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3.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drawings/drawing4.xml" ContentType="application/vnd.openxmlformats-officedocument.drawingml.chartshapes+xml"/>
  <Override PartName="/xl/charts/chart23.xml" ContentType="application/vnd.openxmlformats-officedocument.drawingml.chart+xml"/>
  <Override PartName="/xl/drawings/drawing5.xml" ContentType="application/vnd.openxmlformats-officedocument.drawingml.chartshapes+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drawings/drawing6.xml" ContentType="application/vnd.openxmlformats-officedocument.drawing+xml"/>
  <Override PartName="/xl/charts/chart39.xml" ContentType="application/vnd.openxmlformats-officedocument.drawingml.chart+xml"/>
  <Override PartName="/xl/drawings/drawing7.xml" ContentType="application/vnd.openxmlformats-officedocument.drawingml.chartshapes+xml"/>
  <Override PartName="/xl/charts/chart40.xml" ContentType="application/vnd.openxmlformats-officedocument.drawingml.chart+xml"/>
  <Override PartName="/xl/drawings/drawing8.xml" ContentType="application/vnd.openxmlformats-officedocument.drawingml.chartshapes+xml"/>
  <Override PartName="/xl/charts/chart41.xml" ContentType="application/vnd.openxmlformats-officedocument.drawingml.chart+xml"/>
  <Override PartName="/xl/drawings/drawing9.xml" ContentType="application/vnd.openxmlformats-officedocument.drawingml.chartshapes+xml"/>
  <Override PartName="/xl/charts/chart42.xml" ContentType="application/vnd.openxmlformats-officedocument.drawingml.chart+xml"/>
  <Override PartName="/xl/drawings/drawing10.xml" ContentType="application/vnd.openxmlformats-officedocument.drawingml.chartshapes+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drawings/drawing11.xml" ContentType="application/vnd.openxmlformats-officedocument.drawing+xml"/>
  <Override PartName="/xl/charts/chart58.xml" ContentType="application/vnd.openxmlformats-officedocument.drawingml.chart+xml"/>
  <Override PartName="/xl/drawings/drawing12.xml" ContentType="application/vnd.openxmlformats-officedocument.drawingml.chartshapes+xml"/>
  <Override PartName="/xl/charts/chart59.xml" ContentType="application/vnd.openxmlformats-officedocument.drawingml.chart+xml"/>
  <Override PartName="/xl/drawings/drawing13.xml" ContentType="application/vnd.openxmlformats-officedocument.drawingml.chartshapes+xml"/>
  <Override PartName="/xl/charts/chart60.xml" ContentType="application/vnd.openxmlformats-officedocument.drawingml.chart+xml"/>
  <Override PartName="/xl/drawings/drawing14.xml" ContentType="application/vnd.openxmlformats-officedocument.drawingml.chartshapes+xml"/>
  <Override PartName="/xl/charts/chart61.xml" ContentType="application/vnd.openxmlformats-officedocument.drawingml.chart+xml"/>
  <Override PartName="/xl/drawings/drawing15.xml" ContentType="application/vnd.openxmlformats-officedocument.drawingml.chartshapes+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charts/chart73.xml" ContentType="application/vnd.openxmlformats-officedocument.drawingml.chart+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drawings/drawing16.xml" ContentType="application/vnd.openxmlformats-officedocument.drawing+xml"/>
  <Override PartName="/xl/charts/chart77.xml" ContentType="application/vnd.openxmlformats-officedocument.drawingml.chart+xml"/>
  <Override PartName="/xl/drawings/drawing17.xml" ContentType="application/vnd.openxmlformats-officedocument.drawingml.chartshapes+xml"/>
  <Override PartName="/xl/charts/chart78.xml" ContentType="application/vnd.openxmlformats-officedocument.drawingml.chart+xml"/>
  <Override PartName="/xl/drawings/drawing18.xml" ContentType="application/vnd.openxmlformats-officedocument.drawingml.chartshapes+xml"/>
  <Override PartName="/xl/charts/chart79.xml" ContentType="application/vnd.openxmlformats-officedocument.drawingml.chart+xml"/>
  <Override PartName="/xl/drawings/drawing19.xml" ContentType="application/vnd.openxmlformats-officedocument.drawingml.chartshapes+xml"/>
  <Override PartName="/xl/charts/chart80.xml" ContentType="application/vnd.openxmlformats-officedocument.drawingml.chart+xml"/>
  <Override PartName="/xl/drawings/drawing20.xml" ContentType="application/vnd.openxmlformats-officedocument.drawingml.chartshapes+xml"/>
  <Override PartName="/xl/charts/chart81.xml" ContentType="application/vnd.openxmlformats-officedocument.drawingml.chart+xml"/>
  <Override PartName="/xl/charts/chart82.xml" ContentType="application/vnd.openxmlformats-officedocument.drawingml.chart+xml"/>
  <Override PartName="/xl/charts/chart83.xml" ContentType="application/vnd.openxmlformats-officedocument.drawingml.chart+xml"/>
  <Override PartName="/xl/charts/chart84.xml" ContentType="application/vnd.openxmlformats-officedocument.drawingml.chart+xml"/>
  <Override PartName="/xl/charts/chart85.xml" ContentType="application/vnd.openxmlformats-officedocument.drawingml.chart+xml"/>
  <Override PartName="/xl/charts/chart86.xml" ContentType="application/vnd.openxmlformats-officedocument.drawingml.chart+xml"/>
  <Override PartName="/xl/charts/chart87.xml" ContentType="application/vnd.openxmlformats-officedocument.drawingml.chart+xml"/>
  <Override PartName="/xl/charts/chart88.xml" ContentType="application/vnd.openxmlformats-officedocument.drawingml.chart+xml"/>
  <Override PartName="/xl/charts/chart89.xml" ContentType="application/vnd.openxmlformats-officedocument.drawingml.chart+xml"/>
  <Override PartName="/xl/charts/chart90.xml" ContentType="application/vnd.openxmlformats-officedocument.drawingml.chart+xml"/>
  <Override PartName="/xl/charts/chart91.xml" ContentType="application/vnd.openxmlformats-officedocument.drawingml.chart+xml"/>
  <Override PartName="/xl/charts/chart92.xml" ContentType="application/vnd.openxmlformats-officedocument.drawingml.chart+xml"/>
  <Override PartName="/xl/charts/chart93.xml" ContentType="application/vnd.openxmlformats-officedocument.drawingml.chart+xml"/>
  <Override PartName="/xl/charts/chart94.xml" ContentType="application/vnd.openxmlformats-officedocument.drawingml.chart+xml"/>
  <Override PartName="/xl/charts/chart95.xml" ContentType="application/vnd.openxmlformats-officedocument.drawingml.chart+xml"/>
  <Override PartName="/xl/drawings/drawing21.xml" ContentType="application/vnd.openxmlformats-officedocument.drawing+xml"/>
  <Override PartName="/xl/charts/chart96.xml" ContentType="application/vnd.openxmlformats-officedocument.drawingml.chart+xml"/>
  <Override PartName="/xl/drawings/drawing22.xml" ContentType="application/vnd.openxmlformats-officedocument.drawingml.chartshapes+xml"/>
  <Override PartName="/xl/charts/chart97.xml" ContentType="application/vnd.openxmlformats-officedocument.drawingml.chart+xml"/>
  <Override PartName="/xl/drawings/drawing23.xml" ContentType="application/vnd.openxmlformats-officedocument.drawingml.chartshapes+xml"/>
  <Override PartName="/xl/charts/chart98.xml" ContentType="application/vnd.openxmlformats-officedocument.drawingml.chart+xml"/>
  <Override PartName="/xl/drawings/drawing24.xml" ContentType="application/vnd.openxmlformats-officedocument.drawingml.chartshapes+xml"/>
  <Override PartName="/xl/charts/chart99.xml" ContentType="application/vnd.openxmlformats-officedocument.drawingml.chart+xml"/>
  <Override PartName="/xl/drawings/drawing25.xml" ContentType="application/vnd.openxmlformats-officedocument.drawingml.chartshapes+xml"/>
  <Override PartName="/xl/charts/chart100.xml" ContentType="application/vnd.openxmlformats-officedocument.drawingml.chart+xml"/>
  <Override PartName="/xl/charts/chart101.xml" ContentType="application/vnd.openxmlformats-officedocument.drawingml.chart+xml"/>
  <Override PartName="/xl/charts/chart102.xml" ContentType="application/vnd.openxmlformats-officedocument.drawingml.chart+xml"/>
  <Override PartName="/xl/charts/chart103.xml" ContentType="application/vnd.openxmlformats-officedocument.drawingml.chart+xml"/>
  <Override PartName="/xl/charts/chart104.xml" ContentType="application/vnd.openxmlformats-officedocument.drawingml.chart+xml"/>
  <Override PartName="/xl/charts/chart105.xml" ContentType="application/vnd.openxmlformats-officedocument.drawingml.chart+xml"/>
  <Override PartName="/xl/charts/chart106.xml" ContentType="application/vnd.openxmlformats-officedocument.drawingml.chart+xml"/>
  <Override PartName="/xl/charts/chart107.xml" ContentType="application/vnd.openxmlformats-officedocument.drawingml.chart+xml"/>
  <Override PartName="/xl/charts/chart108.xml" ContentType="application/vnd.openxmlformats-officedocument.drawingml.chart+xml"/>
  <Override PartName="/xl/charts/chart109.xml" ContentType="application/vnd.openxmlformats-officedocument.drawingml.chart+xml"/>
  <Override PartName="/xl/charts/chart110.xml" ContentType="application/vnd.openxmlformats-officedocument.drawingml.chart+xml"/>
  <Override PartName="/xl/charts/chart111.xml" ContentType="application/vnd.openxmlformats-officedocument.drawingml.chart+xml"/>
  <Override PartName="/xl/charts/chart112.xml" ContentType="application/vnd.openxmlformats-officedocument.drawingml.chart+xml"/>
  <Override PartName="/xl/charts/chart113.xml" ContentType="application/vnd.openxmlformats-officedocument.drawingml.chart+xml"/>
  <Override PartName="/xl/charts/chart114.xml" ContentType="application/vnd.openxmlformats-officedocument.drawingml.chart+xml"/>
  <Override PartName="/xl/drawings/drawing26.xml" ContentType="application/vnd.openxmlformats-officedocument.drawing+xml"/>
  <Override PartName="/xl/charts/chart115.xml" ContentType="application/vnd.openxmlformats-officedocument.drawingml.chart+xml"/>
  <Override PartName="/xl/drawings/drawing27.xml" ContentType="application/vnd.openxmlformats-officedocument.drawingml.chartshapes+xml"/>
  <Override PartName="/xl/charts/chart116.xml" ContentType="application/vnd.openxmlformats-officedocument.drawingml.chart+xml"/>
  <Override PartName="/xl/drawings/drawing28.xml" ContentType="application/vnd.openxmlformats-officedocument.drawingml.chartshapes+xml"/>
  <Override PartName="/xl/charts/chart117.xml" ContentType="application/vnd.openxmlformats-officedocument.drawingml.chart+xml"/>
  <Override PartName="/xl/drawings/drawing29.xml" ContentType="application/vnd.openxmlformats-officedocument.drawingml.chartshapes+xml"/>
  <Override PartName="/xl/charts/chart118.xml" ContentType="application/vnd.openxmlformats-officedocument.drawingml.chart+xml"/>
  <Override PartName="/xl/drawings/drawing30.xml" ContentType="application/vnd.openxmlformats-officedocument.drawingml.chartshapes+xml"/>
  <Override PartName="/xl/charts/chart119.xml" ContentType="application/vnd.openxmlformats-officedocument.drawingml.chart+xml"/>
  <Override PartName="/xl/charts/chart120.xml" ContentType="application/vnd.openxmlformats-officedocument.drawingml.chart+xml"/>
  <Override PartName="/xl/charts/chart121.xml" ContentType="application/vnd.openxmlformats-officedocument.drawingml.chart+xml"/>
  <Override PartName="/xl/charts/chart122.xml" ContentType="application/vnd.openxmlformats-officedocument.drawingml.chart+xml"/>
  <Override PartName="/xl/charts/chart123.xml" ContentType="application/vnd.openxmlformats-officedocument.drawingml.chart+xml"/>
  <Override PartName="/xl/charts/chart124.xml" ContentType="application/vnd.openxmlformats-officedocument.drawingml.chart+xml"/>
  <Override PartName="/xl/charts/chart125.xml" ContentType="application/vnd.openxmlformats-officedocument.drawingml.chart+xml"/>
  <Override PartName="/xl/charts/chart126.xml" ContentType="application/vnd.openxmlformats-officedocument.drawingml.chart+xml"/>
  <Override PartName="/xl/charts/chart127.xml" ContentType="application/vnd.openxmlformats-officedocument.drawingml.chart+xml"/>
  <Override PartName="/xl/charts/chart128.xml" ContentType="application/vnd.openxmlformats-officedocument.drawingml.chart+xml"/>
  <Override PartName="/xl/charts/chart129.xml" ContentType="application/vnd.openxmlformats-officedocument.drawingml.chart+xml"/>
  <Override PartName="/xl/charts/chart130.xml" ContentType="application/vnd.openxmlformats-officedocument.drawingml.chart+xml"/>
  <Override PartName="/xl/charts/chart131.xml" ContentType="application/vnd.openxmlformats-officedocument.drawingml.chart+xml"/>
  <Override PartName="/xl/charts/chart132.xml" ContentType="application/vnd.openxmlformats-officedocument.drawingml.chart+xml"/>
  <Override PartName="/xl/charts/chart133.xml" ContentType="application/vnd.openxmlformats-officedocument.drawingml.chart+xml"/>
  <Override PartName="/xl/drawings/drawing31.xml" ContentType="application/vnd.openxmlformats-officedocument.drawing+xml"/>
  <Override PartName="/xl/charts/chart134.xml" ContentType="application/vnd.openxmlformats-officedocument.drawingml.chart+xml"/>
  <Override PartName="/xl/drawings/drawing32.xml" ContentType="application/vnd.openxmlformats-officedocument.drawingml.chartshapes+xml"/>
  <Override PartName="/xl/charts/chart135.xml" ContentType="application/vnd.openxmlformats-officedocument.drawingml.chart+xml"/>
  <Override PartName="/xl/drawings/drawing33.xml" ContentType="application/vnd.openxmlformats-officedocument.drawingml.chartshapes+xml"/>
  <Override PartName="/xl/charts/chart136.xml" ContentType="application/vnd.openxmlformats-officedocument.drawingml.chart+xml"/>
  <Override PartName="/xl/drawings/drawing34.xml" ContentType="application/vnd.openxmlformats-officedocument.drawingml.chartshapes+xml"/>
  <Override PartName="/xl/charts/chart137.xml" ContentType="application/vnd.openxmlformats-officedocument.drawingml.chart+xml"/>
  <Override PartName="/xl/drawings/drawing35.xml" ContentType="application/vnd.openxmlformats-officedocument.drawingml.chartshapes+xml"/>
  <Override PartName="/xl/charts/chart138.xml" ContentType="application/vnd.openxmlformats-officedocument.drawingml.chart+xml"/>
  <Override PartName="/xl/charts/chart139.xml" ContentType="application/vnd.openxmlformats-officedocument.drawingml.chart+xml"/>
  <Override PartName="/xl/charts/chart140.xml" ContentType="application/vnd.openxmlformats-officedocument.drawingml.chart+xml"/>
  <Override PartName="/xl/charts/chart141.xml" ContentType="application/vnd.openxmlformats-officedocument.drawingml.chart+xml"/>
  <Override PartName="/xl/charts/chart142.xml" ContentType="application/vnd.openxmlformats-officedocument.drawingml.chart+xml"/>
  <Override PartName="/xl/charts/chart143.xml" ContentType="application/vnd.openxmlformats-officedocument.drawingml.chart+xml"/>
  <Override PartName="/xl/charts/chart144.xml" ContentType="application/vnd.openxmlformats-officedocument.drawingml.chart+xml"/>
  <Override PartName="/xl/charts/chart145.xml" ContentType="application/vnd.openxmlformats-officedocument.drawingml.chart+xml"/>
  <Override PartName="/xl/charts/chart146.xml" ContentType="application/vnd.openxmlformats-officedocument.drawingml.chart+xml"/>
  <Override PartName="/xl/charts/chart147.xml" ContentType="application/vnd.openxmlformats-officedocument.drawingml.chart+xml"/>
  <Override PartName="/xl/charts/chart148.xml" ContentType="application/vnd.openxmlformats-officedocument.drawingml.chart+xml"/>
  <Override PartName="/xl/charts/chart149.xml" ContentType="application/vnd.openxmlformats-officedocument.drawingml.chart+xml"/>
  <Override PartName="/xl/charts/chart150.xml" ContentType="application/vnd.openxmlformats-officedocument.drawingml.chart+xml"/>
  <Override PartName="/xl/charts/chart151.xml" ContentType="application/vnd.openxmlformats-officedocument.drawingml.chart+xml"/>
  <Override PartName="/xl/charts/chart152.xml" ContentType="application/vnd.openxmlformats-officedocument.drawingml.chart+xml"/>
  <Override PartName="/xl/drawings/drawing36.xml" ContentType="application/vnd.openxmlformats-officedocument.drawing+xml"/>
  <Override PartName="/xl/charts/chart153.xml" ContentType="application/vnd.openxmlformats-officedocument.drawingml.chart+xml"/>
  <Override PartName="/xl/drawings/drawing37.xml" ContentType="application/vnd.openxmlformats-officedocument.drawingml.chartshapes+xml"/>
  <Override PartName="/xl/charts/chart154.xml" ContentType="application/vnd.openxmlformats-officedocument.drawingml.chart+xml"/>
  <Override PartName="/xl/drawings/drawing38.xml" ContentType="application/vnd.openxmlformats-officedocument.drawingml.chartshapes+xml"/>
  <Override PartName="/xl/charts/chart155.xml" ContentType="application/vnd.openxmlformats-officedocument.drawingml.chart+xml"/>
  <Override PartName="/xl/drawings/drawing39.xml" ContentType="application/vnd.openxmlformats-officedocument.drawingml.chartshapes+xml"/>
  <Override PartName="/xl/charts/chart156.xml" ContentType="application/vnd.openxmlformats-officedocument.drawingml.chart+xml"/>
  <Override PartName="/xl/drawings/drawing40.xml" ContentType="application/vnd.openxmlformats-officedocument.drawingml.chartshapes+xml"/>
  <Override PartName="/xl/charts/chart157.xml" ContentType="application/vnd.openxmlformats-officedocument.drawingml.chart+xml"/>
  <Override PartName="/xl/charts/chart158.xml" ContentType="application/vnd.openxmlformats-officedocument.drawingml.chart+xml"/>
  <Override PartName="/xl/charts/chart159.xml" ContentType="application/vnd.openxmlformats-officedocument.drawingml.chart+xml"/>
  <Override PartName="/xl/charts/chart160.xml" ContentType="application/vnd.openxmlformats-officedocument.drawingml.chart+xml"/>
  <Override PartName="/xl/charts/chart161.xml" ContentType="application/vnd.openxmlformats-officedocument.drawingml.chart+xml"/>
  <Override PartName="/xl/charts/chart162.xml" ContentType="application/vnd.openxmlformats-officedocument.drawingml.chart+xml"/>
  <Override PartName="/xl/charts/chart163.xml" ContentType="application/vnd.openxmlformats-officedocument.drawingml.chart+xml"/>
  <Override PartName="/xl/charts/chart164.xml" ContentType="application/vnd.openxmlformats-officedocument.drawingml.chart+xml"/>
  <Override PartName="/xl/charts/chart165.xml" ContentType="application/vnd.openxmlformats-officedocument.drawingml.chart+xml"/>
  <Override PartName="/xl/charts/chart166.xml" ContentType="application/vnd.openxmlformats-officedocument.drawingml.chart+xml"/>
  <Override PartName="/xl/charts/chart167.xml" ContentType="application/vnd.openxmlformats-officedocument.drawingml.chart+xml"/>
  <Override PartName="/xl/charts/chart168.xml" ContentType="application/vnd.openxmlformats-officedocument.drawingml.chart+xml"/>
  <Override PartName="/xl/charts/chart169.xml" ContentType="application/vnd.openxmlformats-officedocument.drawingml.chart+xml"/>
  <Override PartName="/xl/charts/chart170.xml" ContentType="application/vnd.openxmlformats-officedocument.drawingml.chart+xml"/>
  <Override PartName="/xl/charts/chart171.xml" ContentType="application/vnd.openxmlformats-officedocument.drawingml.chart+xml"/>
  <Override PartName="/xl/drawings/drawing41.xml" ContentType="application/vnd.openxmlformats-officedocument.drawing+xml"/>
  <Override PartName="/xl/charts/chart172.xml" ContentType="application/vnd.openxmlformats-officedocument.drawingml.chart+xml"/>
  <Override PartName="/xl/drawings/drawing42.xml" ContentType="application/vnd.openxmlformats-officedocument.drawingml.chartshapes+xml"/>
  <Override PartName="/xl/charts/chart173.xml" ContentType="application/vnd.openxmlformats-officedocument.drawingml.chart+xml"/>
  <Override PartName="/xl/drawings/drawing43.xml" ContentType="application/vnd.openxmlformats-officedocument.drawingml.chartshapes+xml"/>
  <Override PartName="/xl/charts/chart174.xml" ContentType="application/vnd.openxmlformats-officedocument.drawingml.chart+xml"/>
  <Override PartName="/xl/drawings/drawing44.xml" ContentType="application/vnd.openxmlformats-officedocument.drawingml.chartshapes+xml"/>
  <Override PartName="/xl/charts/chart175.xml" ContentType="application/vnd.openxmlformats-officedocument.drawingml.chart+xml"/>
  <Override PartName="/xl/drawings/drawing45.xml" ContentType="application/vnd.openxmlformats-officedocument.drawingml.chartshapes+xml"/>
  <Override PartName="/xl/charts/chart176.xml" ContentType="application/vnd.openxmlformats-officedocument.drawingml.chart+xml"/>
  <Override PartName="/xl/charts/chart177.xml" ContentType="application/vnd.openxmlformats-officedocument.drawingml.chart+xml"/>
  <Override PartName="/xl/charts/chart178.xml" ContentType="application/vnd.openxmlformats-officedocument.drawingml.chart+xml"/>
  <Override PartName="/xl/charts/chart179.xml" ContentType="application/vnd.openxmlformats-officedocument.drawingml.chart+xml"/>
  <Override PartName="/xl/charts/chart180.xml" ContentType="application/vnd.openxmlformats-officedocument.drawingml.chart+xml"/>
  <Override PartName="/xl/charts/chart181.xml" ContentType="application/vnd.openxmlformats-officedocument.drawingml.chart+xml"/>
  <Override PartName="/xl/charts/chart182.xml" ContentType="application/vnd.openxmlformats-officedocument.drawingml.chart+xml"/>
  <Override PartName="/xl/charts/chart183.xml" ContentType="application/vnd.openxmlformats-officedocument.drawingml.chart+xml"/>
  <Override PartName="/xl/charts/chart184.xml" ContentType="application/vnd.openxmlformats-officedocument.drawingml.chart+xml"/>
  <Override PartName="/xl/charts/chart185.xml" ContentType="application/vnd.openxmlformats-officedocument.drawingml.chart+xml"/>
  <Override PartName="/xl/charts/chart186.xml" ContentType="application/vnd.openxmlformats-officedocument.drawingml.chart+xml"/>
  <Override PartName="/xl/charts/chart187.xml" ContentType="application/vnd.openxmlformats-officedocument.drawingml.chart+xml"/>
  <Override PartName="/xl/charts/chart188.xml" ContentType="application/vnd.openxmlformats-officedocument.drawingml.chart+xml"/>
  <Override PartName="/xl/charts/chart189.xml" ContentType="application/vnd.openxmlformats-officedocument.drawingml.chart+xml"/>
  <Override PartName="/xl/charts/chart190.xml" ContentType="application/vnd.openxmlformats-officedocument.drawingml.chart+xml"/>
  <Override PartName="/xl/drawings/drawing46.xml" ContentType="application/vnd.openxmlformats-officedocument.drawing+xml"/>
  <Override PartName="/xl/charts/chart191.xml" ContentType="application/vnd.openxmlformats-officedocument.drawingml.chart+xml"/>
  <Override PartName="/xl/drawings/drawing47.xml" ContentType="application/vnd.openxmlformats-officedocument.drawingml.chartshapes+xml"/>
  <Override PartName="/xl/charts/chart192.xml" ContentType="application/vnd.openxmlformats-officedocument.drawingml.chart+xml"/>
  <Override PartName="/xl/drawings/drawing48.xml" ContentType="application/vnd.openxmlformats-officedocument.drawingml.chartshapes+xml"/>
  <Override PartName="/xl/charts/chart193.xml" ContentType="application/vnd.openxmlformats-officedocument.drawingml.chart+xml"/>
  <Override PartName="/xl/drawings/drawing49.xml" ContentType="application/vnd.openxmlformats-officedocument.drawingml.chartshapes+xml"/>
  <Override PartName="/xl/charts/chart194.xml" ContentType="application/vnd.openxmlformats-officedocument.drawingml.chart+xml"/>
  <Override PartName="/xl/drawings/drawing50.xml" ContentType="application/vnd.openxmlformats-officedocument.drawingml.chartshapes+xml"/>
  <Override PartName="/xl/charts/chart195.xml" ContentType="application/vnd.openxmlformats-officedocument.drawingml.chart+xml"/>
  <Override PartName="/xl/charts/chart196.xml" ContentType="application/vnd.openxmlformats-officedocument.drawingml.chart+xml"/>
  <Override PartName="/xl/charts/chart197.xml" ContentType="application/vnd.openxmlformats-officedocument.drawingml.chart+xml"/>
  <Override PartName="/xl/charts/chart198.xml" ContentType="application/vnd.openxmlformats-officedocument.drawingml.chart+xml"/>
  <Override PartName="/xl/charts/chart199.xml" ContentType="application/vnd.openxmlformats-officedocument.drawingml.chart+xml"/>
  <Override PartName="/xl/charts/chart200.xml" ContentType="application/vnd.openxmlformats-officedocument.drawingml.chart+xml"/>
  <Override PartName="/xl/charts/chart201.xml" ContentType="application/vnd.openxmlformats-officedocument.drawingml.chart+xml"/>
  <Override PartName="/xl/charts/chart202.xml" ContentType="application/vnd.openxmlformats-officedocument.drawingml.chart+xml"/>
  <Override PartName="/xl/charts/chart203.xml" ContentType="application/vnd.openxmlformats-officedocument.drawingml.chart+xml"/>
  <Override PartName="/xl/charts/chart204.xml" ContentType="application/vnd.openxmlformats-officedocument.drawingml.chart+xml"/>
  <Override PartName="/xl/charts/chart205.xml" ContentType="application/vnd.openxmlformats-officedocument.drawingml.chart+xml"/>
  <Override PartName="/xl/charts/chart206.xml" ContentType="application/vnd.openxmlformats-officedocument.drawingml.chart+xml"/>
  <Override PartName="/xl/charts/chart207.xml" ContentType="application/vnd.openxmlformats-officedocument.drawingml.chart+xml"/>
  <Override PartName="/xl/charts/chart208.xml" ContentType="application/vnd.openxmlformats-officedocument.drawingml.chart+xml"/>
  <Override PartName="/xl/charts/chart209.xml" ContentType="application/vnd.openxmlformats-officedocument.drawingml.chart+xml"/>
  <Override PartName="/xl/drawings/drawing51.xml" ContentType="application/vnd.openxmlformats-officedocument.drawing+xml"/>
  <Override PartName="/xl/charts/chart210.xml" ContentType="application/vnd.openxmlformats-officedocument.drawingml.chart+xml"/>
  <Override PartName="/xl/drawings/drawing52.xml" ContentType="application/vnd.openxmlformats-officedocument.drawingml.chartshapes+xml"/>
  <Override PartName="/xl/charts/chart211.xml" ContentType="application/vnd.openxmlformats-officedocument.drawingml.chart+xml"/>
  <Override PartName="/xl/drawings/drawing53.xml" ContentType="application/vnd.openxmlformats-officedocument.drawingml.chartshapes+xml"/>
  <Override PartName="/xl/charts/chart212.xml" ContentType="application/vnd.openxmlformats-officedocument.drawingml.chart+xml"/>
  <Override PartName="/xl/drawings/drawing54.xml" ContentType="application/vnd.openxmlformats-officedocument.drawingml.chartshapes+xml"/>
  <Override PartName="/xl/charts/chart213.xml" ContentType="application/vnd.openxmlformats-officedocument.drawingml.chart+xml"/>
  <Override PartName="/xl/drawings/drawing55.xml" ContentType="application/vnd.openxmlformats-officedocument.drawingml.chartshapes+xml"/>
  <Override PartName="/xl/charts/chart214.xml" ContentType="application/vnd.openxmlformats-officedocument.drawingml.chart+xml"/>
  <Override PartName="/xl/charts/chart215.xml" ContentType="application/vnd.openxmlformats-officedocument.drawingml.chart+xml"/>
  <Override PartName="/xl/charts/chart216.xml" ContentType="application/vnd.openxmlformats-officedocument.drawingml.chart+xml"/>
  <Override PartName="/xl/charts/chart217.xml" ContentType="application/vnd.openxmlformats-officedocument.drawingml.chart+xml"/>
  <Override PartName="/xl/charts/chart218.xml" ContentType="application/vnd.openxmlformats-officedocument.drawingml.chart+xml"/>
  <Override PartName="/xl/charts/chart219.xml" ContentType="application/vnd.openxmlformats-officedocument.drawingml.chart+xml"/>
  <Override PartName="/xl/charts/chart220.xml" ContentType="application/vnd.openxmlformats-officedocument.drawingml.chart+xml"/>
  <Override PartName="/xl/charts/chart221.xml" ContentType="application/vnd.openxmlformats-officedocument.drawingml.chart+xml"/>
  <Override PartName="/xl/charts/chart222.xml" ContentType="application/vnd.openxmlformats-officedocument.drawingml.chart+xml"/>
  <Override PartName="/xl/charts/chart223.xml" ContentType="application/vnd.openxmlformats-officedocument.drawingml.chart+xml"/>
  <Override PartName="/xl/charts/chart224.xml" ContentType="application/vnd.openxmlformats-officedocument.drawingml.chart+xml"/>
  <Override PartName="/xl/charts/chart225.xml" ContentType="application/vnd.openxmlformats-officedocument.drawingml.chart+xml"/>
  <Override PartName="/xl/charts/chart226.xml" ContentType="application/vnd.openxmlformats-officedocument.drawingml.chart+xml"/>
  <Override PartName="/xl/charts/chart227.xml" ContentType="application/vnd.openxmlformats-officedocument.drawingml.chart+xml"/>
  <Override PartName="/xl/charts/chart228.xml" ContentType="application/vnd.openxmlformats-officedocument.drawingml.chart+xml"/>
  <Override PartName="/xl/drawings/drawing56.xml" ContentType="application/vnd.openxmlformats-officedocument.drawing+xml"/>
  <Override PartName="/xl/charts/chart229.xml" ContentType="application/vnd.openxmlformats-officedocument.drawingml.chart+xml"/>
  <Override PartName="/xl/drawings/drawing57.xml" ContentType="application/vnd.openxmlformats-officedocument.drawingml.chartshapes+xml"/>
  <Override PartName="/xl/charts/chart230.xml" ContentType="application/vnd.openxmlformats-officedocument.drawingml.chart+xml"/>
  <Override PartName="/xl/drawings/drawing58.xml" ContentType="application/vnd.openxmlformats-officedocument.drawingml.chartshapes+xml"/>
  <Override PartName="/xl/charts/chart231.xml" ContentType="application/vnd.openxmlformats-officedocument.drawingml.chart+xml"/>
  <Override PartName="/xl/drawings/drawing59.xml" ContentType="application/vnd.openxmlformats-officedocument.drawingml.chartshapes+xml"/>
  <Override PartName="/xl/charts/chart232.xml" ContentType="application/vnd.openxmlformats-officedocument.drawingml.chart+xml"/>
  <Override PartName="/xl/drawings/drawing60.xml" ContentType="application/vnd.openxmlformats-officedocument.drawingml.chartshapes+xml"/>
  <Override PartName="/xl/charts/chart233.xml" ContentType="application/vnd.openxmlformats-officedocument.drawingml.chart+xml"/>
  <Override PartName="/xl/charts/chart234.xml" ContentType="application/vnd.openxmlformats-officedocument.drawingml.chart+xml"/>
  <Override PartName="/xl/charts/chart235.xml" ContentType="application/vnd.openxmlformats-officedocument.drawingml.chart+xml"/>
  <Override PartName="/xl/charts/chart236.xml" ContentType="application/vnd.openxmlformats-officedocument.drawingml.chart+xml"/>
  <Override PartName="/xl/charts/chart237.xml" ContentType="application/vnd.openxmlformats-officedocument.drawingml.chart+xml"/>
  <Override PartName="/xl/charts/chart238.xml" ContentType="application/vnd.openxmlformats-officedocument.drawingml.chart+xml"/>
  <Override PartName="/xl/charts/chart239.xml" ContentType="application/vnd.openxmlformats-officedocument.drawingml.chart+xml"/>
  <Override PartName="/xl/charts/chart240.xml" ContentType="application/vnd.openxmlformats-officedocument.drawingml.chart+xml"/>
  <Override PartName="/xl/charts/chart241.xml" ContentType="application/vnd.openxmlformats-officedocument.drawingml.chart+xml"/>
  <Override PartName="/xl/charts/chart242.xml" ContentType="application/vnd.openxmlformats-officedocument.drawingml.chart+xml"/>
  <Override PartName="/xl/charts/chart243.xml" ContentType="application/vnd.openxmlformats-officedocument.drawingml.chart+xml"/>
  <Override PartName="/xl/charts/chart244.xml" ContentType="application/vnd.openxmlformats-officedocument.drawingml.chart+xml"/>
  <Override PartName="/xl/charts/chart245.xml" ContentType="application/vnd.openxmlformats-officedocument.drawingml.chart+xml"/>
  <Override PartName="/xl/charts/chart246.xml" ContentType="application/vnd.openxmlformats-officedocument.drawingml.chart+xml"/>
  <Override PartName="/xl/charts/chart247.xml" ContentType="application/vnd.openxmlformats-officedocument.drawingml.chart+xml"/>
  <Override PartName="/xl/drawings/drawing61.xml" ContentType="application/vnd.openxmlformats-officedocument.drawing+xml"/>
  <Override PartName="/xl/charts/chart248.xml" ContentType="application/vnd.openxmlformats-officedocument.drawingml.chart+xml"/>
  <Override PartName="/xl/drawings/drawing62.xml" ContentType="application/vnd.openxmlformats-officedocument.drawingml.chartshapes+xml"/>
  <Override PartName="/xl/charts/chart249.xml" ContentType="application/vnd.openxmlformats-officedocument.drawingml.chart+xml"/>
  <Override PartName="/xl/drawings/drawing63.xml" ContentType="application/vnd.openxmlformats-officedocument.drawingml.chartshapes+xml"/>
  <Override PartName="/xl/charts/chart250.xml" ContentType="application/vnd.openxmlformats-officedocument.drawingml.chart+xml"/>
  <Override PartName="/xl/drawings/drawing64.xml" ContentType="application/vnd.openxmlformats-officedocument.drawingml.chartshapes+xml"/>
  <Override PartName="/xl/charts/chart251.xml" ContentType="application/vnd.openxmlformats-officedocument.drawingml.chart+xml"/>
  <Override PartName="/xl/drawings/drawing65.xml" ContentType="application/vnd.openxmlformats-officedocument.drawingml.chartshapes+xml"/>
  <Override PartName="/xl/charts/chart252.xml" ContentType="application/vnd.openxmlformats-officedocument.drawingml.chart+xml"/>
  <Override PartName="/xl/charts/chart253.xml" ContentType="application/vnd.openxmlformats-officedocument.drawingml.chart+xml"/>
  <Override PartName="/xl/charts/chart254.xml" ContentType="application/vnd.openxmlformats-officedocument.drawingml.chart+xml"/>
  <Override PartName="/xl/charts/chart255.xml" ContentType="application/vnd.openxmlformats-officedocument.drawingml.chart+xml"/>
  <Override PartName="/xl/charts/chart256.xml" ContentType="application/vnd.openxmlformats-officedocument.drawingml.chart+xml"/>
  <Override PartName="/xl/charts/chart257.xml" ContentType="application/vnd.openxmlformats-officedocument.drawingml.chart+xml"/>
  <Override PartName="/xl/charts/chart258.xml" ContentType="application/vnd.openxmlformats-officedocument.drawingml.chart+xml"/>
  <Override PartName="/xl/charts/chart259.xml" ContentType="application/vnd.openxmlformats-officedocument.drawingml.chart+xml"/>
  <Override PartName="/xl/charts/chart260.xml" ContentType="application/vnd.openxmlformats-officedocument.drawingml.chart+xml"/>
  <Override PartName="/xl/charts/chart261.xml" ContentType="application/vnd.openxmlformats-officedocument.drawingml.chart+xml"/>
  <Override PartName="/xl/charts/chart262.xml" ContentType="application/vnd.openxmlformats-officedocument.drawingml.chart+xml"/>
  <Override PartName="/xl/charts/chart263.xml" ContentType="application/vnd.openxmlformats-officedocument.drawingml.chart+xml"/>
  <Override PartName="/xl/charts/chart264.xml" ContentType="application/vnd.openxmlformats-officedocument.drawingml.chart+xml"/>
  <Override PartName="/xl/charts/chart265.xml" ContentType="application/vnd.openxmlformats-officedocument.drawingml.chart+xml"/>
  <Override PartName="/xl/charts/chart266.xml" ContentType="application/vnd.openxmlformats-officedocument.drawingml.chart+xml"/>
  <Override PartName="/xl/drawings/drawing66.xml" ContentType="application/vnd.openxmlformats-officedocument.drawing+xml"/>
  <Override PartName="/xl/charts/chart267.xml" ContentType="application/vnd.openxmlformats-officedocument.drawingml.chart+xml"/>
  <Override PartName="/xl/drawings/drawing67.xml" ContentType="application/vnd.openxmlformats-officedocument.drawingml.chartshapes+xml"/>
  <Override PartName="/xl/charts/chart268.xml" ContentType="application/vnd.openxmlformats-officedocument.drawingml.chart+xml"/>
  <Override PartName="/xl/drawings/drawing68.xml" ContentType="application/vnd.openxmlformats-officedocument.drawingml.chartshapes+xml"/>
  <Override PartName="/xl/charts/chart269.xml" ContentType="application/vnd.openxmlformats-officedocument.drawingml.chart+xml"/>
  <Override PartName="/xl/drawings/drawing69.xml" ContentType="application/vnd.openxmlformats-officedocument.drawingml.chartshapes+xml"/>
  <Override PartName="/xl/charts/chart270.xml" ContentType="application/vnd.openxmlformats-officedocument.drawingml.chart+xml"/>
  <Override PartName="/xl/drawings/drawing70.xml" ContentType="application/vnd.openxmlformats-officedocument.drawingml.chartshapes+xml"/>
  <Override PartName="/xl/charts/chart271.xml" ContentType="application/vnd.openxmlformats-officedocument.drawingml.chart+xml"/>
  <Override PartName="/xl/charts/chart272.xml" ContentType="application/vnd.openxmlformats-officedocument.drawingml.chart+xml"/>
  <Override PartName="/xl/charts/chart273.xml" ContentType="application/vnd.openxmlformats-officedocument.drawingml.chart+xml"/>
  <Override PartName="/xl/charts/chart274.xml" ContentType="application/vnd.openxmlformats-officedocument.drawingml.chart+xml"/>
  <Override PartName="/xl/charts/chart275.xml" ContentType="application/vnd.openxmlformats-officedocument.drawingml.chart+xml"/>
  <Override PartName="/xl/charts/chart276.xml" ContentType="application/vnd.openxmlformats-officedocument.drawingml.chart+xml"/>
  <Override PartName="/xl/charts/chart277.xml" ContentType="application/vnd.openxmlformats-officedocument.drawingml.chart+xml"/>
  <Override PartName="/xl/charts/chart278.xml" ContentType="application/vnd.openxmlformats-officedocument.drawingml.chart+xml"/>
  <Override PartName="/xl/charts/chart279.xml" ContentType="application/vnd.openxmlformats-officedocument.drawingml.chart+xml"/>
  <Override PartName="/xl/charts/chart280.xml" ContentType="application/vnd.openxmlformats-officedocument.drawingml.chart+xml"/>
  <Override PartName="/xl/charts/chart281.xml" ContentType="application/vnd.openxmlformats-officedocument.drawingml.chart+xml"/>
  <Override PartName="/xl/charts/chart282.xml" ContentType="application/vnd.openxmlformats-officedocument.drawingml.chart+xml"/>
  <Override PartName="/xl/charts/chart283.xml" ContentType="application/vnd.openxmlformats-officedocument.drawingml.chart+xml"/>
  <Override PartName="/xl/charts/chart284.xml" ContentType="application/vnd.openxmlformats-officedocument.drawingml.chart+xml"/>
  <Override PartName="/xl/charts/chart285.xml" ContentType="application/vnd.openxmlformats-officedocument.drawingml.chart+xml"/>
  <Override PartName="/xl/drawings/drawing71.xml" ContentType="application/vnd.openxmlformats-officedocument.drawing+xml"/>
  <Override PartName="/xl/charts/chart286.xml" ContentType="application/vnd.openxmlformats-officedocument.drawingml.chart+xml"/>
  <Override PartName="/xl/drawings/drawing72.xml" ContentType="application/vnd.openxmlformats-officedocument.drawingml.chartshapes+xml"/>
  <Override PartName="/xl/charts/chart287.xml" ContentType="application/vnd.openxmlformats-officedocument.drawingml.chart+xml"/>
  <Override PartName="/xl/drawings/drawing73.xml" ContentType="application/vnd.openxmlformats-officedocument.drawingml.chartshapes+xml"/>
  <Override PartName="/xl/charts/chart288.xml" ContentType="application/vnd.openxmlformats-officedocument.drawingml.chart+xml"/>
  <Override PartName="/xl/drawings/drawing74.xml" ContentType="application/vnd.openxmlformats-officedocument.drawingml.chartshapes+xml"/>
  <Override PartName="/xl/charts/chart289.xml" ContentType="application/vnd.openxmlformats-officedocument.drawingml.chart+xml"/>
  <Override PartName="/xl/drawings/drawing75.xml" ContentType="application/vnd.openxmlformats-officedocument.drawingml.chartshapes+xml"/>
  <Override PartName="/xl/charts/chart290.xml" ContentType="application/vnd.openxmlformats-officedocument.drawingml.chart+xml"/>
  <Override PartName="/xl/charts/chart291.xml" ContentType="application/vnd.openxmlformats-officedocument.drawingml.chart+xml"/>
  <Override PartName="/xl/charts/chart292.xml" ContentType="application/vnd.openxmlformats-officedocument.drawingml.chart+xml"/>
  <Override PartName="/xl/charts/chart293.xml" ContentType="application/vnd.openxmlformats-officedocument.drawingml.chart+xml"/>
  <Override PartName="/xl/charts/chart294.xml" ContentType="application/vnd.openxmlformats-officedocument.drawingml.chart+xml"/>
  <Override PartName="/xl/charts/chart295.xml" ContentType="application/vnd.openxmlformats-officedocument.drawingml.chart+xml"/>
  <Override PartName="/xl/charts/chart296.xml" ContentType="application/vnd.openxmlformats-officedocument.drawingml.chart+xml"/>
  <Override PartName="/xl/charts/chart297.xml" ContentType="application/vnd.openxmlformats-officedocument.drawingml.chart+xml"/>
  <Override PartName="/xl/charts/chart298.xml" ContentType="application/vnd.openxmlformats-officedocument.drawingml.chart+xml"/>
  <Override PartName="/xl/charts/chart299.xml" ContentType="application/vnd.openxmlformats-officedocument.drawingml.chart+xml"/>
  <Override PartName="/xl/charts/chart300.xml" ContentType="application/vnd.openxmlformats-officedocument.drawingml.chart+xml"/>
  <Override PartName="/xl/charts/chart301.xml" ContentType="application/vnd.openxmlformats-officedocument.drawingml.chart+xml"/>
  <Override PartName="/xl/charts/chart302.xml" ContentType="application/vnd.openxmlformats-officedocument.drawingml.chart+xml"/>
  <Override PartName="/xl/charts/chart303.xml" ContentType="application/vnd.openxmlformats-officedocument.drawingml.chart+xml"/>
  <Override PartName="/xl/charts/chart304.xml" ContentType="application/vnd.openxmlformats-officedocument.drawingml.chart+xml"/>
  <Override PartName="/xl/drawings/drawing76.xml" ContentType="application/vnd.openxmlformats-officedocument.drawing+xml"/>
  <Override PartName="/xl/charts/chart305.xml" ContentType="application/vnd.openxmlformats-officedocument.drawingml.chart+xml"/>
  <Override PartName="/xl/drawings/drawing77.xml" ContentType="application/vnd.openxmlformats-officedocument.drawingml.chartshapes+xml"/>
  <Override PartName="/xl/charts/chart306.xml" ContentType="application/vnd.openxmlformats-officedocument.drawingml.chart+xml"/>
  <Override PartName="/xl/drawings/drawing78.xml" ContentType="application/vnd.openxmlformats-officedocument.drawingml.chartshapes+xml"/>
  <Override PartName="/xl/charts/chart307.xml" ContentType="application/vnd.openxmlformats-officedocument.drawingml.chart+xml"/>
  <Override PartName="/xl/drawings/drawing79.xml" ContentType="application/vnd.openxmlformats-officedocument.drawingml.chartshapes+xml"/>
  <Override PartName="/xl/charts/chart308.xml" ContentType="application/vnd.openxmlformats-officedocument.drawingml.chart+xml"/>
  <Override PartName="/xl/drawings/drawing80.xml" ContentType="application/vnd.openxmlformats-officedocument.drawingml.chartshapes+xml"/>
  <Override PartName="/xl/charts/chart309.xml" ContentType="application/vnd.openxmlformats-officedocument.drawingml.chart+xml"/>
  <Override PartName="/xl/charts/chart310.xml" ContentType="application/vnd.openxmlformats-officedocument.drawingml.chart+xml"/>
  <Override PartName="/xl/charts/chart311.xml" ContentType="application/vnd.openxmlformats-officedocument.drawingml.chart+xml"/>
  <Override PartName="/xl/charts/chart312.xml" ContentType="application/vnd.openxmlformats-officedocument.drawingml.chart+xml"/>
  <Override PartName="/xl/charts/chart313.xml" ContentType="application/vnd.openxmlformats-officedocument.drawingml.chart+xml"/>
  <Override PartName="/xl/charts/chart314.xml" ContentType="application/vnd.openxmlformats-officedocument.drawingml.chart+xml"/>
  <Override PartName="/xl/charts/chart315.xml" ContentType="application/vnd.openxmlformats-officedocument.drawingml.chart+xml"/>
  <Override PartName="/xl/charts/chart316.xml" ContentType="application/vnd.openxmlformats-officedocument.drawingml.chart+xml"/>
  <Override PartName="/xl/charts/chart317.xml" ContentType="application/vnd.openxmlformats-officedocument.drawingml.chart+xml"/>
  <Override PartName="/xl/charts/chart318.xml" ContentType="application/vnd.openxmlformats-officedocument.drawingml.chart+xml"/>
  <Override PartName="/xl/charts/chart319.xml" ContentType="application/vnd.openxmlformats-officedocument.drawingml.chart+xml"/>
  <Override PartName="/xl/charts/chart320.xml" ContentType="application/vnd.openxmlformats-officedocument.drawingml.chart+xml"/>
  <Override PartName="/xl/charts/chart321.xml" ContentType="application/vnd.openxmlformats-officedocument.drawingml.chart+xml"/>
  <Override PartName="/xl/charts/chart322.xml" ContentType="application/vnd.openxmlformats-officedocument.drawingml.chart+xml"/>
  <Override PartName="/xl/charts/chart323.xml" ContentType="application/vnd.openxmlformats-officedocument.drawingml.chart+xml"/>
  <Override PartName="/xl/drawings/drawing81.xml" ContentType="application/vnd.openxmlformats-officedocument.drawing+xml"/>
  <Override PartName="/xl/charts/chart324.xml" ContentType="application/vnd.openxmlformats-officedocument.drawingml.chart+xml"/>
  <Override PartName="/xl/drawings/drawing82.xml" ContentType="application/vnd.openxmlformats-officedocument.drawingml.chartshapes+xml"/>
  <Override PartName="/xl/charts/chart325.xml" ContentType="application/vnd.openxmlformats-officedocument.drawingml.chart+xml"/>
  <Override PartName="/xl/drawings/drawing83.xml" ContentType="application/vnd.openxmlformats-officedocument.drawingml.chartshapes+xml"/>
  <Override PartName="/xl/charts/chart326.xml" ContentType="application/vnd.openxmlformats-officedocument.drawingml.chart+xml"/>
  <Override PartName="/xl/drawings/drawing84.xml" ContentType="application/vnd.openxmlformats-officedocument.drawingml.chartshapes+xml"/>
  <Override PartName="/xl/charts/chart327.xml" ContentType="application/vnd.openxmlformats-officedocument.drawingml.chart+xml"/>
  <Override PartName="/xl/drawings/drawing85.xml" ContentType="application/vnd.openxmlformats-officedocument.drawingml.chartshapes+xml"/>
  <Override PartName="/xl/charts/chart328.xml" ContentType="application/vnd.openxmlformats-officedocument.drawingml.chart+xml"/>
  <Override PartName="/xl/charts/chart329.xml" ContentType="application/vnd.openxmlformats-officedocument.drawingml.chart+xml"/>
  <Override PartName="/xl/charts/chart330.xml" ContentType="application/vnd.openxmlformats-officedocument.drawingml.chart+xml"/>
  <Override PartName="/xl/charts/chart331.xml" ContentType="application/vnd.openxmlformats-officedocument.drawingml.chart+xml"/>
  <Override PartName="/xl/charts/chart332.xml" ContentType="application/vnd.openxmlformats-officedocument.drawingml.chart+xml"/>
  <Override PartName="/xl/charts/chart333.xml" ContentType="application/vnd.openxmlformats-officedocument.drawingml.chart+xml"/>
  <Override PartName="/xl/charts/chart334.xml" ContentType="application/vnd.openxmlformats-officedocument.drawingml.chart+xml"/>
  <Override PartName="/xl/charts/chart335.xml" ContentType="application/vnd.openxmlformats-officedocument.drawingml.chart+xml"/>
  <Override PartName="/xl/charts/chart336.xml" ContentType="application/vnd.openxmlformats-officedocument.drawingml.chart+xml"/>
  <Override PartName="/xl/charts/chart337.xml" ContentType="application/vnd.openxmlformats-officedocument.drawingml.chart+xml"/>
  <Override PartName="/xl/charts/chart338.xml" ContentType="application/vnd.openxmlformats-officedocument.drawingml.chart+xml"/>
  <Override PartName="/xl/charts/chart339.xml" ContentType="application/vnd.openxmlformats-officedocument.drawingml.chart+xml"/>
  <Override PartName="/xl/charts/chart340.xml" ContentType="application/vnd.openxmlformats-officedocument.drawingml.chart+xml"/>
  <Override PartName="/xl/charts/chart341.xml" ContentType="application/vnd.openxmlformats-officedocument.drawingml.chart+xml"/>
  <Override PartName="/xl/charts/chart342.xml" ContentType="application/vnd.openxmlformats-officedocument.drawingml.chart+xml"/>
  <Override PartName="/xl/drawings/drawing86.xml" ContentType="application/vnd.openxmlformats-officedocument.drawing+xml"/>
  <Override PartName="/xl/charts/chart343.xml" ContentType="application/vnd.openxmlformats-officedocument.drawingml.chart+xml"/>
  <Override PartName="/xl/drawings/drawing87.xml" ContentType="application/vnd.openxmlformats-officedocument.drawingml.chartshapes+xml"/>
  <Override PartName="/xl/charts/chart344.xml" ContentType="application/vnd.openxmlformats-officedocument.drawingml.chart+xml"/>
  <Override PartName="/xl/drawings/drawing88.xml" ContentType="application/vnd.openxmlformats-officedocument.drawingml.chartshapes+xml"/>
  <Override PartName="/xl/charts/chart345.xml" ContentType="application/vnd.openxmlformats-officedocument.drawingml.chart+xml"/>
  <Override PartName="/xl/drawings/drawing89.xml" ContentType="application/vnd.openxmlformats-officedocument.drawingml.chartshapes+xml"/>
  <Override PartName="/xl/charts/chart346.xml" ContentType="application/vnd.openxmlformats-officedocument.drawingml.chart+xml"/>
  <Override PartName="/xl/drawings/drawing90.xml" ContentType="application/vnd.openxmlformats-officedocument.drawingml.chartshapes+xml"/>
  <Override PartName="/xl/charts/chart347.xml" ContentType="application/vnd.openxmlformats-officedocument.drawingml.chart+xml"/>
  <Override PartName="/xl/charts/chart348.xml" ContentType="application/vnd.openxmlformats-officedocument.drawingml.chart+xml"/>
  <Override PartName="/xl/charts/chart349.xml" ContentType="application/vnd.openxmlformats-officedocument.drawingml.chart+xml"/>
  <Override PartName="/xl/charts/chart350.xml" ContentType="application/vnd.openxmlformats-officedocument.drawingml.chart+xml"/>
  <Override PartName="/xl/charts/chart351.xml" ContentType="application/vnd.openxmlformats-officedocument.drawingml.chart+xml"/>
  <Override PartName="/xl/charts/chart352.xml" ContentType="application/vnd.openxmlformats-officedocument.drawingml.chart+xml"/>
  <Override PartName="/xl/charts/chart353.xml" ContentType="application/vnd.openxmlformats-officedocument.drawingml.chart+xml"/>
  <Override PartName="/xl/charts/chart354.xml" ContentType="application/vnd.openxmlformats-officedocument.drawingml.chart+xml"/>
  <Override PartName="/xl/charts/chart355.xml" ContentType="application/vnd.openxmlformats-officedocument.drawingml.chart+xml"/>
  <Override PartName="/xl/charts/chart356.xml" ContentType="application/vnd.openxmlformats-officedocument.drawingml.chart+xml"/>
  <Override PartName="/xl/charts/chart357.xml" ContentType="application/vnd.openxmlformats-officedocument.drawingml.chart+xml"/>
  <Override PartName="/xl/charts/chart358.xml" ContentType="application/vnd.openxmlformats-officedocument.drawingml.chart+xml"/>
  <Override PartName="/xl/charts/chart359.xml" ContentType="application/vnd.openxmlformats-officedocument.drawingml.chart+xml"/>
  <Override PartName="/xl/charts/chart360.xml" ContentType="application/vnd.openxmlformats-officedocument.drawingml.chart+xml"/>
  <Override PartName="/xl/charts/chart361.xml" ContentType="application/vnd.openxmlformats-officedocument.drawingml.chart+xml"/>
  <Override PartName="/xl/drawings/drawing91.xml" ContentType="application/vnd.openxmlformats-officedocument.drawing+xml"/>
  <Override PartName="/xl/charts/chart362.xml" ContentType="application/vnd.openxmlformats-officedocument.drawingml.chart+xml"/>
  <Override PartName="/xl/charts/chart363.xml" ContentType="application/vnd.openxmlformats-officedocument.drawingml.chart+xml"/>
  <Override PartName="/xl/charts/chart364.xml" ContentType="application/vnd.openxmlformats-officedocument.drawingml.chart+xml"/>
  <Override PartName="/xl/charts/chart365.xml" ContentType="application/vnd.openxmlformats-officedocument.drawingml.chart+xml"/>
  <Override PartName="/xl/charts/chart366.xml" ContentType="application/vnd.openxmlformats-officedocument.drawingml.chart+xml"/>
  <Override PartName="/xl/charts/chart367.xml" ContentType="application/vnd.openxmlformats-officedocument.drawingml.chart+xml"/>
  <Override PartName="/xl/charts/chart368.xml" ContentType="application/vnd.openxmlformats-officedocument.drawingml.chart+xml"/>
  <Override PartName="/xl/charts/chart369.xml" ContentType="application/vnd.openxmlformats-officedocument.drawingml.chart+xml"/>
  <Override PartName="/xl/charts/chart370.xml" ContentType="application/vnd.openxmlformats-officedocument.drawingml.chart+xml"/>
  <Override PartName="/xl/charts/chart371.xml" ContentType="application/vnd.openxmlformats-officedocument.drawingml.chart+xml"/>
  <Override PartName="/xl/charts/chart372.xml" ContentType="application/vnd.openxmlformats-officedocument.drawingml.chart+xml"/>
  <Override PartName="/xl/charts/chart373.xml" ContentType="application/vnd.openxmlformats-officedocument.drawingml.chart+xml"/>
  <Override PartName="/xl/charts/chart374.xml" ContentType="application/vnd.openxmlformats-officedocument.drawingml.chart+xml"/>
  <Override PartName="/xl/charts/chart375.xml" ContentType="application/vnd.openxmlformats-officedocument.drawingml.chart+xml"/>
  <Override PartName="/xl/charts/chart376.xml" ContentType="application/vnd.openxmlformats-officedocument.drawingml.chart+xml"/>
  <Override PartName="/xl/charts/chart377.xml" ContentType="application/vnd.openxmlformats-officedocument.drawingml.chart+xml"/>
  <Override PartName="/xl/charts/chart378.xml" ContentType="application/vnd.openxmlformats-officedocument.drawingml.chart+xml"/>
  <Override PartName="/xl/charts/chart379.xml" ContentType="application/vnd.openxmlformats-officedocument.drawingml.chart+xml"/>
  <Override PartName="/xl/charts/chart380.xml" ContentType="application/vnd.openxmlformats-officedocument.drawingml.chart+xml"/>
  <Override PartName="/xl/charts/chart381.xml" ContentType="application/vnd.openxmlformats-officedocument.drawingml.chart+xml"/>
  <Override PartName="/xl/charts/chart382.xml" ContentType="application/vnd.openxmlformats-officedocument.drawingml.chart+xml"/>
  <Override PartName="/xl/charts/chart383.xml" ContentType="application/vnd.openxmlformats-officedocument.drawingml.chart+xml"/>
  <Override PartName="/xl/charts/chart384.xml" ContentType="application/vnd.openxmlformats-officedocument.drawingml.chart+xml"/>
  <Override PartName="/xl/charts/chart385.xml" ContentType="application/vnd.openxmlformats-officedocument.drawingml.chart+xml"/>
  <Override PartName="/xl/charts/chart386.xml" ContentType="application/vnd.openxmlformats-officedocument.drawingml.chart+xml"/>
  <Override PartName="/xl/charts/chart387.xml" ContentType="application/vnd.openxmlformats-officedocument.drawingml.chart+xml"/>
  <Override PartName="/xl/charts/chart388.xml" ContentType="application/vnd.openxmlformats-officedocument.drawingml.chart+xml"/>
  <Override PartName="/xl/charts/chart389.xml" ContentType="application/vnd.openxmlformats-officedocument.drawingml.chart+xml"/>
  <Override PartName="/xl/charts/chart390.xml" ContentType="application/vnd.openxmlformats-officedocument.drawingml.chart+xml"/>
  <Override PartName="/xl/charts/chart391.xml" ContentType="application/vnd.openxmlformats-officedocument.drawingml.chart+xml"/>
  <Override PartName="/xl/charts/chart392.xml" ContentType="application/vnd.openxmlformats-officedocument.drawingml.chart+xml"/>
  <Override PartName="/xl/charts/chart393.xml" ContentType="application/vnd.openxmlformats-officedocument.drawingml.chart+xml"/>
  <Override PartName="/xl/charts/chart394.xml" ContentType="application/vnd.openxmlformats-officedocument.drawingml.chart+xml"/>
  <Override PartName="/xl/charts/chart395.xml" ContentType="application/vnd.openxmlformats-officedocument.drawingml.chart+xml"/>
  <Override PartName="/xl/charts/chart396.xml" ContentType="application/vnd.openxmlformats-officedocument.drawingml.chart+xml"/>
  <Override PartName="/xl/charts/chart397.xml" ContentType="application/vnd.openxmlformats-officedocument.drawingml.chart+xml"/>
  <Override PartName="/xl/charts/chart398.xml" ContentType="application/vnd.openxmlformats-officedocument.drawingml.chart+xml"/>
  <Override PartName="/xl/charts/chart399.xml" ContentType="application/vnd.openxmlformats-officedocument.drawingml.chart+xml"/>
  <Override PartName="/xl/charts/chart400.xml" ContentType="application/vnd.openxmlformats-officedocument.drawingml.chart+xml"/>
  <Override PartName="/xl/charts/chart401.xml" ContentType="application/vnd.openxmlformats-officedocument.drawingml.chart+xml"/>
  <Override PartName="/xl/charts/chart402.xml" ContentType="application/vnd.openxmlformats-officedocument.drawingml.chart+xml"/>
  <Override PartName="/xl/charts/chart403.xml" ContentType="application/vnd.openxmlformats-officedocument.drawingml.chart+xml"/>
  <Override PartName="/xl/charts/chart404.xml" ContentType="application/vnd.openxmlformats-officedocument.drawingml.chart+xml"/>
  <Override PartName="/xl/charts/chart405.xml" ContentType="application/vnd.openxmlformats-officedocument.drawingml.chart+xml"/>
  <Override PartName="/xl/charts/chart406.xml" ContentType="application/vnd.openxmlformats-officedocument.drawingml.chart+xml"/>
  <Override PartName="/xl/charts/chart407.xml" ContentType="application/vnd.openxmlformats-officedocument.drawingml.chart+xml"/>
  <Override PartName="/xl/charts/chart408.xml" ContentType="application/vnd.openxmlformats-officedocument.drawingml.chart+xml"/>
  <Override PartName="/xl/charts/chart409.xml" ContentType="application/vnd.openxmlformats-officedocument.drawingml.chart+xml"/>
  <Override PartName="/xl/charts/chart410.xml" ContentType="application/vnd.openxmlformats-officedocument.drawingml.chart+xml"/>
  <Override PartName="/xl/charts/chart411.xml" ContentType="application/vnd.openxmlformats-officedocument.drawingml.chart+xml"/>
  <Override PartName="/xl/charts/chart412.xml" ContentType="application/vnd.openxmlformats-officedocument.drawingml.chart+xml"/>
  <Override PartName="/xl/charts/chart413.xml" ContentType="application/vnd.openxmlformats-officedocument.drawingml.chart+xml"/>
  <Override PartName="/xl/charts/chart414.xml" ContentType="application/vnd.openxmlformats-officedocument.drawingml.chart+xml"/>
  <Override PartName="/xl/charts/chart415.xml" ContentType="application/vnd.openxmlformats-officedocument.drawingml.chart+xml"/>
  <Override PartName="/xl/charts/chart416.xml" ContentType="application/vnd.openxmlformats-officedocument.drawingml.chart+xml"/>
  <Override PartName="/xl/charts/chart417.xml" ContentType="application/vnd.openxmlformats-officedocument.drawingml.chart+xml"/>
  <Override PartName="/xl/charts/chart418.xml" ContentType="application/vnd.openxmlformats-officedocument.drawingml.chart+xml"/>
  <Override PartName="/xl/charts/chart419.xml" ContentType="application/vnd.openxmlformats-officedocument.drawingml.chart+xml"/>
  <Override PartName="/xl/charts/chart420.xml" ContentType="application/vnd.openxmlformats-officedocument.drawingml.chart+xml"/>
  <Override PartName="/xl/charts/chart421.xml" ContentType="application/vnd.openxmlformats-officedocument.drawingml.chart+xml"/>
  <Override PartName="/xl/charts/chart422.xml" ContentType="application/vnd.openxmlformats-officedocument.drawingml.chart+xml"/>
  <Override PartName="/xl/charts/chart423.xml" ContentType="application/vnd.openxmlformats-officedocument.drawingml.chart+xml"/>
  <Override PartName="/xl/charts/chart424.xml" ContentType="application/vnd.openxmlformats-officedocument.drawingml.chart+xml"/>
  <Override PartName="/xl/charts/chart425.xml" ContentType="application/vnd.openxmlformats-officedocument.drawingml.chart+xml"/>
  <Override PartName="/xl/charts/chart426.xml" ContentType="application/vnd.openxmlformats-officedocument.drawingml.chart+xml"/>
  <Override PartName="/xl/charts/chart427.xml" ContentType="application/vnd.openxmlformats-officedocument.drawingml.chart+xml"/>
  <Override PartName="/xl/charts/chart428.xml" ContentType="application/vnd.openxmlformats-officedocument.drawingml.chart+xml"/>
  <Override PartName="/xl/charts/chart429.xml" ContentType="application/vnd.openxmlformats-officedocument.drawingml.chart+xml"/>
  <Override PartName="/xl/charts/chart430.xml" ContentType="application/vnd.openxmlformats-officedocument.drawingml.chart+xml"/>
  <Override PartName="/xl/charts/chart431.xml" ContentType="application/vnd.openxmlformats-officedocument.drawingml.chart+xml"/>
  <Override PartName="/xl/charts/chart432.xml" ContentType="application/vnd.openxmlformats-officedocument.drawingml.chart+xml"/>
  <Override PartName="/xl/charts/chart433.xml" ContentType="application/vnd.openxmlformats-officedocument.drawingml.chart+xml"/>
  <Override PartName="/xl/charts/chart434.xml" ContentType="application/vnd.openxmlformats-officedocument.drawingml.chart+xml"/>
  <Override PartName="/xl/charts/chart435.xml" ContentType="application/vnd.openxmlformats-officedocument.drawingml.chart+xml"/>
  <Override PartName="/xl/charts/chart436.xml" ContentType="application/vnd.openxmlformats-officedocument.drawingml.chart+xml"/>
  <Override PartName="/xl/charts/chart437.xml" ContentType="application/vnd.openxmlformats-officedocument.drawingml.chart+xml"/>
  <Override PartName="/xl/charts/chart438.xml" ContentType="application/vnd.openxmlformats-officedocument.drawingml.chart+xml"/>
  <Override PartName="/xl/charts/chart439.xml" ContentType="application/vnd.openxmlformats-officedocument.drawingml.chart+xml"/>
  <Override PartName="/xl/charts/chart440.xml" ContentType="application/vnd.openxmlformats-officedocument.drawingml.chart+xml"/>
  <Override PartName="/xl/charts/chart441.xml" ContentType="application/vnd.openxmlformats-officedocument.drawingml.chart+xml"/>
  <Override PartName="/xl/charts/chart442.xml" ContentType="application/vnd.openxmlformats-officedocument.drawingml.chart+xml"/>
  <Override PartName="/xl/charts/chart443.xml" ContentType="application/vnd.openxmlformats-officedocument.drawingml.chart+xml"/>
  <Override PartName="/xl/charts/chart444.xml" ContentType="application/vnd.openxmlformats-officedocument.drawingml.chart+xml"/>
  <Override PartName="/xl/charts/chart445.xml" ContentType="application/vnd.openxmlformats-officedocument.drawingml.chart+xml"/>
  <Override PartName="/xl/charts/chart446.xml" ContentType="application/vnd.openxmlformats-officedocument.drawingml.chart+xml"/>
  <Override PartName="/xl/charts/chart447.xml" ContentType="application/vnd.openxmlformats-officedocument.drawingml.chart+xml"/>
  <Override PartName="/xl/charts/chart448.xml" ContentType="application/vnd.openxmlformats-officedocument.drawingml.chart+xml"/>
  <Override PartName="/xl/charts/chart449.xml" ContentType="application/vnd.openxmlformats-officedocument.drawingml.chart+xml"/>
  <Override PartName="/xl/charts/chart450.xml" ContentType="application/vnd.openxmlformats-officedocument.drawingml.chart+xml"/>
  <Override PartName="/xl/charts/chart451.xml" ContentType="application/vnd.openxmlformats-officedocument.drawingml.chart+xml"/>
  <Override PartName="/xl/charts/chart452.xml" ContentType="application/vnd.openxmlformats-officedocument.drawingml.chart+xml"/>
  <Override PartName="/xl/charts/chart453.xml" ContentType="application/vnd.openxmlformats-officedocument.drawingml.chart+xml"/>
  <Override PartName="/xl/charts/chart454.xml" ContentType="application/vnd.openxmlformats-officedocument.drawingml.chart+xml"/>
  <Override PartName="/xl/charts/chart455.xml" ContentType="application/vnd.openxmlformats-officedocument.drawingml.chart+xml"/>
  <Override PartName="/xl/charts/chart456.xml" ContentType="application/vnd.openxmlformats-officedocument.drawingml.chart+xml"/>
  <Override PartName="/xl/charts/chart457.xml" ContentType="application/vnd.openxmlformats-officedocument.drawingml.chart+xml"/>
  <Override PartName="/xl/charts/chart458.xml" ContentType="application/vnd.openxmlformats-officedocument.drawingml.chart+xml"/>
  <Override PartName="/xl/charts/chart459.xml" ContentType="application/vnd.openxmlformats-officedocument.drawingml.chart+xml"/>
  <Override PartName="/xl/charts/chart460.xml" ContentType="application/vnd.openxmlformats-officedocument.drawingml.chart+xml"/>
  <Override PartName="/xl/charts/chart461.xml" ContentType="application/vnd.openxmlformats-officedocument.drawingml.chart+xml"/>
  <Override PartName="/xl/charts/chart462.xml" ContentType="application/vnd.openxmlformats-officedocument.drawingml.chart+xml"/>
  <Override PartName="/xl/charts/chart463.xml" ContentType="application/vnd.openxmlformats-officedocument.drawingml.chart+xml"/>
  <Override PartName="/xl/charts/chart464.xml" ContentType="application/vnd.openxmlformats-officedocument.drawingml.chart+xml"/>
  <Override PartName="/xl/charts/chart465.xml" ContentType="application/vnd.openxmlformats-officedocument.drawingml.chart+xml"/>
  <Override PartName="/xl/charts/chart466.xml" ContentType="application/vnd.openxmlformats-officedocument.drawingml.chart+xml"/>
  <Override PartName="/xl/charts/chart467.xml" ContentType="application/vnd.openxmlformats-officedocument.drawingml.chart+xml"/>
  <Override PartName="/xl/charts/chart468.xml" ContentType="application/vnd.openxmlformats-officedocument.drawingml.chart+xml"/>
  <Override PartName="/xl/charts/chart469.xml" ContentType="application/vnd.openxmlformats-officedocument.drawingml.chart+xml"/>
  <Override PartName="/xl/charts/chart470.xml" ContentType="application/vnd.openxmlformats-officedocument.drawingml.chart+xml"/>
  <Override PartName="/xl/charts/chart471.xml" ContentType="application/vnd.openxmlformats-officedocument.drawingml.chart+xml"/>
  <Override PartName="/xl/drawings/drawing92.xml" ContentType="application/vnd.openxmlformats-officedocument.drawing+xml"/>
  <Override PartName="/xl/charts/chart472.xml" ContentType="application/vnd.openxmlformats-officedocument.drawingml.chart+xml"/>
  <Override PartName="/xl/charts/chart473.xml" ContentType="application/vnd.openxmlformats-officedocument.drawingml.chart+xml"/>
  <Override PartName="/xl/charts/chart474.xml" ContentType="application/vnd.openxmlformats-officedocument.drawingml.chart+xml"/>
  <Override PartName="/xl/charts/chart475.xml" ContentType="application/vnd.openxmlformats-officedocument.drawingml.chart+xml"/>
  <Override PartName="/xl/charts/chart476.xml" ContentType="application/vnd.openxmlformats-officedocument.drawingml.chart+xml"/>
  <Override PartName="/xl/charts/chart477.xml" ContentType="application/vnd.openxmlformats-officedocument.drawingml.chart+xml"/>
  <Override PartName="/xl/charts/chart478.xml" ContentType="application/vnd.openxmlformats-officedocument.drawingml.chart+xml"/>
  <Override PartName="/xl/charts/chart479.xml" ContentType="application/vnd.openxmlformats-officedocument.drawingml.chart+xml"/>
  <Override PartName="/xl/charts/chart480.xml" ContentType="application/vnd.openxmlformats-officedocument.drawingml.chart+xml"/>
  <Override PartName="/xl/charts/chart481.xml" ContentType="application/vnd.openxmlformats-officedocument.drawingml.chart+xml"/>
  <Override PartName="/xl/charts/chart482.xml" ContentType="application/vnd.openxmlformats-officedocument.drawingml.chart+xml"/>
  <Override PartName="/xl/charts/chart483.xml" ContentType="application/vnd.openxmlformats-officedocument.drawingml.chart+xml"/>
  <Override PartName="/xl/charts/chart484.xml" ContentType="application/vnd.openxmlformats-officedocument.drawingml.chart+xml"/>
  <Override PartName="/xl/charts/chart485.xml" ContentType="application/vnd.openxmlformats-officedocument.drawingml.chart+xml"/>
  <Override PartName="/xl/charts/chart486.xml" ContentType="application/vnd.openxmlformats-officedocument.drawingml.chart+xml"/>
  <Override PartName="/xl/charts/chart487.xml" ContentType="application/vnd.openxmlformats-officedocument.drawingml.chart+xml"/>
  <Override PartName="/xl/charts/chart488.xml" ContentType="application/vnd.openxmlformats-officedocument.drawingml.chart+xml"/>
  <Override PartName="/xl/charts/chart489.xml" ContentType="application/vnd.openxmlformats-officedocument.drawingml.chart+xml"/>
  <Override PartName="/xl/charts/chart490.xml" ContentType="application/vnd.openxmlformats-officedocument.drawingml.chart+xml"/>
  <Override PartName="/xl/charts/chart491.xml" ContentType="application/vnd.openxmlformats-officedocument.drawingml.chart+xml"/>
  <Override PartName="/xl/charts/chart492.xml" ContentType="application/vnd.openxmlformats-officedocument.drawingml.chart+xml"/>
  <Override PartName="/xl/charts/chart493.xml" ContentType="application/vnd.openxmlformats-officedocument.drawingml.chart+xml"/>
  <Override PartName="/xl/charts/chart494.xml" ContentType="application/vnd.openxmlformats-officedocument.drawingml.chart+xml"/>
  <Override PartName="/xl/charts/chart495.xml" ContentType="application/vnd.openxmlformats-officedocument.drawingml.chart+xml"/>
  <Override PartName="/xl/charts/chart496.xml" ContentType="application/vnd.openxmlformats-officedocument.drawingml.chart+xml"/>
  <Override PartName="/xl/charts/chart497.xml" ContentType="application/vnd.openxmlformats-officedocument.drawingml.chart+xml"/>
  <Override PartName="/xl/charts/chart498.xml" ContentType="application/vnd.openxmlformats-officedocument.drawingml.chart+xml"/>
  <Override PartName="/xl/charts/chart499.xml" ContentType="application/vnd.openxmlformats-officedocument.drawingml.chart+xml"/>
  <Override PartName="/xl/charts/chart500.xml" ContentType="application/vnd.openxmlformats-officedocument.drawingml.chart+xml"/>
  <Override PartName="/xl/charts/chart501.xml" ContentType="application/vnd.openxmlformats-officedocument.drawingml.chart+xml"/>
  <Override PartName="/xl/charts/chart502.xml" ContentType="application/vnd.openxmlformats-officedocument.drawingml.chart+xml"/>
  <Override PartName="/xl/charts/chart503.xml" ContentType="application/vnd.openxmlformats-officedocument.drawingml.chart+xml"/>
  <Override PartName="/xl/charts/chart504.xml" ContentType="application/vnd.openxmlformats-officedocument.drawingml.chart+xml"/>
  <Override PartName="/xl/charts/chart505.xml" ContentType="application/vnd.openxmlformats-officedocument.drawingml.chart+xml"/>
  <Override PartName="/xl/charts/chart506.xml" ContentType="application/vnd.openxmlformats-officedocument.drawingml.chart+xml"/>
  <Override PartName="/xl/charts/chart507.xml" ContentType="application/vnd.openxmlformats-officedocument.drawingml.chart+xml"/>
  <Override PartName="/xl/charts/chart508.xml" ContentType="application/vnd.openxmlformats-officedocument.drawingml.chart+xml"/>
  <Override PartName="/xl/charts/chart509.xml" ContentType="application/vnd.openxmlformats-officedocument.drawingml.chart+xml"/>
  <Override PartName="/xl/charts/chart510.xml" ContentType="application/vnd.openxmlformats-officedocument.drawingml.chart+xml"/>
  <Override PartName="/xl/charts/chart511.xml" ContentType="application/vnd.openxmlformats-officedocument.drawingml.chart+xml"/>
  <Override PartName="/xl/charts/chart512.xml" ContentType="application/vnd.openxmlformats-officedocument.drawingml.chart+xml"/>
  <Override PartName="/xl/charts/chart513.xml" ContentType="application/vnd.openxmlformats-officedocument.drawingml.chart+xml"/>
  <Override PartName="/xl/charts/chart514.xml" ContentType="application/vnd.openxmlformats-officedocument.drawingml.chart+xml"/>
  <Override PartName="/xl/charts/chart515.xml" ContentType="application/vnd.openxmlformats-officedocument.drawingml.chart+xml"/>
  <Override PartName="/xl/charts/chart516.xml" ContentType="application/vnd.openxmlformats-officedocument.drawingml.chart+xml"/>
  <Override PartName="/xl/charts/chart517.xml" ContentType="application/vnd.openxmlformats-officedocument.drawingml.chart+xml"/>
  <Override PartName="/xl/charts/chart518.xml" ContentType="application/vnd.openxmlformats-officedocument.drawingml.chart+xml"/>
  <Override PartName="/xl/charts/chart519.xml" ContentType="application/vnd.openxmlformats-officedocument.drawingml.chart+xml"/>
  <Override PartName="/xl/charts/chart520.xml" ContentType="application/vnd.openxmlformats-officedocument.drawingml.chart+xml"/>
  <Override PartName="/xl/charts/chart521.xml" ContentType="application/vnd.openxmlformats-officedocument.drawingml.chart+xml"/>
  <Override PartName="/xl/charts/chart522.xml" ContentType="application/vnd.openxmlformats-officedocument.drawingml.chart+xml"/>
  <Override PartName="/xl/charts/chart523.xml" ContentType="application/vnd.openxmlformats-officedocument.drawingml.chart+xml"/>
  <Override PartName="/xl/charts/chart524.xml" ContentType="application/vnd.openxmlformats-officedocument.drawingml.chart+xml"/>
  <Override PartName="/xl/charts/chart525.xml" ContentType="application/vnd.openxmlformats-officedocument.drawingml.chart+xml"/>
  <Override PartName="/xl/charts/chart526.xml" ContentType="application/vnd.openxmlformats-officedocument.drawingml.chart+xml"/>
  <Override PartName="/xl/charts/chart527.xml" ContentType="application/vnd.openxmlformats-officedocument.drawingml.chart+xml"/>
  <Override PartName="/xl/charts/chart528.xml" ContentType="application/vnd.openxmlformats-officedocument.drawingml.chart+xml"/>
  <Override PartName="/xl/charts/chart529.xml" ContentType="application/vnd.openxmlformats-officedocument.drawingml.chart+xml"/>
  <Override PartName="/xl/charts/chart530.xml" ContentType="application/vnd.openxmlformats-officedocument.drawingml.chart+xml"/>
  <Override PartName="/xl/charts/chart531.xml" ContentType="application/vnd.openxmlformats-officedocument.drawingml.chart+xml"/>
  <Override PartName="/xl/charts/chart532.xml" ContentType="application/vnd.openxmlformats-officedocument.drawingml.chart+xml"/>
  <Override PartName="/xl/charts/chart533.xml" ContentType="application/vnd.openxmlformats-officedocument.drawingml.chart+xml"/>
  <Override PartName="/xl/charts/chart534.xml" ContentType="application/vnd.openxmlformats-officedocument.drawingml.chart+xml"/>
  <Override PartName="/xl/charts/chart535.xml" ContentType="application/vnd.openxmlformats-officedocument.drawingml.chart+xml"/>
  <Override PartName="/xl/charts/chart536.xml" ContentType="application/vnd.openxmlformats-officedocument.drawingml.chart+xml"/>
  <Override PartName="/xl/charts/chart537.xml" ContentType="application/vnd.openxmlformats-officedocument.drawingml.chart+xml"/>
  <Override PartName="/xl/charts/chart538.xml" ContentType="application/vnd.openxmlformats-officedocument.drawingml.chart+xml"/>
  <Override PartName="/xl/charts/chart539.xml" ContentType="application/vnd.openxmlformats-officedocument.drawingml.chart+xml"/>
  <Override PartName="/xl/charts/chart540.xml" ContentType="application/vnd.openxmlformats-officedocument.drawingml.chart+xml"/>
  <Override PartName="/xl/charts/chart541.xml" ContentType="application/vnd.openxmlformats-officedocument.drawingml.chart+xml"/>
  <Override PartName="/xl/charts/chart542.xml" ContentType="application/vnd.openxmlformats-officedocument.drawingml.chart+xml"/>
  <Override PartName="/xl/charts/chart543.xml" ContentType="application/vnd.openxmlformats-officedocument.drawingml.chart+xml"/>
  <Override PartName="/xl/charts/chart544.xml" ContentType="application/vnd.openxmlformats-officedocument.drawingml.chart+xml"/>
  <Override PartName="/xl/charts/chart545.xml" ContentType="application/vnd.openxmlformats-officedocument.drawingml.chart+xml"/>
  <Override PartName="/xl/charts/chart546.xml" ContentType="application/vnd.openxmlformats-officedocument.drawingml.chart+xml"/>
  <Override PartName="/xl/charts/chart547.xml" ContentType="application/vnd.openxmlformats-officedocument.drawingml.chart+xml"/>
  <Override PartName="/xl/charts/chart548.xml" ContentType="application/vnd.openxmlformats-officedocument.drawingml.chart+xml"/>
  <Override PartName="/xl/charts/chart549.xml" ContentType="application/vnd.openxmlformats-officedocument.drawingml.chart+xml"/>
  <Override PartName="/xl/charts/chart550.xml" ContentType="application/vnd.openxmlformats-officedocument.drawingml.chart+xml"/>
  <Override PartName="/xl/charts/chart551.xml" ContentType="application/vnd.openxmlformats-officedocument.drawingml.chart+xml"/>
  <Override PartName="/xl/charts/chart552.xml" ContentType="application/vnd.openxmlformats-officedocument.drawingml.chart+xml"/>
  <Override PartName="/xl/charts/chart553.xml" ContentType="application/vnd.openxmlformats-officedocument.drawingml.chart+xml"/>
  <Override PartName="/xl/charts/chart554.xml" ContentType="application/vnd.openxmlformats-officedocument.drawingml.chart+xml"/>
  <Override PartName="/xl/charts/chart555.xml" ContentType="application/vnd.openxmlformats-officedocument.drawingml.chart+xml"/>
  <Override PartName="/xl/charts/chart556.xml" ContentType="application/vnd.openxmlformats-officedocument.drawingml.chart+xml"/>
  <Override PartName="/xl/charts/chart557.xml" ContentType="application/vnd.openxmlformats-officedocument.drawingml.chart+xml"/>
  <Override PartName="/xl/charts/chart558.xml" ContentType="application/vnd.openxmlformats-officedocument.drawingml.chart+xml"/>
  <Override PartName="/xl/charts/chart559.xml" ContentType="application/vnd.openxmlformats-officedocument.drawingml.chart+xml"/>
  <Override PartName="/xl/drawings/drawing93.xml" ContentType="application/vnd.openxmlformats-officedocument.drawing+xml"/>
  <Override PartName="/xl/charts/chart560.xml" ContentType="application/vnd.openxmlformats-officedocument.drawingml.chart+xml"/>
  <Override PartName="/xl/charts/chart561.xml" ContentType="application/vnd.openxmlformats-officedocument.drawingml.chart+xml"/>
  <Override PartName="/xl/charts/chart562.xml" ContentType="application/vnd.openxmlformats-officedocument.drawingml.chart+xml"/>
  <Override PartName="/xl/charts/chart563.xml" ContentType="application/vnd.openxmlformats-officedocument.drawingml.chart+xml"/>
  <Override PartName="/xl/drawings/drawing94.xml" ContentType="application/vnd.openxmlformats-officedocument.drawing+xml"/>
  <Override PartName="/xl/charts/chart564.xml" ContentType="application/vnd.openxmlformats-officedocument.drawingml.chart+xml"/>
  <Override PartName="/xl/charts/chart565.xml" ContentType="application/vnd.openxmlformats-officedocument.drawingml.chart+xml"/>
  <Override PartName="/xl/charts/chart566.xml" ContentType="application/vnd.openxmlformats-officedocument.drawingml.chart+xml"/>
  <Override PartName="/xl/drawings/drawing95.xml" ContentType="application/vnd.openxmlformats-officedocument.drawing+xml"/>
  <Override PartName="/xl/charts/chart567.xml" ContentType="application/vnd.openxmlformats-officedocument.drawingml.chart+xml"/>
  <Override PartName="/xl/drawings/drawing96.xml" ContentType="application/vnd.openxmlformats-officedocument.drawing+xml"/>
  <Override PartName="/xl/drawings/drawing97.xml" ContentType="application/vnd.openxmlformats-officedocument.drawing+xml"/>
  <Override PartName="/xl/charts/chart568.xml" ContentType="application/vnd.openxmlformats-officedocument.drawingml.chart+xml"/>
  <Override PartName="/xl/charts/chart569.xml" ContentType="application/vnd.openxmlformats-officedocument.drawingml.chart+xml"/>
  <Override PartName="/xl/charts/chart570.xml" ContentType="application/vnd.openxmlformats-officedocument.drawingml.chart+xml"/>
  <Override PartName="/xl/charts/chart571.xml" ContentType="application/vnd.openxmlformats-officedocument.drawingml.chart+xml"/>
  <Override PartName="/xl/charts/chart572.xml" ContentType="application/vnd.openxmlformats-officedocument.drawingml.chart+xml"/>
  <Override PartName="/xl/charts/chart573.xml" ContentType="application/vnd.openxmlformats-officedocument.drawingml.chart+xml"/>
  <Override PartName="/xl/charts/chart574.xml" ContentType="application/vnd.openxmlformats-officedocument.drawingml.chart+xml"/>
  <Override PartName="/xl/charts/chart575.xml" ContentType="application/vnd.openxmlformats-officedocument.drawingml.chart+xml"/>
  <Override PartName="/xl/charts/chart576.xml" ContentType="application/vnd.openxmlformats-officedocument.drawingml.chart+xml"/>
  <Override PartName="/xl/charts/chart577.xml" ContentType="application/vnd.openxmlformats-officedocument.drawingml.chart+xml"/>
  <Override PartName="/xl/charts/chart578.xml" ContentType="application/vnd.openxmlformats-officedocument.drawingml.chart+xml"/>
  <Override PartName="/xl/charts/chart579.xml" ContentType="application/vnd.openxmlformats-officedocument.drawingml.chart+xml"/>
  <Override PartName="/xl/charts/chart580.xml" ContentType="application/vnd.openxmlformats-officedocument.drawingml.chart+xml"/>
  <Override PartName="/xl/charts/chart581.xml" ContentType="application/vnd.openxmlformats-officedocument.drawingml.chart+xml"/>
  <Override PartName="/xl/charts/chart582.xml" ContentType="application/vnd.openxmlformats-officedocument.drawingml.chart+xml"/>
  <Override PartName="/xl/charts/chart583.xml" ContentType="application/vnd.openxmlformats-officedocument.drawingml.chart+xml"/>
  <Override PartName="/xl/charts/chart584.xml" ContentType="application/vnd.openxmlformats-officedocument.drawingml.chart+xml"/>
  <Override PartName="/xl/charts/chart585.xml" ContentType="application/vnd.openxmlformats-officedocument.drawingml.chart+xml"/>
  <Override PartName="/xl/charts/chart586.xml" ContentType="application/vnd.openxmlformats-officedocument.drawingml.chart+xml"/>
  <Override PartName="/xl/drawings/drawing98.xml" ContentType="application/vnd.openxmlformats-officedocument.drawing+xml"/>
  <Override PartName="/xl/charts/chart587.xml" ContentType="application/vnd.openxmlformats-officedocument.drawingml.chart+xml"/>
  <Override PartName="/xl/charts/chart588.xml" ContentType="application/vnd.openxmlformats-officedocument.drawingml.chart+xml"/>
  <Override PartName="/xl/charts/chart589.xml" ContentType="application/vnd.openxmlformats-officedocument.drawingml.chart+xml"/>
  <Override PartName="/xl/charts/chart590.xml" ContentType="application/vnd.openxmlformats-officedocument.drawingml.chart+xml"/>
  <Override PartName="/xl/charts/chart591.xml" ContentType="application/vnd.openxmlformats-officedocument.drawingml.chart+xml"/>
  <Override PartName="/xl/drawings/drawing99.xml" ContentType="application/vnd.openxmlformats-officedocument.drawing+xml"/>
  <Override PartName="/xl/charts/chart592.xml" ContentType="application/vnd.openxmlformats-officedocument.drawingml.chart+xml"/>
  <Override PartName="/xl/charts/chart593.xml" ContentType="application/vnd.openxmlformats-officedocument.drawingml.chart+xml"/>
  <Override PartName="/xl/charts/chart594.xml" ContentType="application/vnd.openxmlformats-officedocument.drawingml.chart+xml"/>
  <Override PartName="/xl/charts/chart595.xml" ContentType="application/vnd.openxmlformats-officedocument.drawingml.chart+xml"/>
  <Override PartName="/xl/charts/chart596.xml" ContentType="application/vnd.openxmlformats-officedocument.drawingml.chart+xml"/>
  <Override PartName="/xl/charts/chart597.xml" ContentType="application/vnd.openxmlformats-officedocument.drawingml.chart+xml"/>
  <Override PartName="/xl/charts/chart598.xml" ContentType="application/vnd.openxmlformats-officedocument.drawingml.chart+xml"/>
  <Override PartName="/xl/charts/chart599.xml" ContentType="application/vnd.openxmlformats-officedocument.drawingml.chart+xml"/>
  <Override PartName="/xl/charts/chart600.xml" ContentType="application/vnd.openxmlformats-officedocument.drawingml.chart+xml"/>
  <Override PartName="/xl/charts/chart601.xml" ContentType="application/vnd.openxmlformats-officedocument.drawingml.chart+xml"/>
  <Override PartName="/xl/charts/chart602.xml" ContentType="application/vnd.openxmlformats-officedocument.drawingml.chart+xml"/>
  <Override PartName="/xl/charts/chart603.xml" ContentType="application/vnd.openxmlformats-officedocument.drawingml.chart+xml"/>
  <Override PartName="/xl/charts/chart604.xml" ContentType="application/vnd.openxmlformats-officedocument.drawingml.chart+xml"/>
  <Override PartName="/xl/charts/chart605.xml" ContentType="application/vnd.openxmlformats-officedocument.drawingml.chart+xml"/>
  <Override PartName="/xl/charts/chart606.xml" ContentType="application/vnd.openxmlformats-officedocument.drawingml.chart+xml"/>
  <Override PartName="/xl/charts/chart607.xml" ContentType="application/vnd.openxmlformats-officedocument.drawingml.chart+xml"/>
  <Override PartName="/xl/charts/chart608.xml" ContentType="application/vnd.openxmlformats-officedocument.drawingml.chart+xml"/>
  <Override PartName="/xl/charts/chart609.xml" ContentType="application/vnd.openxmlformats-officedocument.drawingml.chart+xml"/>
  <Override PartName="/xl/charts/chart610.xml" ContentType="application/vnd.openxmlformats-officedocument.drawingml.chart+xml"/>
  <Override PartName="/xl/charts/chart611.xml" ContentType="application/vnd.openxmlformats-officedocument.drawingml.chart+xml"/>
  <Override PartName="/xl/charts/chart612.xml" ContentType="application/vnd.openxmlformats-officedocument.drawingml.chart+xml"/>
  <Override PartName="/xl/charts/chart613.xml" ContentType="application/vnd.openxmlformats-officedocument.drawingml.chart+xml"/>
  <Override PartName="/xl/charts/chart614.xml" ContentType="application/vnd.openxmlformats-officedocument.drawingml.chart+xml"/>
  <Override PartName="/xl/charts/chart615.xml" ContentType="application/vnd.openxmlformats-officedocument.drawingml.chart+xml"/>
  <Override PartName="/xl/charts/chart616.xml" ContentType="application/vnd.openxmlformats-officedocument.drawingml.chart+xml"/>
  <Override PartName="/xl/charts/chart617.xml" ContentType="application/vnd.openxmlformats-officedocument.drawingml.chart+xml"/>
  <Override PartName="/xl/charts/chart618.xml" ContentType="application/vnd.openxmlformats-officedocument.drawingml.chart+xml"/>
  <Override PartName="/xl/charts/chart619.xml" ContentType="application/vnd.openxmlformats-officedocument.drawingml.chart+xml"/>
  <Override PartName="/xl/charts/chart620.xml" ContentType="application/vnd.openxmlformats-officedocument.drawingml.chart+xml"/>
  <Override PartName="/xl/charts/chart621.xml" ContentType="application/vnd.openxmlformats-officedocument.drawingml.chart+xml"/>
  <Override PartName="/xl/charts/chart622.xml" ContentType="application/vnd.openxmlformats-officedocument.drawingml.chart+xml"/>
  <Override PartName="/xl/charts/chart623.xml" ContentType="application/vnd.openxmlformats-officedocument.drawingml.chart+xml"/>
  <Override PartName="/xl/charts/chart624.xml" ContentType="application/vnd.openxmlformats-officedocument.drawingml.chart+xml"/>
  <Override PartName="/xl/charts/chart625.xml" ContentType="application/vnd.openxmlformats-officedocument.drawingml.chart+xml"/>
  <Override PartName="/xl/charts/chart626.xml" ContentType="application/vnd.openxmlformats-officedocument.drawingml.chart+xml"/>
  <Override PartName="/xl/charts/chart627.xml" ContentType="application/vnd.openxmlformats-officedocument.drawingml.chart+xml"/>
  <Override PartName="/xl/charts/chart628.xml" ContentType="application/vnd.openxmlformats-officedocument.drawingml.chart+xml"/>
  <Override PartName="/xl/charts/chart629.xml" ContentType="application/vnd.openxmlformats-officedocument.drawingml.chart+xml"/>
  <Override PartName="/xl/charts/chart630.xml" ContentType="application/vnd.openxmlformats-officedocument.drawingml.chart+xml"/>
  <Override PartName="/xl/charts/chart631.xml" ContentType="application/vnd.openxmlformats-officedocument.drawingml.chart+xml"/>
  <Override PartName="/xl/charts/chart632.xml" ContentType="application/vnd.openxmlformats-officedocument.drawingml.chart+xml"/>
  <Override PartName="/xl/charts/chart633.xml" ContentType="application/vnd.openxmlformats-officedocument.drawingml.chart+xml"/>
  <Override PartName="/xl/drawings/drawing100.xml" ContentType="application/vnd.openxmlformats-officedocument.drawing+xml"/>
  <Override PartName="/xl/charts/chart634.xml" ContentType="application/vnd.openxmlformats-officedocument.drawingml.chart+xml"/>
  <Override PartName="/xl/charts/chart635.xml" ContentType="application/vnd.openxmlformats-officedocument.drawingml.chart+xml"/>
  <Override PartName="/xl/charts/chart636.xml" ContentType="application/vnd.openxmlformats-officedocument.drawingml.chart+xml"/>
  <Override PartName="/xl/charts/chart637.xml" ContentType="application/vnd.openxmlformats-officedocument.drawingml.chart+xml"/>
  <Override PartName="/xl/charts/chart638.xml" ContentType="application/vnd.openxmlformats-officedocument.drawingml.chart+xml"/>
  <Override PartName="/xl/charts/chart639.xml" ContentType="application/vnd.openxmlformats-officedocument.drawingml.chart+xml"/>
  <Override PartName="/xl/charts/chart640.xml" ContentType="application/vnd.openxmlformats-officedocument.drawingml.chart+xml"/>
  <Override PartName="/xl/charts/chart641.xml" ContentType="application/vnd.openxmlformats-officedocument.drawingml.chart+xml"/>
  <Override PartName="/xl/charts/chart642.xml" ContentType="application/vnd.openxmlformats-officedocument.drawingml.chart+xml"/>
  <Override PartName="/xl/charts/chart643.xml" ContentType="application/vnd.openxmlformats-officedocument.drawingml.chart+xml"/>
  <Override PartName="/xl/charts/chart644.xml" ContentType="application/vnd.openxmlformats-officedocument.drawingml.chart+xml"/>
  <Override PartName="/xl/charts/chart645.xml" ContentType="application/vnd.openxmlformats-officedocument.drawingml.chart+xml"/>
  <Override PartName="/xl/charts/chart646.xml" ContentType="application/vnd.openxmlformats-officedocument.drawingml.chart+xml"/>
  <Override PartName="/xl/charts/chart647.xml" ContentType="application/vnd.openxmlformats-officedocument.drawingml.chart+xml"/>
  <Override PartName="/xl/charts/chart648.xml" ContentType="application/vnd.openxmlformats-officedocument.drawingml.chart+xml"/>
  <Override PartName="/xl/charts/chart649.xml" ContentType="application/vnd.openxmlformats-officedocument.drawingml.chart+xml"/>
  <Override PartName="/xl/charts/chart650.xml" ContentType="application/vnd.openxmlformats-officedocument.drawingml.chart+xml"/>
  <Override PartName="/xl/charts/chart651.xml" ContentType="application/vnd.openxmlformats-officedocument.drawingml.chart+xml"/>
  <Override PartName="/xl/charts/chart652.xml" ContentType="application/vnd.openxmlformats-officedocument.drawingml.chart+xml"/>
  <Override PartName="/xl/charts/chart653.xml" ContentType="application/vnd.openxmlformats-officedocument.drawingml.chart+xml"/>
  <Override PartName="/xl/charts/chart654.xml" ContentType="application/vnd.openxmlformats-officedocument.drawingml.chart+xml"/>
  <Override PartName="/xl/charts/chart655.xml" ContentType="application/vnd.openxmlformats-officedocument.drawingml.chart+xml"/>
  <Override PartName="/xl/charts/chart656.xml" ContentType="application/vnd.openxmlformats-officedocument.drawingml.chart+xml"/>
  <Override PartName="/xl/charts/chart657.xml" ContentType="application/vnd.openxmlformats-officedocument.drawingml.chart+xml"/>
  <Override PartName="/xl/charts/chart658.xml" ContentType="application/vnd.openxmlformats-officedocument.drawingml.chart+xml"/>
  <Override PartName="/xl/charts/chart659.xml" ContentType="application/vnd.openxmlformats-officedocument.drawingml.chart+xml"/>
  <Override PartName="/xl/charts/chart660.xml" ContentType="application/vnd.openxmlformats-officedocument.drawingml.chart+xml"/>
  <Override PartName="/xl/charts/chart661.xml" ContentType="application/vnd.openxmlformats-officedocument.drawingml.chart+xml"/>
  <Override PartName="/xl/charts/chart662.xml" ContentType="application/vnd.openxmlformats-officedocument.drawingml.chart+xml"/>
  <Override PartName="/xl/charts/chart663.xml" ContentType="application/vnd.openxmlformats-officedocument.drawingml.chart+xml"/>
  <Override PartName="/xl/charts/chart664.xml" ContentType="application/vnd.openxmlformats-officedocument.drawingml.chart+xml"/>
  <Override PartName="/xl/charts/chart665.xml" ContentType="application/vnd.openxmlformats-officedocument.drawingml.chart+xml"/>
  <Override PartName="/xl/charts/chart666.xml" ContentType="application/vnd.openxmlformats-officedocument.drawingml.chart+xml"/>
  <Override PartName="/xl/charts/chart667.xml" ContentType="application/vnd.openxmlformats-officedocument.drawingml.chart+xml"/>
  <Override PartName="/xl/charts/chart668.xml" ContentType="application/vnd.openxmlformats-officedocument.drawingml.chart+xml"/>
  <Override PartName="/xl/charts/chart669.xml" ContentType="application/vnd.openxmlformats-officedocument.drawingml.chart+xml"/>
  <Override PartName="/xl/charts/chart670.xml" ContentType="application/vnd.openxmlformats-officedocument.drawingml.chart+xml"/>
  <Override PartName="/xl/charts/chart671.xml" ContentType="application/vnd.openxmlformats-officedocument.drawingml.chart+xml"/>
  <Override PartName="/xl/charts/chart672.xml" ContentType="application/vnd.openxmlformats-officedocument.drawingml.chart+xml"/>
  <Override PartName="/xl/charts/chart673.xml" ContentType="application/vnd.openxmlformats-officedocument.drawingml.chart+xml"/>
  <Override PartName="/xl/charts/chart674.xml" ContentType="application/vnd.openxmlformats-officedocument.drawingml.chart+xml"/>
  <Override PartName="/xl/charts/chart675.xml" ContentType="application/vnd.openxmlformats-officedocument.drawingml.chart+xml"/>
  <Override PartName="/xl/charts/chart676.xml" ContentType="application/vnd.openxmlformats-officedocument.drawingml.chart+xml"/>
  <Override PartName="/xl/charts/chart677.xml" ContentType="application/vnd.openxmlformats-officedocument.drawingml.chart+xml"/>
  <Override PartName="/xl/charts/chart678.xml" ContentType="application/vnd.openxmlformats-officedocument.drawingml.chart+xml"/>
  <Override PartName="/xl/charts/chart679.xml" ContentType="application/vnd.openxmlformats-officedocument.drawingml.chart+xml"/>
  <Override PartName="/xl/charts/chart680.xml" ContentType="application/vnd.openxmlformats-officedocument.drawingml.chart+xml"/>
  <Override PartName="/xl/charts/chart681.xml" ContentType="application/vnd.openxmlformats-officedocument.drawingml.chart+xml"/>
  <Override PartName="/xl/charts/chart682.xml" ContentType="application/vnd.openxmlformats-officedocument.drawingml.chart+xml"/>
  <Override PartName="/xl/charts/chart683.xml" ContentType="application/vnd.openxmlformats-officedocument.drawingml.chart+xml"/>
  <Override PartName="/xl/charts/chart684.xml" ContentType="application/vnd.openxmlformats-officedocument.drawingml.chart+xml"/>
  <Override PartName="/xl/charts/chart685.xml" ContentType="application/vnd.openxmlformats-officedocument.drawingml.chart+xml"/>
  <Override PartName="/xl/charts/chart686.xml" ContentType="application/vnd.openxmlformats-officedocument.drawingml.chart+xml"/>
  <Override PartName="/xl/charts/chart687.xml" ContentType="application/vnd.openxmlformats-officedocument.drawingml.chart+xml"/>
  <Override PartName="/xl/charts/chart688.xml" ContentType="application/vnd.openxmlformats-officedocument.drawingml.chart+xml"/>
  <Override PartName="/xl/charts/chart689.xml" ContentType="application/vnd.openxmlformats-officedocument.drawingml.chart+xml"/>
  <Override PartName="/xl/charts/chart690.xml" ContentType="application/vnd.openxmlformats-officedocument.drawingml.chart+xml"/>
  <Override PartName="/xl/charts/chart691.xml" ContentType="application/vnd.openxmlformats-officedocument.drawingml.chart+xml"/>
  <Override PartName="/xl/charts/chart692.xml" ContentType="application/vnd.openxmlformats-officedocument.drawingml.chart+xml"/>
  <Override PartName="/xl/charts/chart693.xml" ContentType="application/vnd.openxmlformats-officedocument.drawingml.chart+xml"/>
  <Override PartName="/xl/charts/chart694.xml" ContentType="application/vnd.openxmlformats-officedocument.drawingml.chart+xml"/>
  <Override PartName="/xl/charts/chart695.xml" ContentType="application/vnd.openxmlformats-officedocument.drawingml.chart+xml"/>
  <Override PartName="/xl/charts/chart696.xml" ContentType="application/vnd.openxmlformats-officedocument.drawingml.chart+xml"/>
  <Override PartName="/xl/charts/chart697.xml" ContentType="application/vnd.openxmlformats-officedocument.drawingml.chart+xml"/>
  <Override PartName="/xl/charts/chart698.xml" ContentType="application/vnd.openxmlformats-officedocument.drawingml.chart+xml"/>
  <Override PartName="/xl/charts/chart699.xml" ContentType="application/vnd.openxmlformats-officedocument.drawingml.chart+xml"/>
  <Override PartName="/xl/charts/chart700.xml" ContentType="application/vnd.openxmlformats-officedocument.drawingml.chart+xml"/>
  <Override PartName="/xl/charts/chart701.xml" ContentType="application/vnd.openxmlformats-officedocument.drawingml.chart+xml"/>
  <Override PartName="/xl/charts/chart702.xml" ContentType="application/vnd.openxmlformats-officedocument.drawingml.chart+xml"/>
  <Override PartName="/xl/charts/chart703.xml" ContentType="application/vnd.openxmlformats-officedocument.drawingml.chart+xml"/>
  <Override PartName="/xl/charts/chart704.xml" ContentType="application/vnd.openxmlformats-officedocument.drawingml.chart+xml"/>
  <Override PartName="/xl/charts/chart705.xml" ContentType="application/vnd.openxmlformats-officedocument.drawingml.chart+xml"/>
  <Override PartName="/xl/charts/chart706.xml" ContentType="application/vnd.openxmlformats-officedocument.drawingml.chart+xml"/>
  <Override PartName="/xl/charts/chart707.xml" ContentType="application/vnd.openxmlformats-officedocument.drawingml.chart+xml"/>
  <Override PartName="/xl/charts/chart708.xml" ContentType="application/vnd.openxmlformats-officedocument.drawingml.chart+xml"/>
  <Override PartName="/xl/charts/chart709.xml" ContentType="application/vnd.openxmlformats-officedocument.drawingml.chart+xml"/>
  <Override PartName="/xl/charts/chart710.xml" ContentType="application/vnd.openxmlformats-officedocument.drawingml.chart+xml"/>
  <Override PartName="/xl/charts/chart711.xml" ContentType="application/vnd.openxmlformats-officedocument.drawingml.chart+xml"/>
  <Override PartName="/xl/charts/chart712.xml" ContentType="application/vnd.openxmlformats-officedocument.drawingml.chart+xml"/>
  <Override PartName="/xl/charts/chart713.xml" ContentType="application/vnd.openxmlformats-officedocument.drawingml.chart+xml"/>
  <Override PartName="/xl/charts/chart714.xml" ContentType="application/vnd.openxmlformats-officedocument.drawingml.chart+xml"/>
  <Override PartName="/xl/charts/chart715.xml" ContentType="application/vnd.openxmlformats-officedocument.drawingml.chart+xml"/>
  <Override PartName="/xl/charts/chart716.xml" ContentType="application/vnd.openxmlformats-officedocument.drawingml.chart+xml"/>
  <Override PartName="/xl/charts/chart717.xml" ContentType="application/vnd.openxmlformats-officedocument.drawingml.chart+xml"/>
  <Override PartName="/xl/charts/chart718.xml" ContentType="application/vnd.openxmlformats-officedocument.drawingml.chart+xml"/>
  <Override PartName="/xl/charts/chart719.xml" ContentType="application/vnd.openxmlformats-officedocument.drawingml.chart+xml"/>
  <Override PartName="/xl/charts/chart720.xml" ContentType="application/vnd.openxmlformats-officedocument.drawingml.chart+xml"/>
  <Override PartName="/xl/charts/chart721.xml" ContentType="application/vnd.openxmlformats-officedocument.drawingml.chart+xml"/>
  <Override PartName="/xl/charts/chart722.xml" ContentType="application/vnd.openxmlformats-officedocument.drawingml.chart+xml"/>
  <Override PartName="/xl/charts/chart723.xml" ContentType="application/vnd.openxmlformats-officedocument.drawingml.chart+xml"/>
  <Override PartName="/xl/charts/chart724.xml" ContentType="application/vnd.openxmlformats-officedocument.drawingml.chart+xml"/>
  <Override PartName="/xl/charts/chart725.xml" ContentType="application/vnd.openxmlformats-officedocument.drawingml.chart+xml"/>
  <Override PartName="/xl/charts/chart726.xml" ContentType="application/vnd.openxmlformats-officedocument.drawingml.chart+xml"/>
  <Override PartName="/xl/charts/chart727.xml" ContentType="application/vnd.openxmlformats-officedocument.drawingml.chart+xml"/>
  <Override PartName="/xl/charts/chart728.xml" ContentType="application/vnd.openxmlformats-officedocument.drawingml.chart+xml"/>
  <Override PartName="/xl/charts/chart729.xml" ContentType="application/vnd.openxmlformats-officedocument.drawingml.chart+xml"/>
  <Override PartName="/xl/charts/chart730.xml" ContentType="application/vnd.openxmlformats-officedocument.drawingml.chart+xml"/>
  <Override PartName="/xl/charts/chart731.xml" ContentType="application/vnd.openxmlformats-officedocument.drawingml.chart+xml"/>
  <Override PartName="/xl/charts/chart732.xml" ContentType="application/vnd.openxmlformats-officedocument.drawingml.chart+xml"/>
  <Override PartName="/xl/charts/chart733.xml" ContentType="application/vnd.openxmlformats-officedocument.drawingml.chart+xml"/>
  <Override PartName="/xl/charts/chart734.xml" ContentType="application/vnd.openxmlformats-officedocument.drawingml.chart+xml"/>
  <Override PartName="/xl/charts/chart735.xml" ContentType="application/vnd.openxmlformats-officedocument.drawingml.chart+xml"/>
  <Override PartName="/xl/charts/chart736.xml" ContentType="application/vnd.openxmlformats-officedocument.drawingml.chart+xml"/>
  <Override PartName="/xl/charts/chart737.xml" ContentType="application/vnd.openxmlformats-officedocument.drawingml.chart+xml"/>
  <Override PartName="/xl/charts/chart738.xml" ContentType="application/vnd.openxmlformats-officedocument.drawingml.chart+xml"/>
  <Override PartName="/xl/charts/chart739.xml" ContentType="application/vnd.openxmlformats-officedocument.drawingml.chart+xml"/>
  <Override PartName="/xl/charts/chart740.xml" ContentType="application/vnd.openxmlformats-officedocument.drawingml.chart+xml"/>
  <Override PartName="/xl/charts/chart741.xml" ContentType="application/vnd.openxmlformats-officedocument.drawingml.chart+xml"/>
  <Override PartName="/xl/charts/chart742.xml" ContentType="application/vnd.openxmlformats-officedocument.drawingml.chart+xml"/>
  <Override PartName="/xl/charts/chart743.xml" ContentType="application/vnd.openxmlformats-officedocument.drawingml.chart+xml"/>
  <Override PartName="/xl/charts/chart744.xml" ContentType="application/vnd.openxmlformats-officedocument.drawingml.chart+xml"/>
  <Override PartName="/xl/charts/chart745.xml" ContentType="application/vnd.openxmlformats-officedocument.drawingml.chart+xml"/>
  <Override PartName="/xl/charts/chart746.xml" ContentType="application/vnd.openxmlformats-officedocument.drawingml.chart+xml"/>
  <Override PartName="/xl/charts/chart74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0340" windowHeight="6750" activeTab="1"/>
  </bookViews>
  <sheets>
    <sheet name="用語" sheetId="3" r:id="rId1"/>
    <sheet name="大津市" sheetId="1" r:id="rId2"/>
    <sheet name="彦根市" sheetId="4" r:id="rId3"/>
    <sheet name="長浜市 " sheetId="5" r:id="rId4"/>
    <sheet name="近江八幡市" sheetId="6" r:id="rId5"/>
    <sheet name="草津市" sheetId="7" r:id="rId6"/>
    <sheet name="守山市" sheetId="8" r:id="rId7"/>
    <sheet name="栗東市" sheetId="9" r:id="rId8"/>
    <sheet name="甲賀市" sheetId="10" r:id="rId9"/>
    <sheet name="野洲市" sheetId="12" r:id="rId10"/>
    <sheet name="湖南市" sheetId="11" r:id="rId11"/>
    <sheet name="高島市 " sheetId="13" r:id="rId12"/>
    <sheet name="東近江市" sheetId="14" r:id="rId13"/>
    <sheet name="米原市" sheetId="15" r:id="rId14"/>
    <sheet name="日野町" sheetId="16" r:id="rId15"/>
    <sheet name="竜王町" sheetId="17" r:id="rId16"/>
    <sheet name="愛荘町" sheetId="18" r:id="rId17"/>
    <sheet name="豊郷町" sheetId="19" r:id="rId18"/>
    <sheet name="甲良町" sheetId="20" r:id="rId19"/>
    <sheet name="多賀町" sheetId="21" r:id="rId20"/>
    <sheet name="レーダー4064滋賀県全体" sheetId="22" r:id="rId21"/>
    <sheet name="男" sheetId="24" state="hidden" r:id="rId22"/>
    <sheet name="女" sheetId="25" state="hidden" r:id="rId23"/>
    <sheet name="レーダー" sheetId="26" r:id="rId24"/>
    <sheet name="平均余命と健康寿命" sheetId="27" r:id="rId25"/>
    <sheet name="医療費" sheetId="28" r:id="rId26"/>
    <sheet name="介護率グラフ" sheetId="30" r:id="rId27"/>
    <sheet name="介護率数値" sheetId="29" r:id="rId28"/>
    <sheet name="人口" sheetId="31" r:id="rId29"/>
    <sheet name="出生率(H20-H24）" sheetId="32" r:id="rId30"/>
    <sheet name="特定健診" sheetId="34" r:id="rId31"/>
    <sheet name="後期高齢者医療費" sheetId="2" r:id="rId32"/>
    <sheet name="がん受診率" sheetId="35" r:id="rId33"/>
    <sheet name="レーダー6574滋賀県全体" sheetId="23" state="hidden" r:id="rId34"/>
    <sheet name="レーダー4064滋賀県全体 (2)" sheetId="33" state="hidden" r:id="rId35"/>
  </sheets>
  <externalReferences>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s>
  <definedNames>
    <definedName name="_ccc1">[1]SWEDEN!$I$9:$L$48</definedName>
    <definedName name="_ccc2">[2]Prm!$B$2:$L$53</definedName>
    <definedName name="_ccc5">[1]SWEDEN!$I$9:$L$48</definedName>
    <definedName name="_qqq1" localSheetId="34">#REF!</definedName>
    <definedName name="_qqq1">#REF!</definedName>
    <definedName name="_qqq10">[1]SWEDEN!$I$9:$L$48</definedName>
    <definedName name="_qqq2">[3]SWEDEN!$I$9:$L$48</definedName>
    <definedName name="_qqq3">[4]コウホート出生率実績値!$A$2:$AZ$40</definedName>
    <definedName name="_ｑｑｑ4" localSheetId="34">#REF!</definedName>
    <definedName name="_ｑｑｑ4">#REF!</definedName>
    <definedName name="_qqq5">[1]SWEDEN!$I$9:$L$48</definedName>
    <definedName name="_qqq6">[1]SWEDEN!$B$9:$L$48</definedName>
    <definedName name="_qqq7">[1]SWEDEN!$I$9:$L$48</definedName>
    <definedName name="_qqq8">[2]Prm!$B$2:$L$53</definedName>
    <definedName name="_qqq9" localSheetId="34">#REF!</definedName>
    <definedName name="_qqq9">#REF!</definedName>
    <definedName name="_qw1">[2]Prm!$B$2:$L$53</definedName>
    <definedName name="aa" localSheetId="34">#REF!</definedName>
    <definedName name="aa">#REF!</definedName>
    <definedName name="aaa" localSheetId="34">#REF!</definedName>
    <definedName name="aaa">#REF!</definedName>
    <definedName name="aii">[5]SWEDEN!$I$9:$L$48</definedName>
    <definedName name="BMI">#REF!</definedName>
    <definedName name="cccc4" localSheetId="28">#REF!</definedName>
    <definedName name="CREAR">[6]!CREAR</definedName>
    <definedName name="CREATE">[6]!CREATE</definedName>
    <definedName name="Data" localSheetId="34">#REF!</definedName>
    <definedName name="Data">#REF!</definedName>
    <definedName name="DataEnd" localSheetId="34">#REF!</definedName>
    <definedName name="DataEnd">#REF!</definedName>
    <definedName name="F1OUT" localSheetId="34">#REF!</definedName>
    <definedName name="F1OUT">#REF!</definedName>
    <definedName name="F1out_3" localSheetId="34">#REF!</definedName>
    <definedName name="F1out_3">#REF!</definedName>
    <definedName name="F1out2">[7]コウホート出生率実績値!$A$2:$AZ$40</definedName>
    <definedName name="FRCSTF65_00_RWWD_Q">[8]FRCSTF65_00_RWWD_Q!$C$1:$CT$51</definedName>
    <definedName name="FRCSTF75_00LN_Q" localSheetId="34">#REF!</definedName>
    <definedName name="FRCSTF75_00LN_Q">#REF!</definedName>
    <definedName name="GOT">#REF!</definedName>
    <definedName name="GPT">#REF!</definedName>
    <definedName name="HbA1c">#REF!</definedName>
    <definedName name="ＨｂＡ1ｃ①">#REF!</definedName>
    <definedName name="HDL">#REF!</definedName>
    <definedName name="Hyousoku" localSheetId="34">#REF!</definedName>
    <definedName name="Hyousoku">#REF!</definedName>
    <definedName name="HyousokuArea" localSheetId="34">#REF!</definedName>
    <definedName name="HyousokuArea">#REF!</definedName>
    <definedName name="HyousokuEnd" localSheetId="34">#REF!</definedName>
    <definedName name="HyousokuEnd">#REF!</definedName>
    <definedName name="Hyoutou" localSheetId="34">#REF!</definedName>
    <definedName name="Hyoutou">#REF!</definedName>
    <definedName name="LDL">#REF!</definedName>
    <definedName name="LFTF70_00LN_EXP_WO95W01_05" localSheetId="34">#REF!</definedName>
    <definedName name="LFTF70_00LN_EXP_WO95W01_05">#REF!</definedName>
    <definedName name="LFTF70_00LN95" localSheetId="34">#REF!</definedName>
    <definedName name="LFTF70_00LN95">#REF!</definedName>
    <definedName name="LFTM70_00LN_EXP_WO95W01_05" localSheetId="34">#REF!</definedName>
    <definedName name="LFTM70_00LN_EXP_WO95W01_05">#REF!</definedName>
    <definedName name="LFTM70_00LN95" localSheetId="34">#REF!</definedName>
    <definedName name="LFTM70_00LN95">#REF!</definedName>
    <definedName name="NTTTBL_ASTGROUP">#REF!</definedName>
    <definedName name="NTTTBL_ASTTODOKE">#REF!</definedName>
    <definedName name="NTTTBL_HHOZONKANRI">#REF!</definedName>
    <definedName name="NTTTBL_HTINFO">#REF!</definedName>
    <definedName name="_xlnm.Print_Area" localSheetId="32">がん受診率!$A$3:$P$98</definedName>
    <definedName name="_xlnm.Print_Area" localSheetId="16">愛荘町!$A$1:$K$262</definedName>
    <definedName name="_xlnm.Print_Area" localSheetId="27">介護率数値!$B$1:$AZ$36</definedName>
    <definedName name="_xlnm.Print_Area" localSheetId="4">近江八幡市!$A$1:$K$253</definedName>
    <definedName name="_xlnm.Print_Area" localSheetId="7">栗東市!$A$1:$K$253</definedName>
    <definedName name="_xlnm.Print_Area" localSheetId="10">湖南市!$A$1:$K$258</definedName>
    <definedName name="_xlnm.Print_Area" localSheetId="8">甲賀市!$A$1:$K$254</definedName>
    <definedName name="_xlnm.Print_Area" localSheetId="18">甲良町!$A$1:$K$255</definedName>
    <definedName name="_xlnm.Print_Area" localSheetId="11">'高島市 '!$A$1:$K$264</definedName>
    <definedName name="_xlnm.Print_Area" localSheetId="6">守山市!$A$1:$K$251</definedName>
    <definedName name="_xlnm.Print_Area" localSheetId="22">女!$E$1:$AI$30</definedName>
    <definedName name="_xlnm.Print_Area" localSheetId="5">草津市!$A$1:$K$254</definedName>
    <definedName name="_xlnm.Print_Area" localSheetId="19">多賀町!$A$1:$K$245</definedName>
    <definedName name="_xlnm.Print_Area" localSheetId="1">大津市!$A$1:$K$267</definedName>
    <definedName name="_xlnm.Print_Area" localSheetId="21">男!$E$1:$AH$30</definedName>
    <definedName name="_xlnm.Print_Area" localSheetId="3">'長浜市 '!$A$1:$K$251</definedName>
    <definedName name="_xlnm.Print_Area" localSheetId="12">東近江市!$A$1:$K$253</definedName>
    <definedName name="_xlnm.Print_Area" localSheetId="14">日野町!$A$1:$K$255</definedName>
    <definedName name="_xlnm.Print_Area" localSheetId="2">彦根市!$A$1:$K$256</definedName>
    <definedName name="_xlnm.Print_Area" localSheetId="24">平均余命と健康寿命!$B$1:$M$62</definedName>
    <definedName name="_xlnm.Print_Area" localSheetId="13">米原市!$A$1:$K$260</definedName>
    <definedName name="_xlnm.Print_Area" localSheetId="17">豊郷町!$A$1:$K$251</definedName>
    <definedName name="_xlnm.Print_Area" localSheetId="9">野洲市!$A$1:$K$252</definedName>
    <definedName name="_xlnm.Print_Area" localSheetId="15">竜王町!$A$1:$K$252</definedName>
    <definedName name="Print_Area_MI">#REF!</definedName>
    <definedName name="_xlnm.Print_Titles" localSheetId="22">女!$E:$E</definedName>
    <definedName name="_xlnm.Print_Titles" localSheetId="21">男!$E:$E</definedName>
    <definedName name="Prmf1" localSheetId="34">#REF!</definedName>
    <definedName name="Prmf1">#REF!</definedName>
    <definedName name="Rangai0" localSheetId="34">#REF!</definedName>
    <definedName name="Rangai0">#REF!</definedName>
    <definedName name="REMARQUE1" localSheetId="34">#REF!</definedName>
    <definedName name="REMARQUE1">#REF!</definedName>
    <definedName name="REMARQUE10" localSheetId="34">#REF!</definedName>
    <definedName name="REMARQUE10">#REF!</definedName>
    <definedName name="REMARQUE11" localSheetId="34">#REF!</definedName>
    <definedName name="REMARQUE11">#REF!</definedName>
    <definedName name="REMARQUE2" localSheetId="34">#REF!</definedName>
    <definedName name="REMARQUE2">#REF!</definedName>
    <definedName name="REMARQUE3" localSheetId="34">#REF!</definedName>
    <definedName name="REMARQUE3">#REF!</definedName>
    <definedName name="REMARQUE4" localSheetId="34">#REF!</definedName>
    <definedName name="REMARQUE4">#REF!</definedName>
    <definedName name="REMARQUE5" localSheetId="34">#REF!</definedName>
    <definedName name="REMARQUE5">#REF!</definedName>
    <definedName name="REMARQUE5b" localSheetId="34">#REF!</definedName>
    <definedName name="REMARQUE5b">#REF!</definedName>
    <definedName name="REMARQUE6" localSheetId="34">#REF!</definedName>
    <definedName name="REMARQUE6">#REF!</definedName>
    <definedName name="REMARQUE7" localSheetId="34">#REF!</definedName>
    <definedName name="REMARQUE7">#REF!</definedName>
    <definedName name="REMARQUE8" localSheetId="34">#REF!</definedName>
    <definedName name="REMARQUE8">#REF!</definedName>
    <definedName name="REMARQUE9" localSheetId="34">#REF!</definedName>
    <definedName name="REMARQUE9">#REF!</definedName>
    <definedName name="SPSS" localSheetId="34">#REF!</definedName>
    <definedName name="SPSS">#REF!</definedName>
    <definedName name="TAB2RECOP" localSheetId="34">#REF!</definedName>
    <definedName name="TAB2RECOP">#REF!</definedName>
    <definedName name="TAB3RECOP">[5]SWEDEN!$I$9:$L$48</definedName>
    <definedName name="TAB4RECOP" localSheetId="34">#REF!</definedName>
    <definedName name="TAB4RECOP">#REF!</definedName>
    <definedName name="TAB9RECOP" localSheetId="34">#REF!</definedName>
    <definedName name="TAB9RECOP">#REF!</definedName>
    <definedName name="TABLE10NUM" localSheetId="34">#REF!</definedName>
    <definedName name="TABLE10NUM">#REF!</definedName>
    <definedName name="TABLE11NUM1" localSheetId="34">#REF!</definedName>
    <definedName name="TABLE11NUM1">#REF!</definedName>
    <definedName name="TABLE11NUM2" localSheetId="34">#REF!</definedName>
    <definedName name="TABLE11NUM2">#REF!</definedName>
    <definedName name="TABLE1BISNUM" localSheetId="34">#REF!</definedName>
    <definedName name="TABLE1BISNUM">#REF!</definedName>
    <definedName name="TABLE1NUM" localSheetId="34">#REF!</definedName>
    <definedName name="TABLE1NUM">#REF!</definedName>
    <definedName name="TABLE2NUM" localSheetId="34">#REF!</definedName>
    <definedName name="TABLE2NUM">#REF!</definedName>
    <definedName name="TABLE3NUM">[5]SWEDEN!$B$9:$L$48</definedName>
    <definedName name="TABLE3NUM1">[5]SWEDEN!$I$9:$L$48</definedName>
    <definedName name="TABLE4NUM" localSheetId="34">#REF!</definedName>
    <definedName name="TABLE4NUM">#REF!</definedName>
    <definedName name="TABLE4NUM1" localSheetId="34">#REF!</definedName>
    <definedName name="TABLE4NUM1">#REF!</definedName>
    <definedName name="TABLE5NUM" localSheetId="34">#REF!</definedName>
    <definedName name="TABLE5NUM">#REF!</definedName>
    <definedName name="TABLE6NUM" localSheetId="34">#REF!</definedName>
    <definedName name="TABLE6NUM">#REF!</definedName>
    <definedName name="TABLE7NUM" localSheetId="34">#REF!</definedName>
    <definedName name="TABLE7NUM">#REF!</definedName>
    <definedName name="TABLE8NUM" localSheetId="34">#REF!</definedName>
    <definedName name="TABLE8NUM">#REF!</definedName>
    <definedName name="TABLE9NUM" localSheetId="34">#REF!</definedName>
    <definedName name="TABLE9NUM">#REF!</definedName>
    <definedName name="test">[9]Prm!$B$2:$L$53</definedName>
    <definedName name="Title" localSheetId="34">#REF!</definedName>
    <definedName name="Title">#REF!</definedName>
    <definedName name="TitleEnglish" localSheetId="34">#REF!</definedName>
    <definedName name="TitleEnglish">#REF!</definedName>
    <definedName name="work" localSheetId="34">#REF!</definedName>
    <definedName name="work">#REF!</definedName>
    <definedName name="work2">[10]SWEDEN!$I$9:$L$48</definedName>
    <definedName name="zzz1" localSheetId="34">#REF!</definedName>
    <definedName name="zzz1">#REF!</definedName>
    <definedName name="zzz2">[3]SWEDEN!$I$9:$L$48</definedName>
    <definedName name="zzz3">[4]コウホート出生率実績値!$A$2:$AZ$40</definedName>
    <definedName name="zzz4" localSheetId="34">#REF!</definedName>
    <definedName name="zzz4">#REF!</definedName>
    <definedName name="zzz5">[1]SWEDEN!$I$9:$L$48</definedName>
    <definedName name="zzz6">[1]SWEDEN!$B$9:$L$48</definedName>
    <definedName name="γGTP">#REF!</definedName>
    <definedName name="アルブミン">#REF!</definedName>
    <definedName name="おなじ">[11]SWEDEN!$I$9:$L$48</definedName>
    <definedName name="クレアチニン">#REF!</definedName>
    <definedName name="コレステロールバランス">#REF!</definedName>
    <definedName name="タイトル">#REF!</definedName>
    <definedName name="リスク">#REF!</definedName>
    <definedName name="医療費概算">#REF!</definedName>
    <definedName name="眼底検査H">#REF!</definedName>
    <definedName name="眼底検査KW">#REF!</definedName>
    <definedName name="眼底検査S">#REF!</definedName>
    <definedName name="血圧">#REF!</definedName>
    <definedName name="血圧治療">#REF!</definedName>
    <definedName name="血色素">#REF!</definedName>
    <definedName name="血糖">#REF!</definedName>
    <definedName name="血糖治療">#REF!</definedName>
    <definedName name="県別">[12]県別!$A$1:$G$48</definedName>
    <definedName name="行政リスク">#REF!</definedName>
    <definedName name="作成日付">#REF!</definedName>
    <definedName name="市町村">#REF!</definedName>
    <definedName name="資料５取りまとめ">#REF!</definedName>
    <definedName name="治療疾病数">#REF!</definedName>
    <definedName name="治療状況">#REF!</definedName>
    <definedName name="受診数">#REF!</definedName>
    <definedName name="審査年月">#REF!</definedName>
    <definedName name="心電図">#REF!</definedName>
    <definedName name="随時又はHbA1c">#REF!</definedName>
    <definedName name="制度">#REF!</definedName>
    <definedName name="総ｺﾚ11">#REF!</definedName>
    <definedName name="総ｺﾚ12">#REF!</definedName>
    <definedName name="総ｺﾚ13">#REF!</definedName>
    <definedName name="総ｺﾚ14">#REF!</definedName>
    <definedName name="総コレステロール">#REF!</definedName>
    <definedName name="担当">[13]データ!$K$3:$L$129</definedName>
    <definedName name="地区別受診数">#REF!</definedName>
    <definedName name="中性脂肪">#REF!</definedName>
    <definedName name="入院外病名">#REF!</definedName>
    <definedName name="入院病名">#REF!</definedName>
    <definedName name="入外">#REF!</definedName>
    <definedName name="尿酸">#REF!</definedName>
    <definedName name="尿蛋白">#REF!</definedName>
    <definedName name="尿糖">#REF!</definedName>
    <definedName name="認定者名簿">#REF!</definedName>
    <definedName name="年齢11">#REF!</definedName>
    <definedName name="年齢12">#REF!</definedName>
    <definedName name="年齢13">#REF!</definedName>
    <definedName name="年齢14">#REF!</definedName>
    <definedName name="年齢HbA1c性別">#REF!</definedName>
    <definedName name="年齢尿酸性別">#REF!</definedName>
    <definedName name="判定コード">[13]判定コード!$O$9:$P$68</definedName>
    <definedName name="病類1">#REF!</definedName>
    <definedName name="病類1_01">#REF!</definedName>
    <definedName name="病類1_02">#REF!</definedName>
    <definedName name="病類1_03">#REF!</definedName>
    <definedName name="病類1_04">#REF!</definedName>
    <definedName name="病類1_05">#REF!</definedName>
    <definedName name="病類1_06">#REF!</definedName>
    <definedName name="病類1_07">#REF!</definedName>
    <definedName name="病類1_08">#REF!</definedName>
    <definedName name="病類1_09">#REF!</definedName>
    <definedName name="病類1_10">#REF!</definedName>
  </definedNames>
  <calcPr calcId="145621"/>
</workbook>
</file>

<file path=xl/calcChain.xml><?xml version="1.0" encoding="utf-8"?>
<calcChain xmlns="http://schemas.openxmlformats.org/spreadsheetml/2006/main">
  <c r="P32" i="35" l="1"/>
  <c r="M32" i="35"/>
  <c r="J32" i="35"/>
  <c r="G32" i="35"/>
  <c r="D32" i="35"/>
  <c r="AA23" i="35"/>
  <c r="Z23" i="35"/>
  <c r="Y23" i="35"/>
  <c r="X23" i="35"/>
  <c r="W23" i="35"/>
  <c r="Q23" i="35"/>
  <c r="AA22" i="35"/>
  <c r="Z22" i="35"/>
  <c r="Y22" i="35"/>
  <c r="X22" i="35"/>
  <c r="W22" i="35"/>
  <c r="Q22" i="35"/>
  <c r="AA21" i="35"/>
  <c r="Z21" i="35"/>
  <c r="Y21" i="35"/>
  <c r="X21" i="35"/>
  <c r="W21" i="35"/>
  <c r="Q21" i="35"/>
  <c r="AA20" i="35"/>
  <c r="Z20" i="35"/>
  <c r="Y20" i="35"/>
  <c r="X20" i="35"/>
  <c r="W20" i="35"/>
  <c r="Q20" i="35"/>
  <c r="AA19" i="35"/>
  <c r="Z19" i="35"/>
  <c r="Y19" i="35"/>
  <c r="X19" i="35"/>
  <c r="W19" i="35"/>
  <c r="Q19" i="35"/>
  <c r="AA18" i="35"/>
  <c r="Z18" i="35"/>
  <c r="Y18" i="35"/>
  <c r="X18" i="35"/>
  <c r="W18" i="35"/>
  <c r="Q18" i="35"/>
  <c r="AA17" i="35"/>
  <c r="Z17" i="35"/>
  <c r="Y17" i="35"/>
  <c r="X17" i="35"/>
  <c r="W17" i="35"/>
  <c r="Q17" i="35"/>
  <c r="AA16" i="35"/>
  <c r="Z16" i="35"/>
  <c r="Y16" i="35"/>
  <c r="X16" i="35"/>
  <c r="W16" i="35"/>
  <c r="Q16" i="35"/>
  <c r="AA15" i="35"/>
  <c r="Z15" i="35"/>
  <c r="Y15" i="35"/>
  <c r="X15" i="35"/>
  <c r="W15" i="35"/>
  <c r="Q15" i="35"/>
  <c r="AA14" i="35"/>
  <c r="Z14" i="35"/>
  <c r="Y14" i="35"/>
  <c r="X14" i="35"/>
  <c r="W14" i="35"/>
  <c r="Q14" i="35"/>
  <c r="AA13" i="35"/>
  <c r="Z13" i="35"/>
  <c r="Y13" i="35"/>
  <c r="X13" i="35"/>
  <c r="W13" i="35"/>
  <c r="Q13" i="35"/>
  <c r="AA12" i="35"/>
  <c r="Z12" i="35"/>
  <c r="Y12" i="35"/>
  <c r="X12" i="35"/>
  <c r="W12" i="35"/>
  <c r="Q12" i="35"/>
  <c r="AA11" i="35"/>
  <c r="Z11" i="35"/>
  <c r="Y11" i="35"/>
  <c r="X11" i="35"/>
  <c r="W11" i="35"/>
  <c r="Q11" i="35"/>
  <c r="AA10" i="35"/>
  <c r="Z10" i="35"/>
  <c r="Y10" i="35"/>
  <c r="X10" i="35"/>
  <c r="W10" i="35"/>
  <c r="Q10" i="35"/>
  <c r="AA9" i="35"/>
  <c r="Z9" i="35"/>
  <c r="Y9" i="35"/>
  <c r="X9" i="35"/>
  <c r="W9" i="35"/>
  <c r="Q9" i="35"/>
  <c r="AA8" i="35"/>
  <c r="Z8" i="35"/>
  <c r="Y8" i="35"/>
  <c r="X8" i="35"/>
  <c r="W8" i="35"/>
  <c r="Q8" i="35"/>
  <c r="AA7" i="35"/>
  <c r="Z7" i="35"/>
  <c r="Y7" i="35"/>
  <c r="X7" i="35"/>
  <c r="W7" i="35"/>
  <c r="Q7" i="35"/>
  <c r="AA6" i="35"/>
  <c r="Z6" i="35"/>
  <c r="Y6" i="35"/>
  <c r="X6" i="35"/>
  <c r="W6" i="35"/>
  <c r="Q6" i="35"/>
  <c r="AA5" i="35"/>
  <c r="Z5" i="35"/>
  <c r="Y5" i="35"/>
  <c r="X5" i="35"/>
  <c r="W5" i="35"/>
  <c r="Q5" i="35"/>
  <c r="AA4" i="35"/>
  <c r="Z4" i="35"/>
  <c r="Y4" i="35"/>
  <c r="X4" i="35"/>
  <c r="W4" i="35"/>
  <c r="Q4" i="35"/>
  <c r="V3" i="35"/>
  <c r="U3" i="35"/>
  <c r="T3" i="35"/>
  <c r="S3" i="35"/>
  <c r="R3" i="35"/>
  <c r="O2" i="35"/>
  <c r="N2" i="35"/>
  <c r="L2" i="35"/>
  <c r="K2" i="35"/>
  <c r="I2" i="35"/>
  <c r="H2" i="35"/>
  <c r="F2" i="35"/>
  <c r="E2" i="35"/>
  <c r="C2" i="35"/>
  <c r="B2" i="35"/>
  <c r="W24" i="2"/>
  <c r="V24" i="2"/>
  <c r="T24" i="2"/>
  <c r="S24" i="2"/>
  <c r="W23" i="2"/>
  <c r="V23" i="2"/>
  <c r="T23" i="2"/>
  <c r="S23" i="2"/>
  <c r="W22" i="2"/>
  <c r="V22" i="2"/>
  <c r="T22" i="2"/>
  <c r="S22" i="2"/>
  <c r="W21" i="2"/>
  <c r="V21" i="2"/>
  <c r="T21" i="2"/>
  <c r="S21" i="2"/>
  <c r="W20" i="2"/>
  <c r="V20" i="2"/>
  <c r="T20" i="2"/>
  <c r="S20" i="2"/>
  <c r="W19" i="2"/>
  <c r="V19" i="2"/>
  <c r="T19" i="2"/>
  <c r="S19" i="2"/>
  <c r="W18" i="2"/>
  <c r="V18" i="2"/>
  <c r="T18" i="2"/>
  <c r="S18" i="2"/>
  <c r="W17" i="2"/>
  <c r="V17" i="2"/>
  <c r="T17" i="2"/>
  <c r="S17" i="2"/>
  <c r="W16" i="2"/>
  <c r="V16" i="2"/>
  <c r="T16" i="2"/>
  <c r="S16" i="2"/>
  <c r="W15" i="2"/>
  <c r="V15" i="2"/>
  <c r="T15" i="2"/>
  <c r="S15" i="2"/>
  <c r="W14" i="2"/>
  <c r="V14" i="2"/>
  <c r="T14" i="2"/>
  <c r="S14" i="2"/>
  <c r="W13" i="2"/>
  <c r="V13" i="2"/>
  <c r="T13" i="2"/>
  <c r="S13" i="2"/>
  <c r="W12" i="2"/>
  <c r="V12" i="2"/>
  <c r="T12" i="2"/>
  <c r="S12" i="2"/>
  <c r="W11" i="2"/>
  <c r="V11" i="2"/>
  <c r="T11" i="2"/>
  <c r="S11" i="2"/>
  <c r="W10" i="2"/>
  <c r="V10" i="2"/>
  <c r="T10" i="2"/>
  <c r="S10" i="2"/>
  <c r="W9" i="2"/>
  <c r="V9" i="2"/>
  <c r="T9" i="2"/>
  <c r="S9" i="2"/>
  <c r="W8" i="2"/>
  <c r="V8" i="2"/>
  <c r="T8" i="2"/>
  <c r="S8" i="2"/>
  <c r="W7" i="2"/>
  <c r="V7" i="2"/>
  <c r="T7" i="2"/>
  <c r="S7" i="2"/>
  <c r="W6" i="2"/>
  <c r="V6" i="2"/>
  <c r="T6" i="2"/>
  <c r="S6" i="2"/>
  <c r="Q193" i="31"/>
  <c r="P193" i="31"/>
  <c r="Q192" i="31"/>
  <c r="P192" i="31"/>
  <c r="Q191" i="31"/>
  <c r="P191" i="31"/>
  <c r="Q190" i="31"/>
  <c r="P190" i="31"/>
  <c r="P189" i="31"/>
  <c r="Q184" i="31"/>
  <c r="P184" i="31"/>
  <c r="Q183" i="31"/>
  <c r="P183" i="31"/>
  <c r="Q182" i="31"/>
  <c r="P182" i="31"/>
  <c r="Q181" i="31"/>
  <c r="P181" i="31"/>
  <c r="P180" i="31"/>
  <c r="Q175" i="31"/>
  <c r="P175" i="31"/>
  <c r="Q174" i="31"/>
  <c r="P174" i="31"/>
  <c r="Q173" i="31"/>
  <c r="P173" i="31"/>
  <c r="Q172" i="31"/>
  <c r="P172" i="31"/>
  <c r="P171" i="31"/>
  <c r="Q166" i="31"/>
  <c r="P166" i="31"/>
  <c r="Q165" i="31"/>
  <c r="P165" i="31"/>
  <c r="Q164" i="31"/>
  <c r="P164" i="31"/>
  <c r="Q163" i="31"/>
  <c r="P163" i="31"/>
  <c r="P162" i="31"/>
  <c r="Q157" i="31"/>
  <c r="P157" i="31"/>
  <c r="Q156" i="31"/>
  <c r="P156" i="31"/>
  <c r="Q155" i="31"/>
  <c r="P155" i="31"/>
  <c r="Q154" i="31"/>
  <c r="P154" i="31"/>
  <c r="P153" i="31"/>
  <c r="Q148" i="31"/>
  <c r="P148" i="31"/>
  <c r="Q147" i="31"/>
  <c r="P147" i="31"/>
  <c r="Q146" i="31"/>
  <c r="P146" i="31"/>
  <c r="Q145" i="31"/>
  <c r="P145" i="31"/>
  <c r="P144" i="31"/>
  <c r="Q139" i="31"/>
  <c r="P139" i="31"/>
  <c r="Q138" i="31"/>
  <c r="P138" i="31"/>
  <c r="Q137" i="31"/>
  <c r="P137" i="31"/>
  <c r="Q136" i="31"/>
  <c r="P136" i="31"/>
  <c r="P135" i="31"/>
  <c r="Q130" i="31"/>
  <c r="P130" i="31"/>
  <c r="Q129" i="31"/>
  <c r="P129" i="31"/>
  <c r="Q128" i="31"/>
  <c r="P128" i="31"/>
  <c r="Q127" i="31"/>
  <c r="P127" i="31"/>
  <c r="P126" i="31"/>
  <c r="Q121" i="31"/>
  <c r="P121" i="31"/>
  <c r="Q120" i="31"/>
  <c r="P120" i="31"/>
  <c r="Q119" i="31"/>
  <c r="P119" i="31"/>
  <c r="Q118" i="31"/>
  <c r="P118" i="31"/>
  <c r="P117" i="31"/>
  <c r="Q112" i="31"/>
  <c r="P112" i="31"/>
  <c r="Q111" i="31"/>
  <c r="P111" i="31"/>
  <c r="Q110" i="31"/>
  <c r="P110" i="31"/>
  <c r="Q109" i="31"/>
  <c r="P109" i="31"/>
  <c r="P108" i="31"/>
  <c r="Q103" i="31"/>
  <c r="P103" i="31"/>
  <c r="Q102" i="31"/>
  <c r="P102" i="31"/>
  <c r="Q101" i="31"/>
  <c r="P101" i="31"/>
  <c r="Q100" i="31"/>
  <c r="P100" i="31"/>
  <c r="P99" i="31"/>
  <c r="Q94" i="31"/>
  <c r="P94" i="31"/>
  <c r="Q93" i="31"/>
  <c r="P93" i="31"/>
  <c r="Q92" i="31"/>
  <c r="P92" i="31"/>
  <c r="Q91" i="31"/>
  <c r="P91" i="31"/>
  <c r="P90" i="31"/>
  <c r="Q85" i="31"/>
  <c r="P85" i="31"/>
  <c r="Q84" i="31"/>
  <c r="P84" i="31"/>
  <c r="Q83" i="31"/>
  <c r="P83" i="31"/>
  <c r="Q82" i="31"/>
  <c r="P82" i="31"/>
  <c r="P81" i="31"/>
  <c r="Q76" i="31"/>
  <c r="P76" i="31"/>
  <c r="Q75" i="31"/>
  <c r="P75" i="31"/>
  <c r="Q74" i="31"/>
  <c r="P74" i="31"/>
  <c r="Q73" i="31"/>
  <c r="P73" i="31"/>
  <c r="P72" i="31"/>
  <c r="Q67" i="31"/>
  <c r="P67" i="31"/>
  <c r="Q66" i="31"/>
  <c r="P66" i="31"/>
  <c r="Q65" i="31"/>
  <c r="P65" i="31"/>
  <c r="Q64" i="31"/>
  <c r="P64" i="31"/>
  <c r="P63" i="31"/>
  <c r="Q58" i="31"/>
  <c r="P58" i="31"/>
  <c r="Q57" i="31"/>
  <c r="P57" i="31"/>
  <c r="Q56" i="31"/>
  <c r="P56" i="31"/>
  <c r="Q55" i="31"/>
  <c r="P55" i="31"/>
  <c r="P54" i="31"/>
  <c r="Q49" i="31"/>
  <c r="P49" i="31"/>
  <c r="Q48" i="31"/>
  <c r="P48" i="31"/>
  <c r="Q47" i="31"/>
  <c r="P47" i="31"/>
  <c r="Q46" i="31"/>
  <c r="P46" i="31"/>
  <c r="P45" i="31"/>
  <c r="P42" i="31"/>
  <c r="R40" i="31"/>
  <c r="Q40" i="31"/>
  <c r="R39" i="31"/>
  <c r="Q39" i="31"/>
  <c r="R38" i="31"/>
  <c r="Q38" i="31"/>
  <c r="R37" i="31"/>
  <c r="Q37" i="31"/>
  <c r="P37" i="31"/>
  <c r="P36" i="31"/>
  <c r="P33" i="31"/>
  <c r="AE24" i="31"/>
  <c r="AD24" i="31"/>
  <c r="T24" i="31"/>
  <c r="O24" i="31"/>
  <c r="N24" i="31"/>
  <c r="M24" i="31"/>
  <c r="L24" i="31"/>
  <c r="K24" i="31"/>
  <c r="J24" i="31"/>
  <c r="I24" i="31"/>
  <c r="H24" i="31"/>
  <c r="G24" i="31"/>
  <c r="F24" i="31"/>
  <c r="AE23" i="31"/>
  <c r="AD23" i="31"/>
  <c r="T23" i="31"/>
  <c r="O23" i="31"/>
  <c r="N23" i="31"/>
  <c r="M23" i="31"/>
  <c r="L23" i="31"/>
  <c r="K23" i="31"/>
  <c r="J23" i="31"/>
  <c r="I23" i="31"/>
  <c r="H23" i="31"/>
  <c r="G23" i="31"/>
  <c r="F23" i="31"/>
  <c r="AE22" i="31"/>
  <c r="AD22" i="31"/>
  <c r="T22" i="31"/>
  <c r="O22" i="31"/>
  <c r="N22" i="31"/>
  <c r="M22" i="31"/>
  <c r="L22" i="31"/>
  <c r="K22" i="31"/>
  <c r="J22" i="31"/>
  <c r="I22" i="31"/>
  <c r="H22" i="31"/>
  <c r="G22" i="31"/>
  <c r="F22" i="31"/>
  <c r="AE21" i="31"/>
  <c r="AD21" i="31"/>
  <c r="T21" i="31"/>
  <c r="O21" i="31"/>
  <c r="N21" i="31"/>
  <c r="M21" i="31"/>
  <c r="L21" i="31"/>
  <c r="K21" i="31"/>
  <c r="J21" i="31"/>
  <c r="I21" i="31"/>
  <c r="H21" i="31"/>
  <c r="G21" i="31"/>
  <c r="F21" i="31"/>
  <c r="AE20" i="31"/>
  <c r="AD20" i="31"/>
  <c r="T20" i="31"/>
  <c r="O20" i="31"/>
  <c r="N20" i="31"/>
  <c r="M20" i="31"/>
  <c r="L20" i="31"/>
  <c r="K20" i="31"/>
  <c r="J20" i="31"/>
  <c r="I20" i="31"/>
  <c r="H20" i="31"/>
  <c r="G20" i="31"/>
  <c r="F20" i="31"/>
  <c r="AE19" i="31"/>
  <c r="AD19" i="31"/>
  <c r="T19" i="31"/>
  <c r="O19" i="31"/>
  <c r="N19" i="31"/>
  <c r="M19" i="31"/>
  <c r="L19" i="31"/>
  <c r="K19" i="31"/>
  <c r="J19" i="31"/>
  <c r="I19" i="31"/>
  <c r="H19" i="31"/>
  <c r="G19" i="31"/>
  <c r="F19" i="31"/>
  <c r="AE18" i="31"/>
  <c r="AD18" i="31"/>
  <c r="T18" i="31"/>
  <c r="O18" i="31"/>
  <c r="N18" i="31"/>
  <c r="M18" i="31"/>
  <c r="L18" i="31"/>
  <c r="K18" i="31"/>
  <c r="J18" i="31"/>
  <c r="I18" i="31"/>
  <c r="H18" i="31"/>
  <c r="G18" i="31"/>
  <c r="F18" i="31"/>
  <c r="AE17" i="31"/>
  <c r="AD17" i="31"/>
  <c r="T17" i="31"/>
  <c r="O17" i="31"/>
  <c r="N17" i="31"/>
  <c r="M17" i="31"/>
  <c r="L17" i="31"/>
  <c r="K17" i="31"/>
  <c r="J17" i="31"/>
  <c r="I17" i="31"/>
  <c r="H17" i="31"/>
  <c r="G17" i="31"/>
  <c r="F17" i="31"/>
  <c r="AE16" i="31"/>
  <c r="AD16" i="31"/>
  <c r="T16" i="31"/>
  <c r="O16" i="31"/>
  <c r="N16" i="31"/>
  <c r="M16" i="31"/>
  <c r="L16" i="31"/>
  <c r="K16" i="31"/>
  <c r="J16" i="31"/>
  <c r="I16" i="31"/>
  <c r="H16" i="31"/>
  <c r="G16" i="31"/>
  <c r="F16" i="31"/>
  <c r="AE15" i="31"/>
  <c r="AD15" i="31"/>
  <c r="T15" i="31"/>
  <c r="O15" i="31"/>
  <c r="N15" i="31"/>
  <c r="M15" i="31"/>
  <c r="L15" i="31"/>
  <c r="K15" i="31"/>
  <c r="J15" i="31"/>
  <c r="I15" i="31"/>
  <c r="H15" i="31"/>
  <c r="G15" i="31"/>
  <c r="F15" i="31"/>
  <c r="AE14" i="31"/>
  <c r="AD14" i="31"/>
  <c r="T14" i="31"/>
  <c r="O14" i="31"/>
  <c r="N14" i="31"/>
  <c r="M14" i="31"/>
  <c r="L14" i="31"/>
  <c r="K14" i="31"/>
  <c r="J14" i="31"/>
  <c r="I14" i="31"/>
  <c r="H14" i="31"/>
  <c r="G14" i="31"/>
  <c r="F14" i="31"/>
  <c r="AE13" i="31"/>
  <c r="AD13" i="31"/>
  <c r="T13" i="31"/>
  <c r="O13" i="31"/>
  <c r="N13" i="31"/>
  <c r="M13" i="31"/>
  <c r="L13" i="31"/>
  <c r="K13" i="31"/>
  <c r="J13" i="31"/>
  <c r="I13" i="31"/>
  <c r="H13" i="31"/>
  <c r="G13" i="31"/>
  <c r="F13" i="31"/>
  <c r="AE12" i="31"/>
  <c r="AD12" i="31"/>
  <c r="T12" i="31"/>
  <c r="O12" i="31"/>
  <c r="N12" i="31"/>
  <c r="M12" i="31"/>
  <c r="L12" i="31"/>
  <c r="K12" i="31"/>
  <c r="J12" i="31"/>
  <c r="I12" i="31"/>
  <c r="H12" i="31"/>
  <c r="G12" i="31"/>
  <c r="F12" i="31"/>
  <c r="AE11" i="31"/>
  <c r="AD11" i="31"/>
  <c r="T11" i="31"/>
  <c r="O11" i="31"/>
  <c r="N11" i="31"/>
  <c r="M11" i="31"/>
  <c r="L11" i="31"/>
  <c r="K11" i="31"/>
  <c r="J11" i="31"/>
  <c r="I11" i="31"/>
  <c r="H11" i="31"/>
  <c r="G11" i="31"/>
  <c r="F11" i="31"/>
  <c r="AE10" i="31"/>
  <c r="AD10" i="31"/>
  <c r="T10" i="31"/>
  <c r="O10" i="31"/>
  <c r="N10" i="31"/>
  <c r="M10" i="31"/>
  <c r="L10" i="31"/>
  <c r="K10" i="31"/>
  <c r="J10" i="31"/>
  <c r="I10" i="31"/>
  <c r="H10" i="31"/>
  <c r="G10" i="31"/>
  <c r="F10" i="31"/>
  <c r="AE9" i="31"/>
  <c r="AD9" i="31"/>
  <c r="T9" i="31"/>
  <c r="O9" i="31"/>
  <c r="N9" i="31"/>
  <c r="M9" i="31"/>
  <c r="L9" i="31"/>
  <c r="K9" i="31"/>
  <c r="J9" i="31"/>
  <c r="I9" i="31"/>
  <c r="H9" i="31"/>
  <c r="G9" i="31"/>
  <c r="F9" i="31"/>
  <c r="AE8" i="31"/>
  <c r="AD8" i="31"/>
  <c r="T8" i="31"/>
  <c r="O8" i="31"/>
  <c r="N8" i="31"/>
  <c r="M8" i="31"/>
  <c r="L8" i="31"/>
  <c r="K8" i="31"/>
  <c r="J8" i="31"/>
  <c r="I8" i="31"/>
  <c r="H8" i="31"/>
  <c r="G8" i="31"/>
  <c r="F8" i="31"/>
  <c r="AE7" i="31"/>
  <c r="AD7" i="31"/>
  <c r="T7" i="31"/>
  <c r="O7" i="31"/>
  <c r="N7" i="31"/>
  <c r="M7" i="31"/>
  <c r="L7" i="31"/>
  <c r="K7" i="31"/>
  <c r="J7" i="31"/>
  <c r="I7" i="31"/>
  <c r="H7" i="31"/>
  <c r="G7" i="31"/>
  <c r="F7" i="31"/>
  <c r="AE6" i="31"/>
  <c r="AD6" i="31"/>
  <c r="T6" i="31"/>
  <c r="O6" i="31"/>
  <c r="N6" i="31"/>
  <c r="M6" i="31"/>
  <c r="L6" i="31"/>
  <c r="K6" i="31"/>
  <c r="J6" i="31"/>
  <c r="I6" i="31"/>
  <c r="H6" i="31"/>
  <c r="G6" i="31"/>
  <c r="F6" i="31"/>
  <c r="AE5" i="31"/>
  <c r="AD5" i="31"/>
  <c r="AC5" i="31"/>
  <c r="AB5" i="31"/>
  <c r="AA5" i="31"/>
  <c r="Z5" i="31"/>
  <c r="Y5" i="31"/>
  <c r="X5" i="31"/>
  <c r="W5" i="31"/>
  <c r="V5" i="31"/>
  <c r="T5" i="31"/>
  <c r="O5" i="31"/>
  <c r="L5" i="31"/>
  <c r="J5" i="31"/>
  <c r="H5" i="31"/>
  <c r="F5" i="31"/>
  <c r="E5" i="31"/>
  <c r="D5" i="31"/>
  <c r="C5" i="31"/>
  <c r="B5" i="31"/>
  <c r="AZ34" i="29"/>
  <c r="AY34" i="29"/>
  <c r="AX34" i="29"/>
  <c r="AW34" i="29"/>
  <c r="AV34" i="29"/>
  <c r="AU34" i="29"/>
  <c r="AT34" i="29"/>
  <c r="AS34" i="29"/>
  <c r="AR34" i="29"/>
  <c r="AQ34" i="29"/>
  <c r="AP34" i="29"/>
  <c r="AO34" i="29"/>
  <c r="AN34" i="29"/>
  <c r="AM34" i="29"/>
  <c r="AL34" i="29"/>
  <c r="AK34" i="29"/>
  <c r="AJ34" i="29"/>
  <c r="AI34" i="29"/>
  <c r="AH34" i="29"/>
  <c r="AG34" i="29"/>
  <c r="AF34" i="29"/>
  <c r="AE34" i="29"/>
  <c r="AD34" i="29"/>
  <c r="Z34" i="29"/>
  <c r="Y34" i="29"/>
  <c r="X34" i="29"/>
  <c r="W34" i="29"/>
  <c r="V34" i="29"/>
  <c r="U34" i="29"/>
  <c r="T34" i="29"/>
  <c r="S34" i="29"/>
  <c r="R34" i="29"/>
  <c r="Q34" i="29"/>
  <c r="P34" i="29"/>
  <c r="O34" i="29"/>
  <c r="N34" i="29"/>
  <c r="M34" i="29"/>
  <c r="L34" i="29"/>
  <c r="K34" i="29"/>
  <c r="J34" i="29"/>
  <c r="I34" i="29"/>
  <c r="H34" i="29"/>
  <c r="G34" i="29"/>
  <c r="F34" i="29"/>
  <c r="E34" i="29"/>
  <c r="D34" i="29"/>
  <c r="AZ33" i="29"/>
  <c r="AY33" i="29"/>
  <c r="AX33" i="29"/>
  <c r="AW33" i="29"/>
  <c r="AV33" i="29"/>
  <c r="AU33" i="29"/>
  <c r="AT33" i="29"/>
  <c r="AS33" i="29"/>
  <c r="AR33" i="29"/>
  <c r="AQ33" i="29"/>
  <c r="AP33" i="29"/>
  <c r="AO33" i="29"/>
  <c r="AN33" i="29"/>
  <c r="AM33" i="29"/>
  <c r="AL33" i="29"/>
  <c r="AK33" i="29"/>
  <c r="AJ33" i="29"/>
  <c r="AI33" i="29"/>
  <c r="AH33" i="29"/>
  <c r="AG33" i="29"/>
  <c r="AF33" i="29"/>
  <c r="AE33" i="29"/>
  <c r="AD33" i="29"/>
  <c r="Z33" i="29"/>
  <c r="Y33" i="29"/>
  <c r="X33" i="29"/>
  <c r="W33" i="29"/>
  <c r="V33" i="29"/>
  <c r="U33" i="29"/>
  <c r="T33" i="29"/>
  <c r="S33" i="29"/>
  <c r="R33" i="29"/>
  <c r="Q33" i="29"/>
  <c r="P33" i="29"/>
  <c r="O33" i="29"/>
  <c r="N33" i="29"/>
  <c r="M33" i="29"/>
  <c r="L33" i="29"/>
  <c r="K33" i="29"/>
  <c r="J33" i="29"/>
  <c r="I33" i="29"/>
  <c r="H33" i="29"/>
  <c r="G33" i="29"/>
  <c r="F33" i="29"/>
  <c r="E33" i="29"/>
  <c r="D33" i="29"/>
  <c r="AZ32" i="29"/>
  <c r="AY32" i="29"/>
  <c r="AX32" i="29"/>
  <c r="AW32" i="29"/>
  <c r="AV32" i="29"/>
  <c r="AU32" i="29"/>
  <c r="AT32" i="29"/>
  <c r="AS32" i="29"/>
  <c r="AR32" i="29"/>
  <c r="AQ32" i="29"/>
  <c r="AP32" i="29"/>
  <c r="AO32" i="29"/>
  <c r="AN32" i="29"/>
  <c r="AM32" i="29"/>
  <c r="AL32" i="29"/>
  <c r="AK32" i="29"/>
  <c r="AJ32" i="29"/>
  <c r="AI32" i="29"/>
  <c r="AH32" i="29"/>
  <c r="AG32" i="29"/>
  <c r="AF32" i="29"/>
  <c r="AE32" i="29"/>
  <c r="AD32" i="29"/>
  <c r="Z32" i="29"/>
  <c r="Y32" i="29"/>
  <c r="X32" i="29"/>
  <c r="W32" i="29"/>
  <c r="V32" i="29"/>
  <c r="U32" i="29"/>
  <c r="T32" i="29"/>
  <c r="S32" i="29"/>
  <c r="R32" i="29"/>
  <c r="Q32" i="29"/>
  <c r="P32" i="29"/>
  <c r="O32" i="29"/>
  <c r="N32" i="29"/>
  <c r="M32" i="29"/>
  <c r="L32" i="29"/>
  <c r="K32" i="29"/>
  <c r="J32" i="29"/>
  <c r="I32" i="29"/>
  <c r="H32" i="29"/>
  <c r="G32" i="29"/>
  <c r="F32" i="29"/>
  <c r="E32" i="29"/>
  <c r="D32" i="29"/>
  <c r="AZ31" i="29"/>
  <c r="AY31" i="29"/>
  <c r="AX31" i="29"/>
  <c r="AW31" i="29"/>
  <c r="AV31" i="29"/>
  <c r="AU31" i="29"/>
  <c r="AT31" i="29"/>
  <c r="AS31" i="29"/>
  <c r="AR31" i="29"/>
  <c r="AQ31" i="29"/>
  <c r="AP31" i="29"/>
  <c r="AO31" i="29"/>
  <c r="AN31" i="29"/>
  <c r="AM31" i="29"/>
  <c r="AL31" i="29"/>
  <c r="AK31" i="29"/>
  <c r="AJ31" i="29"/>
  <c r="AI31" i="29"/>
  <c r="AH31" i="29"/>
  <c r="AG31" i="29"/>
  <c r="AF31" i="29"/>
  <c r="AE31" i="29"/>
  <c r="AD31" i="29"/>
  <c r="Z31" i="29"/>
  <c r="Y31" i="29"/>
  <c r="X31" i="29"/>
  <c r="W31" i="29"/>
  <c r="V31" i="29"/>
  <c r="U31" i="29"/>
  <c r="T31" i="29"/>
  <c r="S31" i="29"/>
  <c r="R31" i="29"/>
  <c r="Q31" i="29"/>
  <c r="P31" i="29"/>
  <c r="O31" i="29"/>
  <c r="N31" i="29"/>
  <c r="M31" i="29"/>
  <c r="L31" i="29"/>
  <c r="K31" i="29"/>
  <c r="J31" i="29"/>
  <c r="I31" i="29"/>
  <c r="H31" i="29"/>
  <c r="G31" i="29"/>
  <c r="F31" i="29"/>
  <c r="E31" i="29"/>
  <c r="D31" i="29"/>
  <c r="AZ30" i="29"/>
  <c r="AY30" i="29"/>
  <c r="AX30" i="29"/>
  <c r="AW30" i="29"/>
  <c r="AV30" i="29"/>
  <c r="AU30" i="29"/>
  <c r="AT30" i="29"/>
  <c r="AS30" i="29"/>
  <c r="AR30" i="29"/>
  <c r="AQ30" i="29"/>
  <c r="AP30" i="29"/>
  <c r="AO30" i="29"/>
  <c r="AN30" i="29"/>
  <c r="AM30" i="29"/>
  <c r="AL30" i="29"/>
  <c r="AK30" i="29"/>
  <c r="AJ30" i="29"/>
  <c r="AI30" i="29"/>
  <c r="AH30" i="29"/>
  <c r="AG30" i="29"/>
  <c r="AF30" i="29"/>
  <c r="AE30" i="29"/>
  <c r="AD30" i="29"/>
  <c r="Z30" i="29"/>
  <c r="Y30" i="29"/>
  <c r="X30" i="29"/>
  <c r="W30" i="29"/>
  <c r="V30" i="29"/>
  <c r="U30" i="29"/>
  <c r="T30" i="29"/>
  <c r="S30" i="29"/>
  <c r="R30" i="29"/>
  <c r="Q30" i="29"/>
  <c r="P30" i="29"/>
  <c r="O30" i="29"/>
  <c r="N30" i="29"/>
  <c r="M30" i="29"/>
  <c r="L30" i="29"/>
  <c r="K30" i="29"/>
  <c r="J30" i="29"/>
  <c r="I30" i="29"/>
  <c r="H30" i="29"/>
  <c r="G30" i="29"/>
  <c r="F30" i="29"/>
  <c r="E30" i="29"/>
  <c r="D30" i="29"/>
  <c r="AZ29" i="29"/>
  <c r="AY29" i="29"/>
  <c r="AX29" i="29"/>
  <c r="AW29" i="29"/>
  <c r="AV29" i="29"/>
  <c r="AU29" i="29"/>
  <c r="AT29" i="29"/>
  <c r="AS29" i="29"/>
  <c r="AR29" i="29"/>
  <c r="AQ29" i="29"/>
  <c r="AP29" i="29"/>
  <c r="AO29" i="29"/>
  <c r="AN29" i="29"/>
  <c r="AM29" i="29"/>
  <c r="AL29" i="29"/>
  <c r="AK29" i="29"/>
  <c r="AJ29" i="29"/>
  <c r="AI29" i="29"/>
  <c r="AH29" i="29"/>
  <c r="AG29" i="29"/>
  <c r="AF29" i="29"/>
  <c r="AE29" i="29"/>
  <c r="AD29" i="29"/>
  <c r="Z29" i="29"/>
  <c r="Y29" i="29"/>
  <c r="X29" i="29"/>
  <c r="W29" i="29"/>
  <c r="V29" i="29"/>
  <c r="U29" i="29"/>
  <c r="T29" i="29"/>
  <c r="S29" i="29"/>
  <c r="R29" i="29"/>
  <c r="Q29" i="29"/>
  <c r="P29" i="29"/>
  <c r="O29" i="29"/>
  <c r="N29" i="29"/>
  <c r="M29" i="29"/>
  <c r="L29" i="29"/>
  <c r="K29" i="29"/>
  <c r="J29" i="29"/>
  <c r="I29" i="29"/>
  <c r="H29" i="29"/>
  <c r="G29" i="29"/>
  <c r="F29" i="29"/>
  <c r="E29" i="29"/>
  <c r="D29" i="29"/>
  <c r="AZ28" i="29"/>
  <c r="AY28" i="29"/>
  <c r="AX28" i="29"/>
  <c r="AW28" i="29"/>
  <c r="AV28" i="29"/>
  <c r="AU28" i="29"/>
  <c r="AT28" i="29"/>
  <c r="AS28" i="29"/>
  <c r="AR28" i="29"/>
  <c r="AQ28" i="29"/>
  <c r="AP28" i="29"/>
  <c r="AO28" i="29"/>
  <c r="AN28" i="29"/>
  <c r="AM28" i="29"/>
  <c r="AL28" i="29"/>
  <c r="AK28" i="29"/>
  <c r="AJ28" i="29"/>
  <c r="AI28" i="29"/>
  <c r="AH28" i="29"/>
  <c r="AG28" i="29"/>
  <c r="AF28" i="29"/>
  <c r="AE28" i="29"/>
  <c r="AD28" i="29"/>
  <c r="Z28" i="29"/>
  <c r="Y28" i="29"/>
  <c r="X28" i="29"/>
  <c r="W28" i="29"/>
  <c r="V28" i="29"/>
  <c r="U28" i="29"/>
  <c r="T28" i="29"/>
  <c r="S28" i="29"/>
  <c r="R28" i="29"/>
  <c r="Q28" i="29"/>
  <c r="P28" i="29"/>
  <c r="O28" i="29"/>
  <c r="N28" i="29"/>
  <c r="M28" i="29"/>
  <c r="L28" i="29"/>
  <c r="K28" i="29"/>
  <c r="J28" i="29"/>
  <c r="I28" i="29"/>
  <c r="H28" i="29"/>
  <c r="G28" i="29"/>
  <c r="F28" i="29"/>
  <c r="E28" i="29"/>
  <c r="D28" i="29"/>
  <c r="AZ27" i="29"/>
  <c r="AY27" i="29"/>
  <c r="AX27" i="29"/>
  <c r="AW27" i="29"/>
  <c r="AV27" i="29"/>
  <c r="AU27" i="29"/>
  <c r="AT27" i="29"/>
  <c r="AS27" i="29"/>
  <c r="AR27" i="29"/>
  <c r="AQ27" i="29"/>
  <c r="AP27" i="29"/>
  <c r="AO27" i="29"/>
  <c r="AN27" i="29"/>
  <c r="AM27" i="29"/>
  <c r="AL27" i="29"/>
  <c r="AK27" i="29"/>
  <c r="AJ27" i="29"/>
  <c r="AI27" i="29"/>
  <c r="AH27" i="29"/>
  <c r="AG27" i="29"/>
  <c r="AF27" i="29"/>
  <c r="AE27" i="29"/>
  <c r="AD27" i="29"/>
  <c r="Z27" i="29"/>
  <c r="Y27" i="29"/>
  <c r="X27" i="29"/>
  <c r="W27" i="29"/>
  <c r="V27" i="29"/>
  <c r="U27" i="29"/>
  <c r="T27" i="29"/>
  <c r="S27" i="29"/>
  <c r="R27" i="29"/>
  <c r="Q27" i="29"/>
  <c r="P27" i="29"/>
  <c r="O27" i="29"/>
  <c r="N27" i="29"/>
  <c r="M27" i="29"/>
  <c r="L27" i="29"/>
  <c r="K27" i="29"/>
  <c r="J27" i="29"/>
  <c r="I27" i="29"/>
  <c r="H27" i="29"/>
  <c r="G27" i="29"/>
  <c r="F27" i="29"/>
  <c r="E27" i="29"/>
  <c r="D27" i="29"/>
  <c r="AZ25" i="29"/>
  <c r="AY25" i="29"/>
  <c r="AX25" i="29"/>
  <c r="AW25" i="29"/>
  <c r="AV25" i="29"/>
  <c r="AU25" i="29"/>
  <c r="AT25" i="29"/>
  <c r="AS25" i="29"/>
  <c r="AR25" i="29"/>
  <c r="AQ25" i="29"/>
  <c r="AP25" i="29"/>
  <c r="AH25" i="29"/>
  <c r="AB25" i="29"/>
  <c r="AA25" i="29"/>
  <c r="Z25" i="29"/>
  <c r="Y25" i="29"/>
  <c r="X25" i="29"/>
  <c r="W25" i="29"/>
  <c r="V25" i="29"/>
  <c r="U25" i="29"/>
  <c r="T25" i="29"/>
  <c r="S25" i="29"/>
  <c r="R25" i="29"/>
  <c r="Q25" i="29"/>
  <c r="P25" i="29"/>
  <c r="H25" i="29"/>
  <c r="AZ24" i="29"/>
  <c r="AY24" i="29"/>
  <c r="AX24" i="29"/>
  <c r="AW24" i="29"/>
  <c r="AV24" i="29"/>
  <c r="AU24" i="29"/>
  <c r="AT24" i="29"/>
  <c r="AS24" i="29"/>
  <c r="AR24" i="29"/>
  <c r="AQ24" i="29"/>
  <c r="AP24" i="29"/>
  <c r="AH24" i="29"/>
  <c r="AB24" i="29"/>
  <c r="AA24" i="29"/>
  <c r="Z24" i="29"/>
  <c r="Y24" i="29"/>
  <c r="X24" i="29"/>
  <c r="W24" i="29"/>
  <c r="V24" i="29"/>
  <c r="U24" i="29"/>
  <c r="T24" i="29"/>
  <c r="S24" i="29"/>
  <c r="R24" i="29"/>
  <c r="Q24" i="29"/>
  <c r="P24" i="29"/>
  <c r="H24" i="29"/>
  <c r="AZ23" i="29"/>
  <c r="AY23" i="29"/>
  <c r="AX23" i="29"/>
  <c r="AW23" i="29"/>
  <c r="AV23" i="29"/>
  <c r="AU23" i="29"/>
  <c r="AT23" i="29"/>
  <c r="AS23" i="29"/>
  <c r="AR23" i="29"/>
  <c r="AQ23" i="29"/>
  <c r="AP23" i="29"/>
  <c r="AH23" i="29"/>
  <c r="AB23" i="29"/>
  <c r="AA23" i="29"/>
  <c r="Z23" i="29"/>
  <c r="Y23" i="29"/>
  <c r="X23" i="29"/>
  <c r="W23" i="29"/>
  <c r="V23" i="29"/>
  <c r="U23" i="29"/>
  <c r="T23" i="29"/>
  <c r="S23" i="29"/>
  <c r="R23" i="29"/>
  <c r="Q23" i="29"/>
  <c r="P23" i="29"/>
  <c r="H23" i="29"/>
  <c r="AZ22" i="29"/>
  <c r="AY22" i="29"/>
  <c r="AX22" i="29"/>
  <c r="AW22" i="29"/>
  <c r="AV22" i="29"/>
  <c r="AU22" i="29"/>
  <c r="AT22" i="29"/>
  <c r="AS22" i="29"/>
  <c r="AR22" i="29"/>
  <c r="AQ22" i="29"/>
  <c r="AP22" i="29"/>
  <c r="AH22" i="29"/>
  <c r="AB22" i="29"/>
  <c r="AA22" i="29"/>
  <c r="Z22" i="29"/>
  <c r="Y22" i="29"/>
  <c r="X22" i="29"/>
  <c r="W22" i="29"/>
  <c r="V22" i="29"/>
  <c r="U22" i="29"/>
  <c r="T22" i="29"/>
  <c r="S22" i="29"/>
  <c r="R22" i="29"/>
  <c r="Q22" i="29"/>
  <c r="P22" i="29"/>
  <c r="H22" i="29"/>
  <c r="AZ21" i="29"/>
  <c r="AY21" i="29"/>
  <c r="AX21" i="29"/>
  <c r="AW21" i="29"/>
  <c r="AV21" i="29"/>
  <c r="AU21" i="29"/>
  <c r="AT21" i="29"/>
  <c r="AS21" i="29"/>
  <c r="AR21" i="29"/>
  <c r="AQ21" i="29"/>
  <c r="AP21" i="29"/>
  <c r="AH21" i="29"/>
  <c r="AB21" i="29"/>
  <c r="AA21" i="29"/>
  <c r="Z21" i="29"/>
  <c r="Y21" i="29"/>
  <c r="X21" i="29"/>
  <c r="W21" i="29"/>
  <c r="V21" i="29"/>
  <c r="U21" i="29"/>
  <c r="T21" i="29"/>
  <c r="S21" i="29"/>
  <c r="R21" i="29"/>
  <c r="Q21" i="29"/>
  <c r="P21" i="29"/>
  <c r="H21" i="29"/>
  <c r="AZ20" i="29"/>
  <c r="AY20" i="29"/>
  <c r="AX20" i="29"/>
  <c r="AW20" i="29"/>
  <c r="AV20" i="29"/>
  <c r="AU20" i="29"/>
  <c r="AT20" i="29"/>
  <c r="AS20" i="29"/>
  <c r="AR20" i="29"/>
  <c r="AQ20" i="29"/>
  <c r="AP20" i="29"/>
  <c r="AH20" i="29"/>
  <c r="AB20" i="29"/>
  <c r="AA20" i="29"/>
  <c r="Z20" i="29"/>
  <c r="Y20" i="29"/>
  <c r="X20" i="29"/>
  <c r="W20" i="29"/>
  <c r="V20" i="29"/>
  <c r="U20" i="29"/>
  <c r="T20" i="29"/>
  <c r="S20" i="29"/>
  <c r="R20" i="29"/>
  <c r="Q20" i="29"/>
  <c r="P20" i="29"/>
  <c r="H20" i="29"/>
  <c r="AZ19" i="29"/>
  <c r="AY19" i="29"/>
  <c r="AX19" i="29"/>
  <c r="AW19" i="29"/>
  <c r="AV19" i="29"/>
  <c r="AU19" i="29"/>
  <c r="AT19" i="29"/>
  <c r="AS19" i="29"/>
  <c r="AR19" i="29"/>
  <c r="AQ19" i="29"/>
  <c r="AP19" i="29"/>
  <c r="AH19" i="29"/>
  <c r="AB19" i="29"/>
  <c r="AA19" i="29"/>
  <c r="Z19" i="29"/>
  <c r="Y19" i="29"/>
  <c r="X19" i="29"/>
  <c r="W19" i="29"/>
  <c r="V19" i="29"/>
  <c r="U19" i="29"/>
  <c r="T19" i="29"/>
  <c r="S19" i="29"/>
  <c r="R19" i="29"/>
  <c r="Q19" i="29"/>
  <c r="P19" i="29"/>
  <c r="H19" i="29"/>
  <c r="AZ18" i="29"/>
  <c r="AY18" i="29"/>
  <c r="AX18" i="29"/>
  <c r="AW18" i="29"/>
  <c r="AV18" i="29"/>
  <c r="AU18" i="29"/>
  <c r="AT18" i="29"/>
  <c r="AS18" i="29"/>
  <c r="AR18" i="29"/>
  <c r="AQ18" i="29"/>
  <c r="AP18" i="29"/>
  <c r="AH18" i="29"/>
  <c r="AB18" i="29"/>
  <c r="AA18" i="29"/>
  <c r="Z18" i="29"/>
  <c r="Y18" i="29"/>
  <c r="X18" i="29"/>
  <c r="W18" i="29"/>
  <c r="V18" i="29"/>
  <c r="U18" i="29"/>
  <c r="T18" i="29"/>
  <c r="S18" i="29"/>
  <c r="R18" i="29"/>
  <c r="Q18" i="29"/>
  <c r="P18" i="29"/>
  <c r="H18" i="29"/>
  <c r="AZ17" i="29"/>
  <c r="AY17" i="29"/>
  <c r="AX17" i="29"/>
  <c r="AW17" i="29"/>
  <c r="AV17" i="29"/>
  <c r="AU17" i="29"/>
  <c r="AT17" i="29"/>
  <c r="AS17" i="29"/>
  <c r="AR17" i="29"/>
  <c r="AQ17" i="29"/>
  <c r="AP17" i="29"/>
  <c r="AH17" i="29"/>
  <c r="AB17" i="29"/>
  <c r="AA17" i="29"/>
  <c r="Z17" i="29"/>
  <c r="Y17" i="29"/>
  <c r="X17" i="29"/>
  <c r="W17" i="29"/>
  <c r="V17" i="29"/>
  <c r="U17" i="29"/>
  <c r="T17" i="29"/>
  <c r="S17" i="29"/>
  <c r="R17" i="29"/>
  <c r="Q17" i="29"/>
  <c r="P17" i="29"/>
  <c r="H17" i="29"/>
  <c r="AZ16" i="29"/>
  <c r="AY16" i="29"/>
  <c r="AX16" i="29"/>
  <c r="AW16" i="29"/>
  <c r="AV16" i="29"/>
  <c r="AU16" i="29"/>
  <c r="AT16" i="29"/>
  <c r="AS16" i="29"/>
  <c r="AR16" i="29"/>
  <c r="AQ16" i="29"/>
  <c r="AP16" i="29"/>
  <c r="AH16" i="29"/>
  <c r="AB16" i="29"/>
  <c r="AA16" i="29"/>
  <c r="Z16" i="29"/>
  <c r="Y16" i="29"/>
  <c r="X16" i="29"/>
  <c r="W16" i="29"/>
  <c r="V16" i="29"/>
  <c r="U16" i="29"/>
  <c r="T16" i="29"/>
  <c r="S16" i="29"/>
  <c r="R16" i="29"/>
  <c r="Q16" i="29"/>
  <c r="P16" i="29"/>
  <c r="H16" i="29"/>
  <c r="AZ15" i="29"/>
  <c r="AY15" i="29"/>
  <c r="AX15" i="29"/>
  <c r="AW15" i="29"/>
  <c r="AV15" i="29"/>
  <c r="AU15" i="29"/>
  <c r="AT15" i="29"/>
  <c r="AS15" i="29"/>
  <c r="AR15" i="29"/>
  <c r="AQ15" i="29"/>
  <c r="AP15" i="29"/>
  <c r="AH15" i="29"/>
  <c r="AB15" i="29"/>
  <c r="AA15" i="29"/>
  <c r="Z15" i="29"/>
  <c r="Y15" i="29"/>
  <c r="X15" i="29"/>
  <c r="W15" i="29"/>
  <c r="V15" i="29"/>
  <c r="U15" i="29"/>
  <c r="T15" i="29"/>
  <c r="S15" i="29"/>
  <c r="R15" i="29"/>
  <c r="Q15" i="29"/>
  <c r="P15" i="29"/>
  <c r="H15" i="29"/>
  <c r="AZ14" i="29"/>
  <c r="AY14" i="29"/>
  <c r="AX14" i="29"/>
  <c r="AW14" i="29"/>
  <c r="AV14" i="29"/>
  <c r="AU14" i="29"/>
  <c r="AT14" i="29"/>
  <c r="AS14" i="29"/>
  <c r="AR14" i="29"/>
  <c r="AQ14" i="29"/>
  <c r="AP14" i="29"/>
  <c r="AH14" i="29"/>
  <c r="AB14" i="29"/>
  <c r="AA14" i="29"/>
  <c r="Z14" i="29"/>
  <c r="Y14" i="29"/>
  <c r="X14" i="29"/>
  <c r="W14" i="29"/>
  <c r="V14" i="29"/>
  <c r="U14" i="29"/>
  <c r="T14" i="29"/>
  <c r="S14" i="29"/>
  <c r="R14" i="29"/>
  <c r="Q14" i="29"/>
  <c r="P14" i="29"/>
  <c r="H14" i="29"/>
  <c r="AZ13" i="29"/>
  <c r="AY13" i="29"/>
  <c r="AX13" i="29"/>
  <c r="AW13" i="29"/>
  <c r="AV13" i="29"/>
  <c r="AU13" i="29"/>
  <c r="AT13" i="29"/>
  <c r="AS13" i="29"/>
  <c r="AR13" i="29"/>
  <c r="AQ13" i="29"/>
  <c r="AP13" i="29"/>
  <c r="AH13" i="29"/>
  <c r="AB13" i="29"/>
  <c r="AA13" i="29"/>
  <c r="Z13" i="29"/>
  <c r="Y13" i="29"/>
  <c r="X13" i="29"/>
  <c r="W13" i="29"/>
  <c r="V13" i="29"/>
  <c r="U13" i="29"/>
  <c r="T13" i="29"/>
  <c r="S13" i="29"/>
  <c r="R13" i="29"/>
  <c r="Q13" i="29"/>
  <c r="P13" i="29"/>
  <c r="H13" i="29"/>
  <c r="AZ12" i="29"/>
  <c r="AY12" i="29"/>
  <c r="AX12" i="29"/>
  <c r="AW12" i="29"/>
  <c r="AV12" i="29"/>
  <c r="AU12" i="29"/>
  <c r="AT12" i="29"/>
  <c r="AS12" i="29"/>
  <c r="AR12" i="29"/>
  <c r="AQ12" i="29"/>
  <c r="AP12" i="29"/>
  <c r="AH12" i="29"/>
  <c r="AB12" i="29"/>
  <c r="AA12" i="29"/>
  <c r="Z12" i="29"/>
  <c r="Y12" i="29"/>
  <c r="X12" i="29"/>
  <c r="W12" i="29"/>
  <c r="V12" i="29"/>
  <c r="U12" i="29"/>
  <c r="T12" i="29"/>
  <c r="S12" i="29"/>
  <c r="R12" i="29"/>
  <c r="Q12" i="29"/>
  <c r="P12" i="29"/>
  <c r="H12" i="29"/>
  <c r="AZ11" i="29"/>
  <c r="AY11" i="29"/>
  <c r="AX11" i="29"/>
  <c r="AW11" i="29"/>
  <c r="AV11" i="29"/>
  <c r="AU11" i="29"/>
  <c r="AT11" i="29"/>
  <c r="AS11" i="29"/>
  <c r="AR11" i="29"/>
  <c r="AQ11" i="29"/>
  <c r="AP11" i="29"/>
  <c r="AH11" i="29"/>
  <c r="AB11" i="29"/>
  <c r="AA11" i="29"/>
  <c r="Z11" i="29"/>
  <c r="Y11" i="29"/>
  <c r="X11" i="29"/>
  <c r="W11" i="29"/>
  <c r="V11" i="29"/>
  <c r="U11" i="29"/>
  <c r="T11" i="29"/>
  <c r="S11" i="29"/>
  <c r="R11" i="29"/>
  <c r="Q11" i="29"/>
  <c r="P11" i="29"/>
  <c r="H11" i="29"/>
  <c r="AZ10" i="29"/>
  <c r="AY10" i="29"/>
  <c r="AX10" i="29"/>
  <c r="AW10" i="29"/>
  <c r="AV10" i="29"/>
  <c r="AU10" i="29"/>
  <c r="AT10" i="29"/>
  <c r="AS10" i="29"/>
  <c r="AR10" i="29"/>
  <c r="AQ10" i="29"/>
  <c r="AP10" i="29"/>
  <c r="AH10" i="29"/>
  <c r="AB10" i="29"/>
  <c r="AA10" i="29"/>
  <c r="Z10" i="29"/>
  <c r="Y10" i="29"/>
  <c r="X10" i="29"/>
  <c r="W10" i="29"/>
  <c r="V10" i="29"/>
  <c r="U10" i="29"/>
  <c r="T10" i="29"/>
  <c r="S10" i="29"/>
  <c r="R10" i="29"/>
  <c r="Q10" i="29"/>
  <c r="P10" i="29"/>
  <c r="H10" i="29"/>
  <c r="AZ9" i="29"/>
  <c r="AY9" i="29"/>
  <c r="AX9" i="29"/>
  <c r="AW9" i="29"/>
  <c r="AV9" i="29"/>
  <c r="AU9" i="29"/>
  <c r="AT9" i="29"/>
  <c r="AS9" i="29"/>
  <c r="AR9" i="29"/>
  <c r="AQ9" i="29"/>
  <c r="AP9" i="29"/>
  <c r="AH9" i="29"/>
  <c r="AB9" i="29"/>
  <c r="AA9" i="29"/>
  <c r="Z9" i="29"/>
  <c r="Y9" i="29"/>
  <c r="X9" i="29"/>
  <c r="W9" i="29"/>
  <c r="V9" i="29"/>
  <c r="U9" i="29"/>
  <c r="T9" i="29"/>
  <c r="S9" i="29"/>
  <c r="R9" i="29"/>
  <c r="Q9" i="29"/>
  <c r="P9" i="29"/>
  <c r="H9" i="29"/>
  <c r="AZ8" i="29"/>
  <c r="AY8" i="29"/>
  <c r="AX8" i="29"/>
  <c r="AW8" i="29"/>
  <c r="AV8" i="29"/>
  <c r="AU8" i="29"/>
  <c r="AT8" i="29"/>
  <c r="AS8" i="29"/>
  <c r="AR8" i="29"/>
  <c r="AQ8" i="29"/>
  <c r="AP8" i="29"/>
  <c r="AH8" i="29"/>
  <c r="AB8" i="29"/>
  <c r="AA8" i="29"/>
  <c r="Z8" i="29"/>
  <c r="Y8" i="29"/>
  <c r="X8" i="29"/>
  <c r="W8" i="29"/>
  <c r="V8" i="29"/>
  <c r="U8" i="29"/>
  <c r="T8" i="29"/>
  <c r="S8" i="29"/>
  <c r="R8" i="29"/>
  <c r="Q8" i="29"/>
  <c r="P8" i="29"/>
  <c r="H8" i="29"/>
  <c r="AZ7" i="29"/>
  <c r="AY7" i="29"/>
  <c r="AX7" i="29"/>
  <c r="AW7" i="29"/>
  <c r="AV7" i="29"/>
  <c r="AU7" i="29"/>
  <c r="AT7" i="29"/>
  <c r="AS7" i="29"/>
  <c r="AR7" i="29"/>
  <c r="AQ7" i="29"/>
  <c r="AP7" i="29"/>
  <c r="AH7" i="29"/>
  <c r="AB7" i="29"/>
  <c r="AA7" i="29"/>
  <c r="Z7" i="29"/>
  <c r="Y7" i="29"/>
  <c r="X7" i="29"/>
  <c r="W7" i="29"/>
  <c r="V7" i="29"/>
  <c r="U7" i="29"/>
  <c r="T7" i="29"/>
  <c r="S7" i="29"/>
  <c r="R7" i="29"/>
  <c r="Q7" i="29"/>
  <c r="P7" i="29"/>
  <c r="H7" i="29"/>
  <c r="J51" i="30"/>
  <c r="I51" i="30"/>
  <c r="H51" i="30"/>
  <c r="G51" i="30"/>
  <c r="F51" i="30"/>
  <c r="E51" i="30"/>
  <c r="D51" i="30"/>
  <c r="J50" i="30"/>
  <c r="I50" i="30"/>
  <c r="H50" i="30"/>
  <c r="G50" i="30"/>
  <c r="F50" i="30"/>
  <c r="E50" i="30"/>
  <c r="D50" i="30"/>
  <c r="J49" i="30"/>
  <c r="I49" i="30"/>
  <c r="H49" i="30"/>
  <c r="G49" i="30"/>
  <c r="F49" i="30"/>
  <c r="E49" i="30"/>
  <c r="D49" i="30"/>
  <c r="J48" i="30"/>
  <c r="I48" i="30"/>
  <c r="H48" i="30"/>
  <c r="G48" i="30"/>
  <c r="F48" i="30"/>
  <c r="E48" i="30"/>
  <c r="D48" i="30"/>
  <c r="J47" i="30"/>
  <c r="I47" i="30"/>
  <c r="H47" i="30"/>
  <c r="G47" i="30"/>
  <c r="F47" i="30"/>
  <c r="E47" i="30"/>
  <c r="D47" i="30"/>
  <c r="J46" i="30"/>
  <c r="I46" i="30"/>
  <c r="H46" i="30"/>
  <c r="G46" i="30"/>
  <c r="F46" i="30"/>
  <c r="E46" i="30"/>
  <c r="D46" i="30"/>
  <c r="J45" i="30"/>
  <c r="I45" i="30"/>
  <c r="H45" i="30"/>
  <c r="G45" i="30"/>
  <c r="F45" i="30"/>
  <c r="E45" i="30"/>
  <c r="D45" i="30"/>
  <c r="J44" i="30"/>
  <c r="I44" i="30"/>
  <c r="H44" i="30"/>
  <c r="G44" i="30"/>
  <c r="F44" i="30"/>
  <c r="E44" i="30"/>
  <c r="D44" i="30"/>
  <c r="J43" i="30"/>
  <c r="I43" i="30"/>
  <c r="H43" i="30"/>
  <c r="G43" i="30"/>
  <c r="F43" i="30"/>
  <c r="E43" i="30"/>
  <c r="D43" i="30"/>
  <c r="J42" i="30"/>
  <c r="I42" i="30"/>
  <c r="H42" i="30"/>
  <c r="G42" i="30"/>
  <c r="F42" i="30"/>
  <c r="E42" i="30"/>
  <c r="D42" i="30"/>
  <c r="J41" i="30"/>
  <c r="I41" i="30"/>
  <c r="H41" i="30"/>
  <c r="G41" i="30"/>
  <c r="F41" i="30"/>
  <c r="E41" i="30"/>
  <c r="D41" i="30"/>
  <c r="J40" i="30"/>
  <c r="I40" i="30"/>
  <c r="H40" i="30"/>
  <c r="G40" i="30"/>
  <c r="F40" i="30"/>
  <c r="E40" i="30"/>
  <c r="D40" i="30"/>
  <c r="J39" i="30"/>
  <c r="I39" i="30"/>
  <c r="H39" i="30"/>
  <c r="G39" i="30"/>
  <c r="F39" i="30"/>
  <c r="E39" i="30"/>
  <c r="D39" i="30"/>
  <c r="J38" i="30"/>
  <c r="I38" i="30"/>
  <c r="H38" i="30"/>
  <c r="G38" i="30"/>
  <c r="F38" i="30"/>
  <c r="E38" i="30"/>
  <c r="D38" i="30"/>
  <c r="J22" i="30"/>
  <c r="J21" i="30"/>
  <c r="J20" i="30"/>
  <c r="J19" i="30"/>
  <c r="J18" i="30"/>
  <c r="J17" i="30"/>
  <c r="J16" i="30"/>
  <c r="J15" i="30"/>
  <c r="J14" i="30"/>
  <c r="J13" i="30"/>
  <c r="J12" i="30"/>
  <c r="J11" i="30"/>
  <c r="J10" i="30"/>
  <c r="J9" i="30"/>
  <c r="J8" i="30"/>
  <c r="J7" i="30"/>
  <c r="J6" i="30"/>
  <c r="J5" i="30"/>
  <c r="J4" i="30"/>
  <c r="AK48" i="27"/>
  <c r="AJ48" i="27"/>
  <c r="AI48" i="27"/>
  <c r="AH48" i="27"/>
  <c r="BC47" i="27"/>
  <c r="BB47" i="27"/>
  <c r="AY47" i="27"/>
  <c r="AX47" i="27"/>
  <c r="AK47" i="27"/>
  <c r="AJ47" i="27"/>
  <c r="AI47" i="27"/>
  <c r="AH47" i="27"/>
  <c r="BC46" i="27"/>
  <c r="BB46" i="27"/>
  <c r="AY46" i="27"/>
  <c r="AX46" i="27"/>
  <c r="AK46" i="27"/>
  <c r="AJ46" i="27"/>
  <c r="AI46" i="27"/>
  <c r="AH46" i="27"/>
  <c r="BC45" i="27"/>
  <c r="BB45" i="27"/>
  <c r="AY45" i="27"/>
  <c r="AX45" i="27"/>
  <c r="AK45" i="27"/>
  <c r="AJ45" i="27"/>
  <c r="AI45" i="27"/>
  <c r="AH45" i="27"/>
  <c r="BC44" i="27"/>
  <c r="BB44" i="27"/>
  <c r="AY44" i="27"/>
  <c r="AX44" i="27"/>
  <c r="AK44" i="27"/>
  <c r="AJ44" i="27"/>
  <c r="AI44" i="27"/>
  <c r="AH44" i="27"/>
  <c r="BC43" i="27"/>
  <c r="BB43" i="27"/>
  <c r="AY43" i="27"/>
  <c r="AX43" i="27"/>
  <c r="AK43" i="27"/>
  <c r="AJ43" i="27"/>
  <c r="AI43" i="27"/>
  <c r="AH43" i="27"/>
  <c r="BC42" i="27"/>
  <c r="BB42" i="27"/>
  <c r="AY42" i="27"/>
  <c r="AX42" i="27"/>
  <c r="AK42" i="27"/>
  <c r="AJ42" i="27"/>
  <c r="AI42" i="27"/>
  <c r="AH42" i="27"/>
  <c r="BC41" i="27"/>
  <c r="BB41" i="27"/>
  <c r="AY41" i="27"/>
  <c r="AX41" i="27"/>
  <c r="AK41" i="27"/>
  <c r="AJ41" i="27"/>
  <c r="AI41" i="27"/>
  <c r="AH41" i="27"/>
  <c r="BC40" i="27"/>
  <c r="BB40" i="27"/>
  <c r="AY40" i="27"/>
  <c r="AX40" i="27"/>
  <c r="AK40" i="27"/>
  <c r="AJ40" i="27"/>
  <c r="AI40" i="27"/>
  <c r="AH40" i="27"/>
  <c r="BC39" i="27"/>
  <c r="BB39" i="27"/>
  <c r="AY39" i="27"/>
  <c r="AX39" i="27"/>
  <c r="AK39" i="27"/>
  <c r="AJ39" i="27"/>
  <c r="AI39" i="27"/>
  <c r="AH39" i="27"/>
  <c r="BC38" i="27"/>
  <c r="BB38" i="27"/>
  <c r="AY38" i="27"/>
  <c r="AX38" i="27"/>
  <c r="AK38" i="27"/>
  <c r="AJ38" i="27"/>
  <c r="AI38" i="27"/>
  <c r="AH38" i="27"/>
  <c r="BC37" i="27"/>
  <c r="BB37" i="27"/>
  <c r="AY37" i="27"/>
  <c r="AX37" i="27"/>
  <c r="AK37" i="27"/>
  <c r="AJ37" i="27"/>
  <c r="AI37" i="27"/>
  <c r="AH37" i="27"/>
  <c r="BC36" i="27"/>
  <c r="BB36" i="27"/>
  <c r="AY36" i="27"/>
  <c r="AX36" i="27"/>
  <c r="AK36" i="27"/>
  <c r="AJ36" i="27"/>
  <c r="AI36" i="27"/>
  <c r="AH36" i="27"/>
  <c r="BC35" i="27"/>
  <c r="BB35" i="27"/>
  <c r="AY35" i="27"/>
  <c r="AX35" i="27"/>
  <c r="AK35" i="27"/>
  <c r="AJ35" i="27"/>
  <c r="AI35" i="27"/>
  <c r="AH35" i="27"/>
  <c r="BC34" i="27"/>
  <c r="BB34" i="27"/>
  <c r="AY34" i="27"/>
  <c r="AX34" i="27"/>
  <c r="AK34" i="27"/>
  <c r="AJ34" i="27"/>
  <c r="AI34" i="27"/>
  <c r="AH34" i="27"/>
  <c r="BC33" i="27"/>
  <c r="BB33" i="27"/>
  <c r="AY33" i="27"/>
  <c r="AX33" i="27"/>
  <c r="AK33" i="27"/>
  <c r="AJ33" i="27"/>
  <c r="AI33" i="27"/>
  <c r="AH33" i="27"/>
  <c r="BC32" i="27"/>
  <c r="BB32" i="27"/>
  <c r="AY32" i="27"/>
  <c r="AX32" i="27"/>
  <c r="AK32" i="27"/>
  <c r="AJ32" i="27"/>
  <c r="AI32" i="27"/>
  <c r="AH32" i="27"/>
  <c r="BC31" i="27"/>
  <c r="BB31" i="27"/>
  <c r="AY31" i="27"/>
  <c r="AX31" i="27"/>
  <c r="AK31" i="27"/>
  <c r="AJ31" i="27"/>
  <c r="AI31" i="27"/>
  <c r="AH31" i="27"/>
  <c r="BC30" i="27"/>
  <c r="BB30" i="27"/>
  <c r="AY30" i="27"/>
  <c r="AX30" i="27"/>
  <c r="AK30" i="27"/>
  <c r="AJ30" i="27"/>
  <c r="AI30" i="27"/>
  <c r="AH30" i="27"/>
  <c r="BC29" i="27"/>
  <c r="BB29" i="27"/>
  <c r="AY29" i="27"/>
  <c r="AX29" i="27"/>
  <c r="AK29" i="27"/>
  <c r="AJ29" i="27"/>
  <c r="AI29" i="27"/>
  <c r="AH29" i="27"/>
  <c r="BC28" i="27"/>
  <c r="BB28" i="27"/>
  <c r="AY28" i="27"/>
  <c r="AX28" i="27"/>
  <c r="AK28" i="27"/>
  <c r="AJ28" i="27"/>
  <c r="AI28" i="27"/>
  <c r="AH28" i="27"/>
  <c r="BC27" i="27"/>
  <c r="BB27" i="27"/>
  <c r="AY27" i="27"/>
  <c r="AX27" i="27"/>
  <c r="BC24" i="27"/>
  <c r="BB24" i="27"/>
  <c r="AY24" i="27"/>
  <c r="AX24" i="27"/>
  <c r="AK24" i="27"/>
  <c r="AJ24" i="27"/>
  <c r="AI24" i="27"/>
  <c r="AH24" i="27"/>
  <c r="BC23" i="27"/>
  <c r="BB23" i="27"/>
  <c r="AY23" i="27"/>
  <c r="AX23" i="27"/>
  <c r="AK23" i="27"/>
  <c r="AJ23" i="27"/>
  <c r="AI23" i="27"/>
  <c r="AH23" i="27"/>
  <c r="BC22" i="27"/>
  <c r="BB22" i="27"/>
  <c r="AY22" i="27"/>
  <c r="AX22" i="27"/>
  <c r="AK22" i="27"/>
  <c r="AJ22" i="27"/>
  <c r="AI22" i="27"/>
  <c r="AH22" i="27"/>
  <c r="BC21" i="27"/>
  <c r="BB21" i="27"/>
  <c r="AY21" i="27"/>
  <c r="AX21" i="27"/>
  <c r="AK21" i="27"/>
  <c r="AJ21" i="27"/>
  <c r="AI21" i="27"/>
  <c r="AH21" i="27"/>
  <c r="BC20" i="27"/>
  <c r="BB20" i="27"/>
  <c r="AY20" i="27"/>
  <c r="AX20" i="27"/>
  <c r="AK20" i="27"/>
  <c r="AJ20" i="27"/>
  <c r="AI20" i="27"/>
  <c r="AH20" i="27"/>
  <c r="BC19" i="27"/>
  <c r="BB19" i="27"/>
  <c r="AY19" i="27"/>
  <c r="AX19" i="27"/>
  <c r="AK19" i="27"/>
  <c r="AJ19" i="27"/>
  <c r="AI19" i="27"/>
  <c r="AH19" i="27"/>
  <c r="BC18" i="27"/>
  <c r="BB18" i="27"/>
  <c r="AY18" i="27"/>
  <c r="AX18" i="27"/>
  <c r="AK18" i="27"/>
  <c r="AJ18" i="27"/>
  <c r="AI18" i="27"/>
  <c r="AH18" i="27"/>
  <c r="BC17" i="27"/>
  <c r="BB17" i="27"/>
  <c r="AY17" i="27"/>
  <c r="AX17" i="27"/>
  <c r="AK17" i="27"/>
  <c r="AJ17" i="27"/>
  <c r="AI17" i="27"/>
  <c r="AH17" i="27"/>
  <c r="BC16" i="27"/>
  <c r="BB16" i="27"/>
  <c r="AY16" i="27"/>
  <c r="AX16" i="27"/>
  <c r="AK16" i="27"/>
  <c r="AJ16" i="27"/>
  <c r="AI16" i="27"/>
  <c r="AH16" i="27"/>
  <c r="BC15" i="27"/>
  <c r="BB15" i="27"/>
  <c r="AY15" i="27"/>
  <c r="AX15" i="27"/>
  <c r="AK15" i="27"/>
  <c r="AJ15" i="27"/>
  <c r="AI15" i="27"/>
  <c r="AH15" i="27"/>
  <c r="BC14" i="27"/>
  <c r="BB14" i="27"/>
  <c r="AY14" i="27"/>
  <c r="AX14" i="27"/>
  <c r="AK14" i="27"/>
  <c r="AJ14" i="27"/>
  <c r="AI14" i="27"/>
  <c r="AH14" i="27"/>
  <c r="BC13" i="27"/>
  <c r="BB13" i="27"/>
  <c r="AY13" i="27"/>
  <c r="AX13" i="27"/>
  <c r="AK13" i="27"/>
  <c r="AJ13" i="27"/>
  <c r="AI13" i="27"/>
  <c r="AH13" i="27"/>
  <c r="BC12" i="27"/>
  <c r="BB12" i="27"/>
  <c r="AY12" i="27"/>
  <c r="AX12" i="27"/>
  <c r="AK12" i="27"/>
  <c r="AJ12" i="27"/>
  <c r="AI12" i="27"/>
  <c r="AH12" i="27"/>
  <c r="BC11" i="27"/>
  <c r="BB11" i="27"/>
  <c r="AY11" i="27"/>
  <c r="AX11" i="27"/>
  <c r="AK11" i="27"/>
  <c r="AJ11" i="27"/>
  <c r="AI11" i="27"/>
  <c r="AH11" i="27"/>
  <c r="BC10" i="27"/>
  <c r="BB10" i="27"/>
  <c r="AY10" i="27"/>
  <c r="AX10" i="27"/>
  <c r="AK10" i="27"/>
  <c r="AJ10" i="27"/>
  <c r="AI10" i="27"/>
  <c r="AH10" i="27"/>
  <c r="BC9" i="27"/>
  <c r="BB9" i="27"/>
  <c r="AY9" i="27"/>
  <c r="AX9" i="27"/>
  <c r="AK9" i="27"/>
  <c r="AJ9" i="27"/>
  <c r="AI9" i="27"/>
  <c r="AH9" i="27"/>
  <c r="BC8" i="27"/>
  <c r="BB8" i="27"/>
  <c r="AY8" i="27"/>
  <c r="AX8" i="27"/>
  <c r="AK8" i="27"/>
  <c r="AJ8" i="27"/>
  <c r="AI8" i="27"/>
  <c r="AH8" i="27"/>
  <c r="BC7" i="27"/>
  <c r="BB7" i="27"/>
  <c r="AY7" i="27"/>
  <c r="AX7" i="27"/>
  <c r="AK7" i="27"/>
  <c r="AJ7" i="27"/>
  <c r="AI7" i="27"/>
  <c r="AH7" i="27"/>
  <c r="BC6" i="27"/>
  <c r="BB6" i="27"/>
  <c r="AY6" i="27"/>
  <c r="AX6" i="27"/>
  <c r="AK6" i="27"/>
  <c r="AJ6" i="27"/>
  <c r="AI6" i="27"/>
  <c r="AH6" i="27"/>
  <c r="BC5" i="27"/>
  <c r="BB5" i="27"/>
  <c r="AY5" i="27"/>
  <c r="AX5" i="27"/>
  <c r="AK5" i="27"/>
  <c r="AJ5" i="27"/>
  <c r="AI5" i="27"/>
  <c r="AH5" i="27"/>
  <c r="BC4" i="27"/>
  <c r="BB4" i="27"/>
  <c r="AY4" i="27"/>
  <c r="AX4" i="27"/>
  <c r="AK4" i="27"/>
  <c r="AJ4" i="27"/>
  <c r="AI4" i="27"/>
  <c r="AH4" i="27"/>
  <c r="B376" i="26"/>
  <c r="B356" i="26"/>
  <c r="B336" i="26"/>
  <c r="B314" i="26"/>
  <c r="B293" i="26"/>
  <c r="B272" i="26"/>
  <c r="B251" i="26"/>
  <c r="B230" i="26"/>
  <c r="B210" i="26"/>
  <c r="B190" i="26"/>
  <c r="B169" i="26"/>
  <c r="B148" i="26"/>
  <c r="B128" i="26"/>
  <c r="B108" i="26"/>
  <c r="B87" i="26"/>
  <c r="B66" i="26"/>
  <c r="B45" i="26"/>
  <c r="B24" i="26"/>
  <c r="U49" i="22"/>
  <c r="U48" i="22"/>
  <c r="DB47" i="22"/>
  <c r="DA47" i="22"/>
  <c r="CZ47" i="22"/>
  <c r="CY47" i="22"/>
  <c r="CX47" i="22"/>
  <c r="CW47" i="22"/>
  <c r="CV47" i="22"/>
  <c r="CU47" i="22"/>
  <c r="CT47" i="22"/>
  <c r="CS47" i="22"/>
  <c r="CR47" i="22"/>
  <c r="CQ47" i="22"/>
  <c r="CP47" i="22"/>
  <c r="CO47" i="22"/>
  <c r="CN47" i="22"/>
  <c r="CM47" i="22"/>
  <c r="CL47" i="22"/>
  <c r="CK47" i="22"/>
  <c r="CJ47" i="22"/>
  <c r="CF47" i="22"/>
  <c r="CE47" i="22"/>
  <c r="CD47" i="22"/>
  <c r="CC47" i="22"/>
  <c r="CB47" i="22"/>
  <c r="CA47" i="22"/>
  <c r="BZ47" i="22"/>
  <c r="BY47" i="22"/>
  <c r="BX47" i="22"/>
  <c r="BW47" i="22"/>
  <c r="BV47" i="22"/>
  <c r="BU47" i="22"/>
  <c r="BT47" i="22"/>
  <c r="BS47" i="22"/>
  <c r="BR47" i="22"/>
  <c r="BQ47" i="22"/>
  <c r="BP47" i="22"/>
  <c r="BO47" i="22"/>
  <c r="BN47" i="22"/>
  <c r="U47" i="22"/>
  <c r="U46" i="22"/>
  <c r="U45" i="22"/>
  <c r="U44" i="22"/>
  <c r="U43" i="22"/>
  <c r="U42" i="22"/>
  <c r="DB41" i="22"/>
  <c r="DA41" i="22"/>
  <c r="CZ41" i="22"/>
  <c r="CY41" i="22"/>
  <c r="CX41" i="22"/>
  <c r="CW41" i="22"/>
  <c r="CV41" i="22"/>
  <c r="CU41" i="22"/>
  <c r="CT41" i="22"/>
  <c r="CS41" i="22"/>
  <c r="CR41" i="22"/>
  <c r="CQ41" i="22"/>
  <c r="CP41" i="22"/>
  <c r="CO41" i="22"/>
  <c r="CN41" i="22"/>
  <c r="CM41" i="22"/>
  <c r="CL41" i="22"/>
  <c r="CK41" i="22"/>
  <c r="CJ41" i="22"/>
  <c r="CF41" i="22"/>
  <c r="CE41" i="22"/>
  <c r="CD41" i="22"/>
  <c r="CC41" i="22"/>
  <c r="CB41" i="22"/>
  <c r="CA41" i="22"/>
  <c r="BZ41" i="22"/>
  <c r="BY41" i="22"/>
  <c r="BX41" i="22"/>
  <c r="BW41" i="22"/>
  <c r="BV41" i="22"/>
  <c r="BU41" i="22"/>
  <c r="BT41" i="22"/>
  <c r="BS41" i="22"/>
  <c r="BR41" i="22"/>
  <c r="BQ41" i="22"/>
  <c r="BP41" i="22"/>
  <c r="BO41" i="22"/>
  <c r="BN41" i="22"/>
  <c r="U41" i="22"/>
  <c r="DB40" i="22"/>
  <c r="DA40" i="22"/>
  <c r="CZ40" i="22"/>
  <c r="CY40" i="22"/>
  <c r="CX40" i="22"/>
  <c r="CW40" i="22"/>
  <c r="CV40" i="22"/>
  <c r="CU40" i="22"/>
  <c r="CT40" i="22"/>
  <c r="CS40" i="22"/>
  <c r="CR40" i="22"/>
  <c r="CQ40" i="22"/>
  <c r="CP40" i="22"/>
  <c r="CO40" i="22"/>
  <c r="CN40" i="22"/>
  <c r="CM40" i="22"/>
  <c r="CL40" i="22"/>
  <c r="CK40" i="22"/>
  <c r="CJ40" i="22"/>
  <c r="CF40" i="22"/>
  <c r="CE40" i="22"/>
  <c r="CD40" i="22"/>
  <c r="CC40" i="22"/>
  <c r="CB40" i="22"/>
  <c r="CA40" i="22"/>
  <c r="BZ40" i="22"/>
  <c r="BY40" i="22"/>
  <c r="BX40" i="22"/>
  <c r="BW40" i="22"/>
  <c r="BV40" i="22"/>
  <c r="BU40" i="22"/>
  <c r="BT40" i="22"/>
  <c r="BS40" i="22"/>
  <c r="BR40" i="22"/>
  <c r="BQ40" i="22"/>
  <c r="BP40" i="22"/>
  <c r="BO40" i="22"/>
  <c r="BN40" i="22"/>
  <c r="U40" i="22"/>
  <c r="DB39" i="22"/>
  <c r="DA39" i="22"/>
  <c r="CZ39" i="22"/>
  <c r="CY39" i="22"/>
  <c r="CX39" i="22"/>
  <c r="CW39" i="22"/>
  <c r="CV39" i="22"/>
  <c r="CU39" i="22"/>
  <c r="CT39" i="22"/>
  <c r="CS39" i="22"/>
  <c r="CR39" i="22"/>
  <c r="CQ39" i="22"/>
  <c r="CP39" i="22"/>
  <c r="CO39" i="22"/>
  <c r="CN39" i="22"/>
  <c r="CM39" i="22"/>
  <c r="CL39" i="22"/>
  <c r="CK39" i="22"/>
  <c r="CJ39" i="22"/>
  <c r="CF39" i="22"/>
  <c r="CE39" i="22"/>
  <c r="CD39" i="22"/>
  <c r="CC39" i="22"/>
  <c r="CB39" i="22"/>
  <c r="CA39" i="22"/>
  <c r="BZ39" i="22"/>
  <c r="BY39" i="22"/>
  <c r="BX39" i="22"/>
  <c r="BW39" i="22"/>
  <c r="BV39" i="22"/>
  <c r="BU39" i="22"/>
  <c r="BT39" i="22"/>
  <c r="BS39" i="22"/>
  <c r="BR39" i="22"/>
  <c r="BQ39" i="22"/>
  <c r="BP39" i="22"/>
  <c r="BO39" i="22"/>
  <c r="BN39" i="22"/>
  <c r="U39" i="22"/>
  <c r="U38" i="22"/>
  <c r="U37" i="22"/>
  <c r="U36" i="22"/>
  <c r="U35" i="22"/>
  <c r="U34" i="22"/>
  <c r="U33" i="22"/>
  <c r="U32" i="22"/>
  <c r="U31" i="22"/>
  <c r="U30" i="22"/>
  <c r="U29" i="22"/>
  <c r="U28" i="22"/>
  <c r="U27" i="22"/>
  <c r="Q177" i="21"/>
  <c r="P177" i="21"/>
  <c r="O177" i="21"/>
  <c r="N177" i="21"/>
  <c r="Q188" i="20"/>
  <c r="P188" i="20"/>
  <c r="O188" i="20"/>
  <c r="N188" i="20"/>
  <c r="Q180" i="19"/>
  <c r="P180" i="19"/>
  <c r="O180" i="19"/>
  <c r="N180" i="19"/>
  <c r="Q189" i="18"/>
  <c r="P189" i="18"/>
  <c r="O189" i="18"/>
  <c r="N189" i="18"/>
  <c r="Q179" i="17"/>
  <c r="P179" i="17"/>
  <c r="O179" i="17"/>
  <c r="N179" i="17"/>
  <c r="Q182" i="16"/>
  <c r="P182" i="16"/>
  <c r="O182" i="16"/>
  <c r="N182" i="16"/>
  <c r="Q188" i="15"/>
  <c r="P188" i="15"/>
  <c r="O188" i="15"/>
  <c r="N188" i="15"/>
  <c r="Q181" i="14"/>
  <c r="P181" i="14"/>
  <c r="O181" i="14"/>
  <c r="N181" i="14"/>
  <c r="Q190" i="13"/>
  <c r="P190" i="13"/>
  <c r="O190" i="13"/>
  <c r="N190" i="13"/>
  <c r="Q187" i="11"/>
  <c r="P187" i="11"/>
  <c r="O187" i="11"/>
  <c r="N187" i="11"/>
  <c r="Q179" i="12"/>
  <c r="P179" i="12"/>
  <c r="O179" i="12"/>
  <c r="N179" i="12"/>
  <c r="R180" i="10"/>
  <c r="Q180" i="10"/>
  <c r="P180" i="10"/>
  <c r="O180" i="10"/>
  <c r="R181" i="9"/>
  <c r="Q181" i="9"/>
  <c r="P181" i="9"/>
  <c r="O181" i="9"/>
  <c r="R176" i="8"/>
  <c r="Q176" i="8"/>
  <c r="P176" i="8"/>
  <c r="O176" i="8"/>
  <c r="R184" i="7"/>
  <c r="Q184" i="7"/>
  <c r="P184" i="7"/>
  <c r="O184" i="7"/>
  <c r="R180" i="6"/>
  <c r="Q180" i="6"/>
  <c r="P180" i="6"/>
  <c r="O180" i="6"/>
  <c r="R187" i="5"/>
  <c r="Q187" i="5"/>
  <c r="P187" i="5"/>
  <c r="O187" i="5"/>
  <c r="R188" i="4"/>
  <c r="Q188" i="4"/>
  <c r="P188" i="4"/>
  <c r="O188" i="4"/>
  <c r="W195" i="1"/>
  <c r="U195" i="1"/>
  <c r="S195" i="1"/>
  <c r="Q195" i="1"/>
</calcChain>
</file>

<file path=xl/sharedStrings.xml><?xml version="1.0" encoding="utf-8"?>
<sst xmlns="http://schemas.openxmlformats.org/spreadsheetml/2006/main" count="3886" uniqueCount="735">
  <si>
    <t>データで見る大津市の状況</t>
  </si>
  <si>
    <t>要介護2</t>
  </si>
  <si>
    <t>人口（人）</t>
    <rPh sb="0" eb="1">
      <t>ヒト</t>
    </rPh>
    <rPh sb="1" eb="2">
      <t>クチ</t>
    </rPh>
    <rPh sb="3" eb="4">
      <t>ニン</t>
    </rPh>
    <phoneticPr fontId="34"/>
  </si>
  <si>
    <t>データで見る愛荘町の状況</t>
    <rPh sb="6" eb="7">
      <t>アイ</t>
    </rPh>
    <rPh sb="7" eb="8">
      <t>ソウ</t>
    </rPh>
    <rPh sb="8" eb="9">
      <t>チョウ</t>
    </rPh>
    <phoneticPr fontId="34"/>
  </si>
  <si>
    <t>データで見る栗東市の状況</t>
    <rPh sb="6" eb="8">
      <t>リットウ</t>
    </rPh>
    <phoneticPr fontId="34"/>
  </si>
  <si>
    <t>データで見る長浜市の状況</t>
    <rPh sb="6" eb="8">
      <t>ナガハマ</t>
    </rPh>
    <phoneticPr fontId="34"/>
  </si>
  <si>
    <t>運動習慣とメタボリックシンドローム（40‐64歳）</t>
    <rPh sb="0" eb="2">
      <t>ウンドウ</t>
    </rPh>
    <rPh sb="2" eb="4">
      <t>シュウカン</t>
    </rPh>
    <rPh sb="23" eb="24">
      <t>サイ</t>
    </rPh>
    <phoneticPr fontId="34"/>
  </si>
  <si>
    <t>中性脂肪≧１５０mg/dl［男性40-74歳］H26</t>
  </si>
  <si>
    <t>　25441　豊郷町　　　　</t>
  </si>
  <si>
    <t>女性は、20歳の体重から10kg以上増加している割合が県と比較して有意に高い。</t>
    <rPh sb="0" eb="2">
      <t>ジョセイ</t>
    </rPh>
    <rPh sb="6" eb="7">
      <t>サイ</t>
    </rPh>
    <rPh sb="8" eb="10">
      <t>タイジュウ</t>
    </rPh>
    <rPh sb="16" eb="18">
      <t>イジョウ</t>
    </rPh>
    <rPh sb="18" eb="20">
      <t>ゾウカ</t>
    </rPh>
    <rPh sb="24" eb="26">
      <t>ワリアイ</t>
    </rPh>
    <rPh sb="27" eb="28">
      <t>ケン</t>
    </rPh>
    <rPh sb="29" eb="31">
      <t>ヒカク</t>
    </rPh>
    <rPh sb="33" eb="35">
      <t>ユウイ</t>
    </rPh>
    <rPh sb="36" eb="37">
      <t>タカ</t>
    </rPh>
    <phoneticPr fontId="34"/>
  </si>
  <si>
    <t>拡張期血圧≧８５mmHg［女性40-74歳］H26</t>
  </si>
  <si>
    <t>死因</t>
  </si>
  <si>
    <r>
      <t>出典：平成</t>
    </r>
    <r>
      <rPr>
        <sz val="9"/>
        <color theme="1"/>
        <rFont val="Century"/>
        <family val="1"/>
      </rPr>
      <t>24</t>
    </r>
    <r>
      <rPr>
        <sz val="9"/>
        <color theme="1"/>
        <rFont val="ＭＳ 明朝"/>
        <family val="1"/>
        <charset val="128"/>
      </rPr>
      <t>年度厚生労働科学研究費補助金（循環器・糖尿病等生活習慣病対策総合研究事業）による健康寿命における将来予測と生活習慣病対策の費用対効果に関する研究班健康寿命の算定プログラムにより計算</t>
    </r>
  </si>
  <si>
    <t>女</t>
    <rPh sb="0" eb="1">
      <t>オンナ</t>
    </rPh>
    <phoneticPr fontId="34"/>
  </si>
  <si>
    <t>データで見る近江八幡市の状況</t>
    <rPh sb="6" eb="10">
      <t>オウミハチマン</t>
    </rPh>
    <phoneticPr fontId="34"/>
  </si>
  <si>
    <t>市町村別</t>
    <rPh sb="0" eb="3">
      <t>シチョウソン</t>
    </rPh>
    <rPh sb="3" eb="4">
      <t>ベツ</t>
    </rPh>
    <phoneticPr fontId="34"/>
  </si>
  <si>
    <t>データで見る湖南市の状況</t>
    <rPh sb="6" eb="8">
      <t>コナン</t>
    </rPh>
    <phoneticPr fontId="34"/>
  </si>
  <si>
    <t>2020年</t>
  </si>
  <si>
    <t>重症高血圧（≧１８０/１１０mmHg）［男性40-74歳］H26</t>
  </si>
  <si>
    <t>25212</t>
  </si>
  <si>
    <t>1人当たりの医療費は、19市町中入院等が18番目、歯科が11番目</t>
    <rPh sb="1" eb="2">
      <t>ニン</t>
    </rPh>
    <rPh sb="2" eb="3">
      <t>ア</t>
    </rPh>
    <rPh sb="6" eb="9">
      <t>イリョウヒ</t>
    </rPh>
    <rPh sb="13" eb="14">
      <t>シ</t>
    </rPh>
    <rPh sb="14" eb="15">
      <t>マチ</t>
    </rPh>
    <rPh sb="15" eb="16">
      <t>ナカ</t>
    </rPh>
    <rPh sb="16" eb="18">
      <t>ニュウイン</t>
    </rPh>
    <rPh sb="18" eb="19">
      <t>トウ</t>
    </rPh>
    <rPh sb="22" eb="24">
      <t>バンメ</t>
    </rPh>
    <rPh sb="25" eb="27">
      <t>シカ</t>
    </rPh>
    <rPh sb="30" eb="32">
      <t>バンメ</t>
    </rPh>
    <phoneticPr fontId="34"/>
  </si>
  <si>
    <t>虚血性心疾患</t>
    <rPh sb="0" eb="3">
      <t>きょけつせい</t>
    </rPh>
    <rPh sb="3" eb="6">
      <t>しんしっかん</t>
    </rPh>
    <phoneticPr fontId="34" type="Hiragana"/>
  </si>
  <si>
    <t>生活習慣（40‐64歳）</t>
    <rPh sb="0" eb="2">
      <t>セイカツ</t>
    </rPh>
    <rPh sb="2" eb="4">
      <t>シュウカン</t>
    </rPh>
    <rPh sb="10" eb="11">
      <t>サイ</t>
    </rPh>
    <phoneticPr fontId="34"/>
  </si>
  <si>
    <t>データで見る甲良町の状況</t>
    <rPh sb="6" eb="9">
      <t>コウラチョウ</t>
    </rPh>
    <phoneticPr fontId="34"/>
  </si>
  <si>
    <t>都道府県</t>
    <rPh sb="0" eb="4">
      <t>トドウフケン</t>
    </rPh>
    <phoneticPr fontId="63"/>
  </si>
  <si>
    <t>　25211　湖南市　　　　</t>
  </si>
  <si>
    <t>日常生活において歩行または同等の身体活動を１日１時間以上実施［男性40-74歳］H26</t>
  </si>
  <si>
    <t>健康な期間（日常生活動作が自立している期間の平均）の平均（平成２７年）</t>
    <rPh sb="6" eb="8">
      <t>ニチジョウ</t>
    </rPh>
    <rPh sb="8" eb="10">
      <t>セイカツ</t>
    </rPh>
    <rPh sb="10" eb="12">
      <t>ドウサ</t>
    </rPh>
    <rPh sb="13" eb="15">
      <t>ジリツ</t>
    </rPh>
    <rPh sb="19" eb="21">
      <t>キカン</t>
    </rPh>
    <rPh sb="22" eb="24">
      <t>ヘイキン</t>
    </rPh>
    <rPh sb="29" eb="31">
      <t>ヘイセイ</t>
    </rPh>
    <rPh sb="33" eb="34">
      <t>ネン</t>
    </rPh>
    <phoneticPr fontId="34"/>
  </si>
  <si>
    <t>ON</t>
  </si>
  <si>
    <t>人と比較して食べる速度が速い者の割合</t>
    <rPh sb="0" eb="1">
      <t>ひと</t>
    </rPh>
    <rPh sb="2" eb="4">
      <t>ひかく</t>
    </rPh>
    <rPh sb="6" eb="7">
      <t>た</t>
    </rPh>
    <rPh sb="9" eb="11">
      <t>そくど</t>
    </rPh>
    <rPh sb="12" eb="13">
      <t>はや</t>
    </rPh>
    <rPh sb="14" eb="15">
      <t>しゃ</t>
    </rPh>
    <rPh sb="16" eb="18">
      <t>わりあい</t>
    </rPh>
    <phoneticPr fontId="34" type="Hiragana"/>
  </si>
  <si>
    <t>BMI≧２５kg/㎡［女性40-74歳］H26</t>
  </si>
  <si>
    <r>
      <t>男性は同性の同年代より歩く速度が遅い者・1年以上軽い運動を週2回以上していない者が県と比較して有意に高い。女性は腹囲</t>
    </r>
    <r>
      <rPr>
        <sz val="11"/>
        <color theme="1"/>
        <rFont val="ＭＳ Ｐゴシック"/>
        <family val="3"/>
        <charset val="128"/>
      </rPr>
      <t>90ｃｍ以上・メタボリックシンドロームおよび予備群該当者・同性の同年代より歩く速度が遅い者・1年以上軽い運動を週2回以上していない者が県と比較して有意に高い。</t>
    </r>
    <rPh sb="0" eb="2">
      <t>ダンセイ</t>
    </rPh>
    <rPh sb="3" eb="5">
      <t>ドウセイ</t>
    </rPh>
    <rPh sb="6" eb="9">
      <t>ドウネンダイ</t>
    </rPh>
    <rPh sb="11" eb="12">
      <t>アル</t>
    </rPh>
    <rPh sb="13" eb="15">
      <t>ソクド</t>
    </rPh>
    <rPh sb="16" eb="17">
      <t>オソ</t>
    </rPh>
    <rPh sb="18" eb="19">
      <t>シャ</t>
    </rPh>
    <rPh sb="21" eb="22">
      <t>ネン</t>
    </rPh>
    <rPh sb="22" eb="24">
      <t>イジョウ</t>
    </rPh>
    <rPh sb="24" eb="25">
      <t>カル</t>
    </rPh>
    <rPh sb="26" eb="28">
      <t>ウンドウ</t>
    </rPh>
    <rPh sb="29" eb="30">
      <t>シュウ</t>
    </rPh>
    <rPh sb="31" eb="32">
      <t>カイ</t>
    </rPh>
    <rPh sb="32" eb="34">
      <t>イジョウ</t>
    </rPh>
    <rPh sb="39" eb="40">
      <t>シャ</t>
    </rPh>
    <rPh sb="41" eb="42">
      <t>ケン</t>
    </rPh>
    <rPh sb="43" eb="45">
      <t>ヒカク</t>
    </rPh>
    <rPh sb="47" eb="49">
      <t>ユウイ</t>
    </rPh>
    <rPh sb="50" eb="51">
      <t>タカ</t>
    </rPh>
    <phoneticPr fontId="34"/>
  </si>
  <si>
    <t>空腹時血糖≧１２６mg/dl［女性40-74歳］H26</t>
  </si>
  <si>
    <t>データで見る守山市の状況</t>
    <rPh sb="6" eb="8">
      <t>モリヤマ</t>
    </rPh>
    <phoneticPr fontId="34"/>
  </si>
  <si>
    <t>データで見る彦根市の状況</t>
    <rPh sb="6" eb="9">
      <t>ヒコネシ</t>
    </rPh>
    <phoneticPr fontId="34"/>
  </si>
  <si>
    <t>服薬中（血圧）［男性40-74歳］H26</t>
  </si>
  <si>
    <t>データで見る多賀町の状況</t>
    <rPh sb="6" eb="9">
      <t>タガチョウ</t>
    </rPh>
    <phoneticPr fontId="34"/>
  </si>
  <si>
    <t>　　　　　　　　国保分</t>
    <rPh sb="8" eb="10">
      <t>こくほ</t>
    </rPh>
    <rPh sb="10" eb="11">
      <t>ぶん</t>
    </rPh>
    <phoneticPr fontId="34" type="Hiragana"/>
  </si>
  <si>
    <t>大津市</t>
    <rPh sb="0" eb="3">
      <t>おおつし</t>
    </rPh>
    <phoneticPr fontId="34" type="Hiragana"/>
  </si>
  <si>
    <t>男性のHDLコレステロール40mg/dl未満の該当者が県と比較して有意に高い。</t>
    <rPh sb="0" eb="2">
      <t>ダンセイ</t>
    </rPh>
    <rPh sb="20" eb="22">
      <t>ミマン</t>
    </rPh>
    <rPh sb="23" eb="26">
      <t>ガイトウシャ</t>
    </rPh>
    <rPh sb="27" eb="28">
      <t>ケン</t>
    </rPh>
    <rPh sb="29" eb="31">
      <t>ヒカク</t>
    </rPh>
    <rPh sb="33" eb="35">
      <t>ユウイ</t>
    </rPh>
    <rPh sb="36" eb="37">
      <t>タカ</t>
    </rPh>
    <phoneticPr fontId="34"/>
  </si>
  <si>
    <t>データで見る草津市の状況</t>
    <rPh sb="6" eb="7">
      <t>クサ</t>
    </rPh>
    <phoneticPr fontId="34"/>
  </si>
  <si>
    <t>高血圧（≧１４０/９０mmHgまたは服薬）［女性40-74歳］H26</t>
  </si>
  <si>
    <t>出典：滋賀県保険者協議会　平成26年健診等データ分析結果報告書（赤枠で囲ったものは県と比較して有意に高い）</t>
    <rPh sb="3" eb="6">
      <t>シガケン</t>
    </rPh>
    <rPh sb="6" eb="8">
      <t>ホケン</t>
    </rPh>
    <rPh sb="8" eb="9">
      <t>シャ</t>
    </rPh>
    <rPh sb="9" eb="12">
      <t>キョウギカイ</t>
    </rPh>
    <phoneticPr fontId="34"/>
  </si>
  <si>
    <t>野洲市</t>
    <rPh sb="0" eb="2">
      <t>ヤス</t>
    </rPh>
    <rPh sb="2" eb="3">
      <t>シ</t>
    </rPh>
    <phoneticPr fontId="34"/>
  </si>
  <si>
    <t>データで見る甲賀市の状況</t>
    <rPh sb="6" eb="8">
      <t>コウガ</t>
    </rPh>
    <phoneticPr fontId="34"/>
  </si>
  <si>
    <t>データで見る野洲市の状況</t>
    <rPh sb="6" eb="8">
      <t>ヤス</t>
    </rPh>
    <phoneticPr fontId="34"/>
  </si>
  <si>
    <t>年少人口、生産年齢人口は将来的に減少、特に生産年齢人口は2035年には60%を切ると推計されている。</t>
    <rPh sb="0" eb="2">
      <t>ネンショウ</t>
    </rPh>
    <rPh sb="2" eb="4">
      <t>ジンコウ</t>
    </rPh>
    <rPh sb="5" eb="7">
      <t>セイサン</t>
    </rPh>
    <rPh sb="7" eb="9">
      <t>ネンレイ</t>
    </rPh>
    <rPh sb="9" eb="11">
      <t>ジンコウ</t>
    </rPh>
    <rPh sb="12" eb="15">
      <t>ショウライテキ</t>
    </rPh>
    <rPh sb="16" eb="18">
      <t>ゲンショウ</t>
    </rPh>
    <rPh sb="19" eb="20">
      <t>トク</t>
    </rPh>
    <rPh sb="21" eb="23">
      <t>セイサン</t>
    </rPh>
    <rPh sb="23" eb="25">
      <t>ネンレイ</t>
    </rPh>
    <rPh sb="25" eb="27">
      <t>ジンコウ</t>
    </rPh>
    <rPh sb="32" eb="33">
      <t>ネン</t>
    </rPh>
    <rPh sb="39" eb="40">
      <t>キ</t>
    </rPh>
    <rPh sb="42" eb="44">
      <t>スイケイ</t>
    </rPh>
    <phoneticPr fontId="34"/>
  </si>
  <si>
    <t>愛荘町</t>
    <rPh sb="0" eb="1">
      <t>アイ</t>
    </rPh>
    <rPh sb="1" eb="2">
      <t>ショウ</t>
    </rPh>
    <rPh sb="2" eb="3">
      <t>チョウ</t>
    </rPh>
    <phoneticPr fontId="64"/>
  </si>
  <si>
    <t>メタボリックシンドローム及び予備群該当者［女性40-74歳］H26</t>
  </si>
  <si>
    <t>健康寿命の定義</t>
    <rPh sb="0" eb="2">
      <t>ケンコウ</t>
    </rPh>
    <rPh sb="2" eb="4">
      <t>ジュミョウ</t>
    </rPh>
    <rPh sb="5" eb="7">
      <t>テイギ</t>
    </rPh>
    <phoneticPr fontId="65"/>
  </si>
  <si>
    <t>データで見る高島市の状況</t>
    <rPh sb="6" eb="8">
      <t>タカシマ</t>
    </rPh>
    <phoneticPr fontId="34"/>
  </si>
  <si>
    <t>高血圧（≧１４０/９０mmHgまたは服薬）［男性40-74歳］H26</t>
  </si>
  <si>
    <t>市町村別がん検診受診率（平成27年度）</t>
    <rPh sb="0" eb="3">
      <t>シチョウソン</t>
    </rPh>
    <rPh sb="3" eb="4">
      <t>ベツ</t>
    </rPh>
    <rPh sb="6" eb="8">
      <t>ケンシン</t>
    </rPh>
    <rPh sb="8" eb="10">
      <t>ジュシン</t>
    </rPh>
    <rPh sb="10" eb="11">
      <t>リツ</t>
    </rPh>
    <rPh sb="12" eb="14">
      <t>ヘイセイ</t>
    </rPh>
    <rPh sb="16" eb="17">
      <t>ネン</t>
    </rPh>
    <rPh sb="17" eb="18">
      <t>ド</t>
    </rPh>
    <phoneticPr fontId="66"/>
  </si>
  <si>
    <t>高血圧の者のうち服薬中（血圧）［女性40-74歳］H26</t>
  </si>
  <si>
    <t>男性は、上の血圧（収縮期血圧）が130mmHg以上の者・LDLコレステロール140mg/d以上該当者が県と比較して有意に高い。</t>
    <rPh sb="0" eb="2">
      <t>ダンセイ</t>
    </rPh>
    <rPh sb="4" eb="5">
      <t>ウエ</t>
    </rPh>
    <rPh sb="6" eb="7">
      <t>チ</t>
    </rPh>
    <rPh sb="7" eb="8">
      <t>アツ</t>
    </rPh>
    <rPh sb="9" eb="12">
      <t>シュウシュクキ</t>
    </rPh>
    <rPh sb="12" eb="14">
      <t>ケツアツ</t>
    </rPh>
    <rPh sb="23" eb="25">
      <t>イジョウ</t>
    </rPh>
    <rPh sb="26" eb="27">
      <t>モノ</t>
    </rPh>
    <rPh sb="45" eb="47">
      <t>イジョウ</t>
    </rPh>
    <rPh sb="47" eb="50">
      <t>ガイトウシャ</t>
    </rPh>
    <rPh sb="51" eb="52">
      <t>ケン</t>
    </rPh>
    <rPh sb="53" eb="55">
      <t>ヒカク</t>
    </rPh>
    <rPh sb="57" eb="59">
      <t>ユウイ</t>
    </rPh>
    <rPh sb="60" eb="61">
      <t>タカ</t>
    </rPh>
    <phoneticPr fontId="34"/>
  </si>
  <si>
    <t>６５歳以上</t>
    <rPh sb="2" eb="5">
      <t>サイイジョウ</t>
    </rPh>
    <phoneticPr fontId="34"/>
  </si>
  <si>
    <t>100~</t>
  </si>
  <si>
    <t>データで見る東近江市の状況</t>
    <rPh sb="6" eb="9">
      <t>ヒガシオウミ</t>
    </rPh>
    <phoneticPr fontId="34"/>
  </si>
  <si>
    <t>後期高齢者分</t>
    <rPh sb="0" eb="2">
      <t>こうき</t>
    </rPh>
    <rPh sb="2" eb="5">
      <t>こうれいしゃ</t>
    </rPh>
    <rPh sb="5" eb="6">
      <t>ぶん</t>
    </rPh>
    <phoneticPr fontId="34" type="Hiragana"/>
  </si>
  <si>
    <t>女性は同性の同年代より歩く速度が遅い者・1年以上軽い運動を週2回以上していない者が県と比較して有意に高い。</t>
    <rPh sb="0" eb="2">
      <t>ジョセイ</t>
    </rPh>
    <rPh sb="3" eb="5">
      <t>ドウセイ</t>
    </rPh>
    <rPh sb="6" eb="9">
      <t>ドウネンダイ</t>
    </rPh>
    <rPh sb="11" eb="12">
      <t>アル</t>
    </rPh>
    <rPh sb="13" eb="15">
      <t>ソクド</t>
    </rPh>
    <rPh sb="16" eb="17">
      <t>オソ</t>
    </rPh>
    <rPh sb="18" eb="19">
      <t>シャ</t>
    </rPh>
    <rPh sb="21" eb="22">
      <t>ネン</t>
    </rPh>
    <rPh sb="22" eb="24">
      <t>イジョウ</t>
    </rPh>
    <rPh sb="24" eb="25">
      <t>カル</t>
    </rPh>
    <rPh sb="26" eb="28">
      <t>ウンドウ</t>
    </rPh>
    <rPh sb="29" eb="30">
      <t>シュウ</t>
    </rPh>
    <rPh sb="31" eb="32">
      <t>カイ</t>
    </rPh>
    <rPh sb="32" eb="34">
      <t>イジョウ</t>
    </rPh>
    <rPh sb="39" eb="40">
      <t>シャ</t>
    </rPh>
    <rPh sb="41" eb="42">
      <t>ケン</t>
    </rPh>
    <rPh sb="43" eb="45">
      <t>ヒカク</t>
    </rPh>
    <rPh sb="47" eb="49">
      <t>ユウイ</t>
    </rPh>
    <rPh sb="50" eb="51">
      <t>タカ</t>
    </rPh>
    <phoneticPr fontId="34"/>
  </si>
  <si>
    <t>BMI≧２５kg/㎡［男性40-74歳］H26</t>
  </si>
  <si>
    <t>　25213　東近江市　　　</t>
  </si>
  <si>
    <t>データで見る米原市の状況</t>
    <rPh sb="6" eb="8">
      <t>マイバラ</t>
    </rPh>
    <phoneticPr fontId="34"/>
  </si>
  <si>
    <t>『平成26年度　健診等データ分析結果報告書』は、「している者の割合」、「速い者の割合」、「とれている者の割合」のデータを使用されているが、今回は「していない者の割合」、「遅い者の割合」、「とれていない者の割合」のデータに変換して使用した。</t>
    <rPh sb="29" eb="30">
      <t>しゃ</t>
    </rPh>
    <rPh sb="31" eb="33">
      <t>わりあい</t>
    </rPh>
    <rPh sb="36" eb="37">
      <t>はや</t>
    </rPh>
    <rPh sb="38" eb="39">
      <t>しゃ</t>
    </rPh>
    <rPh sb="40" eb="42">
      <t>わりあい</t>
    </rPh>
    <rPh sb="50" eb="51">
      <t>しゃ</t>
    </rPh>
    <rPh sb="52" eb="54">
      <t>わりあい</t>
    </rPh>
    <rPh sb="60" eb="62">
      <t>しよう</t>
    </rPh>
    <rPh sb="69" eb="71">
      <t>こんかい</t>
    </rPh>
    <rPh sb="78" eb="79">
      <t>しゃ</t>
    </rPh>
    <rPh sb="80" eb="82">
      <t>わりあい</t>
    </rPh>
    <rPh sb="85" eb="86">
      <t>おそ</t>
    </rPh>
    <rPh sb="87" eb="88">
      <t>しゃ</t>
    </rPh>
    <rPh sb="89" eb="91">
      <t>わりあい</t>
    </rPh>
    <rPh sb="100" eb="101">
      <t>しゃ</t>
    </rPh>
    <rPh sb="102" eb="104">
      <t>わりあい</t>
    </rPh>
    <rPh sb="110" eb="112">
      <t>へんかん</t>
    </rPh>
    <rPh sb="114" eb="116">
      <t>しよう</t>
    </rPh>
    <phoneticPr fontId="34" type="Hiragana"/>
  </si>
  <si>
    <t>女性のHbA1c(NGSP値)5.6%以上の者が県と比較して有意に高い。</t>
    <rPh sb="0" eb="2">
      <t>ジョセイ</t>
    </rPh>
    <rPh sb="13" eb="14">
      <t>チ</t>
    </rPh>
    <rPh sb="19" eb="21">
      <t>イジョウ</t>
    </rPh>
    <rPh sb="22" eb="23">
      <t>シャ</t>
    </rPh>
    <rPh sb="24" eb="25">
      <t>ケン</t>
    </rPh>
    <rPh sb="26" eb="28">
      <t>ヒカク</t>
    </rPh>
    <rPh sb="30" eb="32">
      <t>ユウイ</t>
    </rPh>
    <rPh sb="33" eb="34">
      <t>タカ</t>
    </rPh>
    <phoneticPr fontId="34"/>
  </si>
  <si>
    <t>65歳以上</t>
    <rPh sb="2" eb="5">
      <t>サイイジョウ</t>
    </rPh>
    <phoneticPr fontId="34"/>
  </si>
  <si>
    <t>データで見る日野町の状況</t>
    <rPh sb="6" eb="9">
      <t>ヒノチョウ</t>
    </rPh>
    <phoneticPr fontId="34"/>
  </si>
  <si>
    <t>データで見る竜王町の状況</t>
    <rPh sb="6" eb="8">
      <t>リュウオウ</t>
    </rPh>
    <rPh sb="8" eb="9">
      <t>チョウ</t>
    </rPh>
    <phoneticPr fontId="34"/>
  </si>
  <si>
    <t>データで見る豊郷町の状況</t>
    <rPh sb="6" eb="8">
      <t>トヨサト</t>
    </rPh>
    <rPh sb="8" eb="9">
      <t>チョウ</t>
    </rPh>
    <phoneticPr fontId="34"/>
  </si>
  <si>
    <t>高島市</t>
    <rPh sb="0" eb="3">
      <t>たかしまし</t>
    </rPh>
    <phoneticPr fontId="34" type="Hiragana"/>
  </si>
  <si>
    <t>平均寿命・健康寿命ともに、県平均より男性は短く女性は同程度である。</t>
    <rPh sb="0" eb="2">
      <t>ヘイキン</t>
    </rPh>
    <rPh sb="2" eb="4">
      <t>ジュミョウ</t>
    </rPh>
    <rPh sb="5" eb="7">
      <t>ケンコウ</t>
    </rPh>
    <rPh sb="7" eb="9">
      <t>ジュミョウ</t>
    </rPh>
    <rPh sb="13" eb="14">
      <t>ケン</t>
    </rPh>
    <rPh sb="14" eb="16">
      <t>ヘイキン</t>
    </rPh>
    <rPh sb="18" eb="20">
      <t>ダンセイ</t>
    </rPh>
    <rPh sb="21" eb="22">
      <t>ミジカ</t>
    </rPh>
    <rPh sb="23" eb="25">
      <t>ジョセイ</t>
    </rPh>
    <rPh sb="26" eb="29">
      <t>ドウテイド</t>
    </rPh>
    <phoneticPr fontId="34"/>
  </si>
  <si>
    <t>MAP</t>
  </si>
  <si>
    <t>日本市町村</t>
  </si>
  <si>
    <t>老衰</t>
    <rPh sb="0" eb="2">
      <t>ロウスイ</t>
    </rPh>
    <phoneticPr fontId="67"/>
  </si>
  <si>
    <t>栗東市</t>
    <rPh sb="0" eb="2">
      <t>リットウ</t>
    </rPh>
    <rPh sb="2" eb="3">
      <t>シ</t>
    </rPh>
    <phoneticPr fontId="34"/>
  </si>
  <si>
    <t>25425</t>
  </si>
  <si>
    <t>TIME</t>
  </si>
  <si>
    <t>MISSING</t>
  </si>
  <si>
    <t>LDLコレステロール≧１４０mg/dl［男性40-74歳］H26</t>
  </si>
  <si>
    <t>重点対象疾患による医療費は、国保分で32%を、後期高齢者分で36%を占めている。</t>
    <rPh sb="0" eb="2">
      <t>ジュウテン</t>
    </rPh>
    <rPh sb="2" eb="4">
      <t>タイショウ</t>
    </rPh>
    <rPh sb="4" eb="6">
      <t>シッカン</t>
    </rPh>
    <rPh sb="9" eb="12">
      <t>イリョウヒ</t>
    </rPh>
    <rPh sb="14" eb="16">
      <t>コクホ</t>
    </rPh>
    <rPh sb="16" eb="17">
      <t>ブン</t>
    </rPh>
    <rPh sb="23" eb="25">
      <t>コウキ</t>
    </rPh>
    <rPh sb="25" eb="28">
      <t>コウレイシャ</t>
    </rPh>
    <rPh sb="28" eb="29">
      <t>ブン</t>
    </rPh>
    <rPh sb="34" eb="35">
      <t>シ</t>
    </rPh>
    <phoneticPr fontId="34"/>
  </si>
  <si>
    <t>HDLコレステロール＜４０mg/dl［男性40-74歳］H26</t>
  </si>
  <si>
    <t>空腹時血糖≧１２６mg/dl</t>
  </si>
  <si>
    <t>20歳の時の体重から10kg以上増加している者の割合</t>
    <rPh sb="2" eb="3">
      <t>さい</t>
    </rPh>
    <rPh sb="4" eb="5">
      <t>とき</t>
    </rPh>
    <rPh sb="6" eb="8">
      <t>たいじゅう</t>
    </rPh>
    <rPh sb="14" eb="16">
      <t>いじょう</t>
    </rPh>
    <rPh sb="16" eb="18">
      <t>ぞうか</t>
    </rPh>
    <rPh sb="22" eb="23">
      <t>しゃ</t>
    </rPh>
    <rPh sb="24" eb="26">
      <t>わりあい</t>
    </rPh>
    <phoneticPr fontId="34" type="Hiragana"/>
  </si>
  <si>
    <t>2030年</t>
  </si>
  <si>
    <t>TITLE</t>
  </si>
  <si>
    <t>表の乳がんおよび子宮がん受診者数は[平成27年度の受診者数]</t>
  </si>
  <si>
    <t>1人当たりの医療費は、19市町中入院等が10番目、歯科が1番目</t>
    <rPh sb="1" eb="2">
      <t>ニン</t>
    </rPh>
    <rPh sb="2" eb="3">
      <t>ア</t>
    </rPh>
    <rPh sb="6" eb="9">
      <t>イリョウヒ</t>
    </rPh>
    <rPh sb="13" eb="14">
      <t>シ</t>
    </rPh>
    <rPh sb="14" eb="15">
      <t>マチ</t>
    </rPh>
    <rPh sb="15" eb="16">
      <t>ナカ</t>
    </rPh>
    <rPh sb="16" eb="18">
      <t>ニュウイン</t>
    </rPh>
    <rPh sb="18" eb="19">
      <t>トウ</t>
    </rPh>
    <rPh sb="22" eb="24">
      <t>バンメ</t>
    </rPh>
    <rPh sb="25" eb="27">
      <t>シカ</t>
    </rPh>
    <rPh sb="29" eb="31">
      <t>バンメ</t>
    </rPh>
    <phoneticPr fontId="34"/>
  </si>
  <si>
    <t>腹囲≧８５cm［男性40-74歳］H26</t>
  </si>
  <si>
    <t>HbA1c≧5.6［男性40-74歳］H26</t>
  </si>
  <si>
    <t>腹囲≧９０cm［女性40-74歳］H26</t>
  </si>
  <si>
    <t>男性ではくも膜下出血・肺がん・心疾患・心筋梗塞が県より高く、女性では心疾患・心筋梗塞・脳血管疾患が高い。</t>
    <rPh sb="0" eb="2">
      <t>ダンセイ</t>
    </rPh>
    <rPh sb="6" eb="8">
      <t>マクカ</t>
    </rPh>
    <rPh sb="8" eb="10">
      <t>シュッケツ</t>
    </rPh>
    <rPh sb="11" eb="12">
      <t>ハイ</t>
    </rPh>
    <rPh sb="15" eb="18">
      <t>シンシッカン</t>
    </rPh>
    <rPh sb="19" eb="21">
      <t>シンキン</t>
    </rPh>
    <rPh sb="21" eb="23">
      <t>コウソク</t>
    </rPh>
    <rPh sb="24" eb="25">
      <t>ケン</t>
    </rPh>
    <rPh sb="27" eb="28">
      <t>タカ</t>
    </rPh>
    <rPh sb="30" eb="32">
      <t>ジョセイ</t>
    </rPh>
    <rPh sb="34" eb="37">
      <t>シンシッカン</t>
    </rPh>
    <rPh sb="38" eb="40">
      <t>シンキン</t>
    </rPh>
    <rPh sb="40" eb="42">
      <t>コウソク</t>
    </rPh>
    <rPh sb="43" eb="46">
      <t>ノウケッカン</t>
    </rPh>
    <rPh sb="46" eb="48">
      <t>シッカン</t>
    </rPh>
    <rPh sb="49" eb="50">
      <t>タカ</t>
    </rPh>
    <phoneticPr fontId="34"/>
  </si>
  <si>
    <t>喫煙者［男性40-74歳］H26</t>
  </si>
  <si>
    <t>子宮がん</t>
  </si>
  <si>
    <t>甲賀</t>
    <rPh sb="0" eb="2">
      <t>コウガ</t>
    </rPh>
    <phoneticPr fontId="34"/>
  </si>
  <si>
    <t>LDLコレステロール≧１４０mg/dl［女性40-74歳］H26</t>
  </si>
  <si>
    <t>95~</t>
  </si>
  <si>
    <t>１日１時間以上の身体活動をしていない</t>
  </si>
  <si>
    <t>空腹時血糖≧１００mg/dl［男性40-74歳］H26</t>
  </si>
  <si>
    <t>出典：介護保険事業状況報告（平成29年3月速報値）</t>
    <rPh sb="0" eb="2">
      <t>シュッテン</t>
    </rPh>
    <rPh sb="3" eb="5">
      <t>カイゴ</t>
    </rPh>
    <rPh sb="5" eb="7">
      <t>ホケン</t>
    </rPh>
    <rPh sb="7" eb="9">
      <t>ジギョウ</t>
    </rPh>
    <rPh sb="9" eb="11">
      <t>ジョウキョウ</t>
    </rPh>
    <rPh sb="11" eb="13">
      <t>ホウコク</t>
    </rPh>
    <rPh sb="14" eb="16">
      <t>ヘイセイ</t>
    </rPh>
    <rPh sb="18" eb="19">
      <t>ネン</t>
    </rPh>
    <rPh sb="20" eb="21">
      <t>ツキ</t>
    </rPh>
    <rPh sb="21" eb="24">
      <t>ソクホウチ</t>
    </rPh>
    <phoneticPr fontId="34"/>
  </si>
  <si>
    <t>空腹時血糖≧１００mg/dl［女性40-74歳］H26</t>
  </si>
  <si>
    <t>甲良町</t>
    <rPh sb="0" eb="3">
      <t>コウラチョウ</t>
    </rPh>
    <phoneticPr fontId="34"/>
  </si>
  <si>
    <t>県計</t>
    <rPh sb="0" eb="1">
      <t>ケンケイ</t>
    </rPh>
    <rPh sb="1" eb="2">
      <t>ケイ</t>
    </rPh>
    <phoneticPr fontId="34"/>
  </si>
  <si>
    <t>空腹時血糖≧１２６mg/dl［男性40-74歳］H26</t>
  </si>
  <si>
    <t>HbA1c≧5.6［女性40-74歳］H26</t>
  </si>
  <si>
    <t>近江八幡市</t>
  </si>
  <si>
    <t>服薬中（血圧）［女性40-74歳］H26</t>
  </si>
  <si>
    <t>同性の同年代より歩く速度が遅い</t>
    <rPh sb="3" eb="6">
      <t>ドウネンダイ</t>
    </rPh>
    <rPh sb="13" eb="14">
      <t>オソ</t>
    </rPh>
    <phoneticPr fontId="34"/>
  </si>
  <si>
    <t>中性脂肪≧１５０mg/dl［女性40-74歳］H26</t>
  </si>
  <si>
    <t>積極的支援・動機付け支援該当者［女性40-74歳］H26</t>
  </si>
  <si>
    <t>市町国保</t>
    <rPh sb="0" eb="1">
      <t>シ</t>
    </rPh>
    <rPh sb="1" eb="2">
      <t>マチ</t>
    </rPh>
    <rPh sb="2" eb="4">
      <t>コクホ</t>
    </rPh>
    <phoneticPr fontId="34"/>
  </si>
  <si>
    <t>HDLコレステロール＜４０mg/dl［女性40-74歳］H26</t>
  </si>
  <si>
    <t>介護認定率（65歳以上）</t>
    <rPh sb="0" eb="2">
      <t>カイゴ</t>
    </rPh>
    <rPh sb="2" eb="4">
      <t>ニンテイ</t>
    </rPh>
    <rPh sb="4" eb="5">
      <t>リツ</t>
    </rPh>
    <rPh sb="8" eb="11">
      <t>サイイジョウ</t>
    </rPh>
    <phoneticPr fontId="34"/>
  </si>
  <si>
    <t>受診
率(%)</t>
  </si>
  <si>
    <t>血圧高値（≧１３０/８５mmHgまたは服薬）［男性40-74歳］H26</t>
  </si>
  <si>
    <t>ほぼ同じ年齢の同性と比較して歩く速度が速い</t>
  </si>
  <si>
    <t>全体に占める割合（％）</t>
    <rPh sb="0" eb="2">
      <t>ぜんたい</t>
    </rPh>
    <rPh sb="3" eb="4">
      <t>し</t>
    </rPh>
    <rPh sb="6" eb="8">
      <t>わりあい</t>
    </rPh>
    <phoneticPr fontId="34" type="Hiragana"/>
  </si>
  <si>
    <t>収縮期血圧≧１３０mmHg［女性40-74歳］H26</t>
  </si>
  <si>
    <t>収縮期血圧≧１３０mmHg［男性40-74歳］H26</t>
  </si>
  <si>
    <t>拡張期血圧≧８５mmHg［男性40-74歳］H26</t>
  </si>
  <si>
    <t>血圧高値（≧１３０/８５mmHgまたは服薬）［女性40-74歳］H26</t>
  </si>
  <si>
    <t>80~</t>
  </si>
  <si>
    <t>７５歳以上</t>
    <rPh sb="2" eb="5">
      <t>サイイジョウ</t>
    </rPh>
    <phoneticPr fontId="34"/>
  </si>
  <si>
    <t>　25443　多賀町　　　　</t>
  </si>
  <si>
    <t>重症高血圧（≧１８０/１１０mmHg）［女性40-74歳］H26</t>
  </si>
  <si>
    <t>高血圧の者のうち服薬中（血圧）［男性40-74歳］H26</t>
  </si>
  <si>
    <t>特定健診　保険者別受診率の推移（H20-H28）</t>
    <rPh sb="0" eb="2">
      <t>トクテイ</t>
    </rPh>
    <rPh sb="2" eb="4">
      <t>ケンシン</t>
    </rPh>
    <rPh sb="5" eb="8">
      <t>ホケンシャ</t>
    </rPh>
    <rPh sb="8" eb="9">
      <t>ベツ</t>
    </rPh>
    <rPh sb="9" eb="12">
      <t>ジュシンリツ</t>
    </rPh>
    <rPh sb="13" eb="15">
      <t>スイイ</t>
    </rPh>
    <phoneticPr fontId="34"/>
  </si>
  <si>
    <t>喫煙者［女性40-74歳］H26</t>
  </si>
  <si>
    <t>メタボリックシンドローム該当者［男性40-74歳］H26</t>
  </si>
  <si>
    <t>老年人口は2030年には30%を超え、75歳以上は2040年には20%に達すると推計されている。</t>
    <rPh sb="0" eb="2">
      <t>ロウネン</t>
    </rPh>
    <rPh sb="2" eb="4">
      <t>ジンコウ</t>
    </rPh>
    <rPh sb="9" eb="10">
      <t>ネン</t>
    </rPh>
    <rPh sb="16" eb="17">
      <t>コ</t>
    </rPh>
    <rPh sb="21" eb="22">
      <t>サイ</t>
    </rPh>
    <rPh sb="22" eb="24">
      <t>イジョウ</t>
    </rPh>
    <rPh sb="29" eb="30">
      <t>ネン</t>
    </rPh>
    <rPh sb="36" eb="37">
      <t>タッ</t>
    </rPh>
    <rPh sb="40" eb="42">
      <t>スイケイ</t>
    </rPh>
    <phoneticPr fontId="34"/>
  </si>
  <si>
    <t>メタボリックシンドローム該当者［女性40-74歳］H26</t>
  </si>
  <si>
    <t>２０歳の時の体重から１０ｋｇ以上増加している</t>
  </si>
  <si>
    <t>メタボリックシンドローム及び予備群該当者［男性40-74歳］H26</t>
  </si>
  <si>
    <t>要介護4</t>
  </si>
  <si>
    <t>積極的支援・動機付け支援該当者［男性40-74歳］H26</t>
  </si>
  <si>
    <t>近江八幡市</t>
    <rPh sb="0" eb="5">
      <t>オウミハチマンシ</t>
    </rPh>
    <phoneticPr fontId="34"/>
  </si>
  <si>
    <t>飲酒者の状況［男性40-74歳］H26</t>
  </si>
  <si>
    <t>飲酒者の状況［女性40-74歳］H26</t>
  </si>
  <si>
    <t>乳がん</t>
  </si>
  <si>
    <t>２０歳の時の体重から１０ｋｇ以上増加している［男性40-74歳］H26</t>
  </si>
  <si>
    <t>甲賀市</t>
    <rPh sb="0" eb="2">
      <t>コウガ</t>
    </rPh>
    <rPh sb="2" eb="3">
      <t>シ</t>
    </rPh>
    <phoneticPr fontId="64"/>
  </si>
  <si>
    <t>２０歳の時の体重から１０ｋｇ以上増加している［女性40-74歳］H26</t>
  </si>
  <si>
    <t>１回３０分以上の軽く汗のかく運動を週２回以上、１年以上実施［男性40-74歳］H26</t>
  </si>
  <si>
    <t>彦根市</t>
    <rPh sb="0" eb="3">
      <t>ヒコネシ</t>
    </rPh>
    <phoneticPr fontId="34"/>
  </si>
  <si>
    <t>１回３０分以上の軽く汗のかく運動を週２回以上、１年以上実施［女性40-74歳］H26</t>
  </si>
  <si>
    <t>寝る２時間以内の夕食</t>
    <rPh sb="0" eb="1">
      <t>ネ</t>
    </rPh>
    <phoneticPr fontId="34"/>
  </si>
  <si>
    <t>日常生活において歩行または同等の身体活動を１日１時間以上実施［女性40-74歳］H26</t>
  </si>
  <si>
    <t>竜王町</t>
  </si>
  <si>
    <t>出典：国立社会保障・人口問題研究所ＨＰ　将来推計人口・世帯数（平成25年3月推計）</t>
    <rPh sb="0" eb="2">
      <t>シュッテン</t>
    </rPh>
    <rPh sb="3" eb="5">
      <t>コクリツ</t>
    </rPh>
    <rPh sb="5" eb="7">
      <t>シャカイ</t>
    </rPh>
    <rPh sb="7" eb="9">
      <t>ホショウ</t>
    </rPh>
    <rPh sb="10" eb="12">
      <t>ジンコウ</t>
    </rPh>
    <rPh sb="12" eb="14">
      <t>モンダイ</t>
    </rPh>
    <rPh sb="14" eb="17">
      <t>ケンキュウショ</t>
    </rPh>
    <rPh sb="20" eb="22">
      <t>ショウライ</t>
    </rPh>
    <rPh sb="22" eb="24">
      <t>スイケイ</t>
    </rPh>
    <rPh sb="24" eb="26">
      <t>ジンコウ</t>
    </rPh>
    <rPh sb="27" eb="30">
      <t>セタイスウ</t>
    </rPh>
    <rPh sb="31" eb="33">
      <t>ヘイセイ</t>
    </rPh>
    <rPh sb="35" eb="36">
      <t>ネン</t>
    </rPh>
    <rPh sb="37" eb="38">
      <t>ガツ</t>
    </rPh>
    <rPh sb="38" eb="40">
      <t>スイケイ</t>
    </rPh>
    <phoneticPr fontId="34"/>
  </si>
  <si>
    <t>草津保健所(SMR)</t>
    <rPh sb="0" eb="2">
      <t>クサツ</t>
    </rPh>
    <rPh sb="2" eb="4">
      <t>ホケン</t>
    </rPh>
    <rPh sb="4" eb="5">
      <t>ショ</t>
    </rPh>
    <phoneticPr fontId="34"/>
  </si>
  <si>
    <t>ほぼ同じ年齢の同性と比較して歩く速度が速い［男性40-74歳］H26</t>
  </si>
  <si>
    <t>ほぼ同じ年齢の同性と比較して歩く速度が速い［女性40-74歳］H26</t>
  </si>
  <si>
    <t>人と比較して食べる速度が速い［男性40-74歳］H26</t>
  </si>
  <si>
    <t>人と比較して食べる速度が速い［女性40-74歳］H26</t>
  </si>
  <si>
    <t>年少人口は2035年には10%を切り、生産年齢人口は2040年には50%を切ると推計されている。</t>
    <rPh sb="0" eb="2">
      <t>ネンショウ</t>
    </rPh>
    <rPh sb="2" eb="4">
      <t>ジンコウ</t>
    </rPh>
    <rPh sb="9" eb="10">
      <t>ネン</t>
    </rPh>
    <rPh sb="16" eb="17">
      <t>キ</t>
    </rPh>
    <rPh sb="19" eb="21">
      <t>セイサン</t>
    </rPh>
    <rPh sb="21" eb="23">
      <t>ネンレイ</t>
    </rPh>
    <rPh sb="23" eb="25">
      <t>ジンコウ</t>
    </rPh>
    <rPh sb="30" eb="31">
      <t>ネン</t>
    </rPh>
    <rPh sb="37" eb="38">
      <t>キ</t>
    </rPh>
    <rPh sb="40" eb="42">
      <t>スイケイ</t>
    </rPh>
    <phoneticPr fontId="34"/>
  </si>
  <si>
    <t>就寝前の２時間以内に夕食をとることが週３回以上ある［男性40-74歳］H26</t>
  </si>
  <si>
    <t>(2006-2015)</t>
  </si>
  <si>
    <t>女性は飲酒者・喫煙者・朝食を抜く者が県と比較して有意に高い。</t>
    <rPh sb="0" eb="2">
      <t>ジョセイ</t>
    </rPh>
    <rPh sb="3" eb="6">
      <t>インシュシャ</t>
    </rPh>
    <rPh sb="7" eb="10">
      <t>キツエンシャ</t>
    </rPh>
    <rPh sb="11" eb="13">
      <t>チョウショク</t>
    </rPh>
    <rPh sb="14" eb="15">
      <t>ヌ</t>
    </rPh>
    <rPh sb="16" eb="17">
      <t>シャ</t>
    </rPh>
    <rPh sb="18" eb="19">
      <t>ケン</t>
    </rPh>
    <rPh sb="20" eb="22">
      <t>ヒカク</t>
    </rPh>
    <rPh sb="24" eb="26">
      <t>ユウイ</t>
    </rPh>
    <rPh sb="27" eb="28">
      <t>タカ</t>
    </rPh>
    <phoneticPr fontId="34"/>
  </si>
  <si>
    <t>就寝前の２時間以内に夕食をとることが週３回以上ある［女性40-74歳］H26</t>
  </si>
  <si>
    <t>高島市</t>
    <rPh sb="0" eb="2">
      <t>タカシマ</t>
    </rPh>
    <rPh sb="2" eb="3">
      <t>シ</t>
    </rPh>
    <phoneticPr fontId="64"/>
  </si>
  <si>
    <t>重症高血圧（180/110mmHg以上）</t>
    <rPh sb="0" eb="2">
      <t>じゅうしょう</t>
    </rPh>
    <rPh sb="2" eb="5">
      <t>こうけつあつ</t>
    </rPh>
    <rPh sb="17" eb="19">
      <t>いじょう</t>
    </rPh>
    <phoneticPr fontId="34" type="Hiragana"/>
  </si>
  <si>
    <t>58　長浜保健所</t>
  </si>
  <si>
    <t>夕食後に間食（３食以外の夜食）をとることが週３回以上ある［男性40-74歳］H26</t>
  </si>
  <si>
    <t>男性ではCOPD・腎不全・肺炎・自殺・脳梗塞が特に県より高く、女性では脳梗塞・脳血管疾患・心疾患が県より高い。</t>
    <rPh sb="0" eb="2">
      <t>ダンセイ</t>
    </rPh>
    <rPh sb="9" eb="12">
      <t>ジンフゼン</t>
    </rPh>
    <rPh sb="13" eb="15">
      <t>ハイエン</t>
    </rPh>
    <rPh sb="16" eb="18">
      <t>ジサツ</t>
    </rPh>
    <rPh sb="19" eb="22">
      <t>ノウコウソク</t>
    </rPh>
    <rPh sb="23" eb="24">
      <t>トク</t>
    </rPh>
    <rPh sb="25" eb="26">
      <t>ケン</t>
    </rPh>
    <rPh sb="28" eb="29">
      <t>タカ</t>
    </rPh>
    <rPh sb="31" eb="33">
      <t>ジョセイ</t>
    </rPh>
    <rPh sb="35" eb="38">
      <t>ノウコウソク</t>
    </rPh>
    <rPh sb="39" eb="42">
      <t>ノウケッカン</t>
    </rPh>
    <rPh sb="42" eb="44">
      <t>シッカン</t>
    </rPh>
    <rPh sb="45" eb="48">
      <t>シンシッカン</t>
    </rPh>
    <rPh sb="49" eb="50">
      <t>ケン</t>
    </rPh>
    <rPh sb="52" eb="53">
      <t>タカ</t>
    </rPh>
    <phoneticPr fontId="34"/>
  </si>
  <si>
    <t>夕食後に間食（３食以外の夜食）をとることが週３回以上ある［女性40-74歳］H26</t>
  </si>
  <si>
    <t>朝食を抜くことが週に３回以上ある［男性40-74歳］H26</t>
  </si>
  <si>
    <t>朝食を抜くことが週に３回以上ある［女性40-74歳］H26</t>
  </si>
  <si>
    <t>睡眠で休養が十分とれている［男性40-74歳］H26</t>
  </si>
  <si>
    <t>メタボリックシンドローム該当者</t>
  </si>
  <si>
    <t>男性では大腸がん、女性では糖尿病が県より若干高い。</t>
    <rPh sb="0" eb="2">
      <t>ダンセイ</t>
    </rPh>
    <rPh sb="4" eb="6">
      <t>ダイチョウ</t>
    </rPh>
    <rPh sb="9" eb="11">
      <t>ジョセイ</t>
    </rPh>
    <rPh sb="13" eb="16">
      <t>トウニョウビョウ</t>
    </rPh>
    <rPh sb="17" eb="18">
      <t>ケン</t>
    </rPh>
    <rPh sb="20" eb="22">
      <t>ジャッカン</t>
    </rPh>
    <rPh sb="22" eb="23">
      <t>タカ</t>
    </rPh>
    <phoneticPr fontId="34"/>
  </si>
  <si>
    <t>睡眠で休養が十分とれている［女性40-74歳］H26</t>
  </si>
  <si>
    <t>大津市</t>
  </si>
  <si>
    <t>65歳以上被保険者数</t>
    <rPh sb="2" eb="3">
      <t>サイ</t>
    </rPh>
    <rPh sb="3" eb="5">
      <t>イジョウ</t>
    </rPh>
    <rPh sb="5" eb="6">
      <t>ヒ</t>
    </rPh>
    <rPh sb="6" eb="9">
      <t>ホケンシャ</t>
    </rPh>
    <rPh sb="9" eb="10">
      <t>スウ</t>
    </rPh>
    <phoneticPr fontId="34"/>
  </si>
  <si>
    <t>彦根市</t>
  </si>
  <si>
    <t>他の虚血性心疾患</t>
    <rPh sb="0" eb="1">
      <t>タ</t>
    </rPh>
    <rPh sb="2" eb="5">
      <t>キョケツセイ</t>
    </rPh>
    <rPh sb="5" eb="8">
      <t>シンシッカン</t>
    </rPh>
    <phoneticPr fontId="34"/>
  </si>
  <si>
    <t>長浜市</t>
  </si>
  <si>
    <t>15歳未満</t>
    <rPh sb="2" eb="5">
      <t>サイミマン</t>
    </rPh>
    <phoneticPr fontId="34"/>
  </si>
  <si>
    <t>男性は同性の同年代より歩く速度が遅い者、1年以上軽い運動を週2回以上していない者が県と比較して有意に多い。</t>
    <rPh sb="0" eb="2">
      <t>ダンセイ</t>
    </rPh>
    <rPh sb="3" eb="5">
      <t>ドウセイ</t>
    </rPh>
    <rPh sb="6" eb="9">
      <t>ドウネンダイ</t>
    </rPh>
    <rPh sb="11" eb="12">
      <t>アル</t>
    </rPh>
    <rPh sb="13" eb="15">
      <t>ソクド</t>
    </rPh>
    <rPh sb="16" eb="17">
      <t>オソ</t>
    </rPh>
    <rPh sb="18" eb="19">
      <t>シャ</t>
    </rPh>
    <rPh sb="21" eb="22">
      <t>ネン</t>
    </rPh>
    <rPh sb="22" eb="24">
      <t>イジョウ</t>
    </rPh>
    <rPh sb="24" eb="25">
      <t>カル</t>
    </rPh>
    <rPh sb="26" eb="28">
      <t>ウンドウ</t>
    </rPh>
    <rPh sb="29" eb="30">
      <t>シュウ</t>
    </rPh>
    <rPh sb="31" eb="32">
      <t>カイ</t>
    </rPh>
    <rPh sb="32" eb="34">
      <t>イジョウ</t>
    </rPh>
    <rPh sb="39" eb="40">
      <t>シャ</t>
    </rPh>
    <rPh sb="41" eb="42">
      <t>ケン</t>
    </rPh>
    <rPh sb="43" eb="45">
      <t>ヒカク</t>
    </rPh>
    <rPh sb="47" eb="49">
      <t>ユウイ</t>
    </rPh>
    <rPh sb="50" eb="51">
      <t>オオ</t>
    </rPh>
    <phoneticPr fontId="34"/>
  </si>
  <si>
    <t>草津市</t>
  </si>
  <si>
    <t>守山市</t>
  </si>
  <si>
    <t>診療種別地域差指数</t>
    <rPh sb="0" eb="2">
      <t>シンリョウ</t>
    </rPh>
    <rPh sb="2" eb="4">
      <t>シュベツ</t>
    </rPh>
    <rPh sb="4" eb="7">
      <t>チイキサ</t>
    </rPh>
    <rPh sb="7" eb="9">
      <t>シスウ</t>
    </rPh>
    <phoneticPr fontId="63"/>
  </si>
  <si>
    <t>湖東</t>
    <rPh sb="0" eb="2">
      <t>コトウ</t>
    </rPh>
    <phoneticPr fontId="34"/>
  </si>
  <si>
    <t>栗東市</t>
  </si>
  <si>
    <t>甲賀市</t>
  </si>
  <si>
    <t>人と比較して食べる速度が速い</t>
  </si>
  <si>
    <t>野洲市</t>
  </si>
  <si>
    <t>肝疾患</t>
  </si>
  <si>
    <t>53　草津保健所</t>
  </si>
  <si>
    <t>彦根市</t>
    <rPh sb="0" eb="3">
      <t>ひこねし</t>
    </rPh>
    <phoneticPr fontId="34" type="Hiragana"/>
  </si>
  <si>
    <t>湖南市</t>
  </si>
  <si>
    <t>1人当たりの医療費は、19市町中入院等が19番目、歯科が15番目</t>
    <rPh sb="1" eb="2">
      <t>ニン</t>
    </rPh>
    <rPh sb="2" eb="3">
      <t>ア</t>
    </rPh>
    <rPh sb="6" eb="9">
      <t>イリョウヒ</t>
    </rPh>
    <rPh sb="13" eb="14">
      <t>シ</t>
    </rPh>
    <rPh sb="14" eb="15">
      <t>マチ</t>
    </rPh>
    <rPh sb="15" eb="16">
      <t>ナカ</t>
    </rPh>
    <rPh sb="16" eb="18">
      <t>ニュウイン</t>
    </rPh>
    <rPh sb="18" eb="19">
      <t>トウ</t>
    </rPh>
    <rPh sb="22" eb="24">
      <t>バンメ</t>
    </rPh>
    <rPh sb="25" eb="27">
      <t>シカ</t>
    </rPh>
    <rPh sb="30" eb="32">
      <t>バンメ</t>
    </rPh>
    <phoneticPr fontId="34"/>
  </si>
  <si>
    <t>65歳以上</t>
  </si>
  <si>
    <t>部分について</t>
    <rPh sb="0" eb="2">
      <t>ぶぶん</t>
    </rPh>
    <phoneticPr fontId="34" type="Hiragana"/>
  </si>
  <si>
    <t>60　高島保健所</t>
  </si>
  <si>
    <t>高島市</t>
  </si>
  <si>
    <t>東近江市</t>
  </si>
  <si>
    <t>米原市</t>
  </si>
  <si>
    <t>日野町</t>
  </si>
  <si>
    <t>愛荘町</t>
  </si>
  <si>
    <t>豊郷町</t>
  </si>
  <si>
    <t>甲良町</t>
  </si>
  <si>
    <t>＃：平均余命に対する割合</t>
    <rPh sb="2" eb="4">
      <t>ヘイキン</t>
    </rPh>
    <rPh sb="4" eb="6">
      <t>ヨミョウ</t>
    </rPh>
    <rPh sb="7" eb="8">
      <t>タイ</t>
    </rPh>
    <rPh sb="10" eb="12">
      <t>ワリアイ</t>
    </rPh>
    <phoneticPr fontId="65"/>
  </si>
  <si>
    <t>多賀町</t>
  </si>
  <si>
    <t>男性</t>
    <rPh sb="0" eb="2">
      <t>ダンセイ</t>
    </rPh>
    <phoneticPr fontId="34"/>
  </si>
  <si>
    <t>血圧高値（≧１３０/８５mmHgまたは服薬）</t>
  </si>
  <si>
    <t>女性</t>
    <rPh sb="0" eb="2">
      <t>ジョセイ</t>
    </rPh>
    <phoneticPr fontId="34"/>
  </si>
  <si>
    <t>重点対象疾患による医療費は、国保分で31%を、後期高齢者分で30%を占めている。</t>
    <rPh sb="0" eb="2">
      <t>ジュウテン</t>
    </rPh>
    <rPh sb="2" eb="4">
      <t>タイショウ</t>
    </rPh>
    <rPh sb="4" eb="6">
      <t>シッカン</t>
    </rPh>
    <rPh sb="9" eb="12">
      <t>イリョウヒ</t>
    </rPh>
    <rPh sb="14" eb="16">
      <t>コクホ</t>
    </rPh>
    <rPh sb="16" eb="17">
      <t>ブン</t>
    </rPh>
    <rPh sb="23" eb="25">
      <t>コウキ</t>
    </rPh>
    <rPh sb="25" eb="28">
      <t>コウレイシャ</t>
    </rPh>
    <rPh sb="28" eb="29">
      <t>ブン</t>
    </rPh>
    <rPh sb="34" eb="35">
      <t>シ</t>
    </rPh>
    <phoneticPr fontId="34"/>
  </si>
  <si>
    <t>＊平成20年～平成24年人口動態統計保健所・市区町村別統計</t>
    <rPh sb="1" eb="3">
      <t>ヘイセイ</t>
    </rPh>
    <rPh sb="5" eb="6">
      <t>ネン</t>
    </rPh>
    <rPh sb="7" eb="9">
      <t>ヘイセイ</t>
    </rPh>
    <rPh sb="11" eb="12">
      <t>ネン</t>
    </rPh>
    <rPh sb="12" eb="14">
      <t>ジンコウ</t>
    </rPh>
    <rPh sb="14" eb="16">
      <t>ドウタイ</t>
    </rPh>
    <rPh sb="16" eb="18">
      <t>トウケイ</t>
    </rPh>
    <rPh sb="18" eb="21">
      <t>ホケンショ</t>
    </rPh>
    <rPh sb="22" eb="24">
      <t>シク</t>
    </rPh>
    <rPh sb="24" eb="26">
      <t>チョウソン</t>
    </rPh>
    <rPh sb="26" eb="27">
      <t>ベツ</t>
    </rPh>
    <rPh sb="27" eb="29">
      <t>トウケイ</t>
    </rPh>
    <phoneticPr fontId="34"/>
  </si>
  <si>
    <t>生活習慣病</t>
    <rPh sb="0" eb="2">
      <t>セイカツ</t>
    </rPh>
    <rPh sb="2" eb="5">
      <t>シュウカンビョウ</t>
    </rPh>
    <phoneticPr fontId="34"/>
  </si>
  <si>
    <t>出典：滋賀県の死因統計解析　滋賀県の死因状況　市町別標準化死亡比（2006～2015）　＊100が全国平均</t>
  </si>
  <si>
    <t>介護認定率は19市町中9番目</t>
    <rPh sb="0" eb="2">
      <t>カイゴ</t>
    </rPh>
    <rPh sb="2" eb="4">
      <t>ニンテイ</t>
    </rPh>
    <rPh sb="4" eb="5">
      <t>リツ</t>
    </rPh>
    <rPh sb="8" eb="9">
      <t>シ</t>
    </rPh>
    <rPh sb="9" eb="10">
      <t>マチ</t>
    </rPh>
    <rPh sb="10" eb="11">
      <t>ナカ</t>
    </rPh>
    <rPh sb="12" eb="14">
      <t>バンメ</t>
    </rPh>
    <phoneticPr fontId="34"/>
  </si>
  <si>
    <t>歳</t>
  </si>
  <si>
    <t>甲賀市</t>
    <rPh sb="0" eb="3">
      <t>こうかし</t>
    </rPh>
    <phoneticPr fontId="34" type="Hiragana"/>
  </si>
  <si>
    <t>滋賀県</t>
    <rPh sb="0" eb="3">
      <t>シガケン</t>
    </rPh>
    <phoneticPr fontId="34"/>
  </si>
  <si>
    <t>空腹時血糖≧１００mg/dl</t>
  </si>
  <si>
    <t>HbA1c≧5.6</t>
  </si>
  <si>
    <t>対象者数</t>
    <rPh sb="3" eb="4">
      <t>スウ</t>
    </rPh>
    <phoneticPr fontId="68"/>
  </si>
  <si>
    <t>中性脂肪≧１５０mg/dl</t>
  </si>
  <si>
    <t>平均寿命・健康寿命は男女ともに県平均より長い。</t>
    <rPh sb="0" eb="2">
      <t>ヘイキン</t>
    </rPh>
    <rPh sb="2" eb="4">
      <t>ジュミョウ</t>
    </rPh>
    <rPh sb="5" eb="7">
      <t>ケンコウ</t>
    </rPh>
    <rPh sb="7" eb="9">
      <t>ジュミョウ</t>
    </rPh>
    <rPh sb="10" eb="12">
      <t>ダンジョ</t>
    </rPh>
    <rPh sb="15" eb="16">
      <t>ケン</t>
    </rPh>
    <rPh sb="16" eb="18">
      <t>ヘイキン</t>
    </rPh>
    <rPh sb="20" eb="21">
      <t>ナガ</t>
    </rPh>
    <phoneticPr fontId="34"/>
  </si>
  <si>
    <t>（％）#</t>
  </si>
  <si>
    <t>HDLコレステロール＜４０mg/dl</t>
  </si>
  <si>
    <t>拡張期血圧≧８５mmHg</t>
  </si>
  <si>
    <t>LDLコレステロール≧１４０mg/dl</t>
  </si>
  <si>
    <t>甲賀保健所</t>
    <rPh sb="0" eb="2">
      <t>コウガ</t>
    </rPh>
    <rPh sb="2" eb="4">
      <t>ホケン</t>
    </rPh>
    <rPh sb="4" eb="5">
      <t>ショ</t>
    </rPh>
    <phoneticPr fontId="64"/>
  </si>
  <si>
    <t>男性の喫煙者が県と比較して有意に多い。</t>
    <rPh sb="0" eb="2">
      <t>ダンセイ</t>
    </rPh>
    <rPh sb="3" eb="6">
      <t>キツエンシャ</t>
    </rPh>
    <rPh sb="7" eb="8">
      <t>ケン</t>
    </rPh>
    <rPh sb="9" eb="11">
      <t>ヒカク</t>
    </rPh>
    <rPh sb="13" eb="15">
      <t>ユウイ</t>
    </rPh>
    <rPh sb="16" eb="17">
      <t>オオ</t>
    </rPh>
    <phoneticPr fontId="34"/>
  </si>
  <si>
    <t>女性は同性の同年代より歩く速度が遅い者・1日1時間以上の身体活動をしていない者が県と比較して有意に多い。</t>
    <rPh sb="0" eb="2">
      <t>ジョセイ</t>
    </rPh>
    <rPh sb="3" eb="5">
      <t>ドウセイ</t>
    </rPh>
    <rPh sb="6" eb="9">
      <t>ドウネンダイ</t>
    </rPh>
    <rPh sb="11" eb="12">
      <t>アル</t>
    </rPh>
    <rPh sb="13" eb="15">
      <t>ソクド</t>
    </rPh>
    <rPh sb="16" eb="17">
      <t>オソ</t>
    </rPh>
    <rPh sb="18" eb="19">
      <t>シャ</t>
    </rPh>
    <rPh sb="21" eb="22">
      <t>ヒ</t>
    </rPh>
    <rPh sb="23" eb="25">
      <t>ジカン</t>
    </rPh>
    <rPh sb="25" eb="27">
      <t>イジョウ</t>
    </rPh>
    <rPh sb="28" eb="30">
      <t>シンタイ</t>
    </rPh>
    <rPh sb="30" eb="32">
      <t>カツドウ</t>
    </rPh>
    <rPh sb="38" eb="39">
      <t>シャ</t>
    </rPh>
    <rPh sb="40" eb="41">
      <t>ケン</t>
    </rPh>
    <rPh sb="42" eb="44">
      <t>ヒカク</t>
    </rPh>
    <rPh sb="46" eb="48">
      <t>ユウイ</t>
    </rPh>
    <rPh sb="49" eb="50">
      <t>オオ</t>
    </rPh>
    <phoneticPr fontId="34"/>
  </si>
  <si>
    <t>収縮期血圧≧１３０mmHg</t>
  </si>
  <si>
    <t>愛荘町</t>
    <rPh sb="0" eb="3">
      <t>アイショウチョウ</t>
    </rPh>
    <phoneticPr fontId="34"/>
  </si>
  <si>
    <t>高血圧（≧１４０/９０mmHgまたは服薬）</t>
  </si>
  <si>
    <t>重症高血圧（≧１８０/１１０mmHg）</t>
  </si>
  <si>
    <t>服薬中（血圧）</t>
  </si>
  <si>
    <t>運動習慣</t>
    <rPh sb="0" eb="2">
      <t>ウンドウ</t>
    </rPh>
    <rPh sb="2" eb="4">
      <t>シュウカン</t>
    </rPh>
    <phoneticPr fontId="34"/>
  </si>
  <si>
    <t>高血圧の者のうち服薬中（血圧）</t>
  </si>
  <si>
    <t>介護認定率は19市町中10番目</t>
    <rPh sb="0" eb="2">
      <t>カイゴ</t>
    </rPh>
    <rPh sb="2" eb="4">
      <t>ニンテイ</t>
    </rPh>
    <rPh sb="4" eb="5">
      <t>リツ</t>
    </rPh>
    <rPh sb="8" eb="9">
      <t>シ</t>
    </rPh>
    <rPh sb="9" eb="10">
      <t>マチ</t>
    </rPh>
    <rPh sb="10" eb="11">
      <t>ナカ</t>
    </rPh>
    <rPh sb="13" eb="15">
      <t>バンメ</t>
    </rPh>
    <phoneticPr fontId="34"/>
  </si>
  <si>
    <t>25202</t>
  </si>
  <si>
    <t>積極的支援・動機付け支援該当者</t>
  </si>
  <si>
    <t>重点対象疾患による医療費は、国保分で36%を、後期高齢者分で40%を占めている。</t>
    <rPh sb="0" eb="2">
      <t>ジュウテン</t>
    </rPh>
    <rPh sb="2" eb="4">
      <t>タイショウ</t>
    </rPh>
    <rPh sb="4" eb="6">
      <t>シッカン</t>
    </rPh>
    <rPh sb="9" eb="12">
      <t>イリョウヒ</t>
    </rPh>
    <rPh sb="14" eb="16">
      <t>コクホ</t>
    </rPh>
    <rPh sb="16" eb="17">
      <t>ブン</t>
    </rPh>
    <rPh sb="23" eb="25">
      <t>コウキ</t>
    </rPh>
    <rPh sb="25" eb="28">
      <t>コウレイシャ</t>
    </rPh>
    <rPh sb="28" eb="29">
      <t>ブン</t>
    </rPh>
    <rPh sb="34" eb="35">
      <t>シ</t>
    </rPh>
    <phoneticPr fontId="34"/>
  </si>
  <si>
    <t>男女ともに下の血圧（拡張期血圧）が85mmHg以上の該当者が有意に高い。</t>
    <rPh sb="0" eb="2">
      <t>ダンジョ</t>
    </rPh>
    <rPh sb="5" eb="6">
      <t>シタ</t>
    </rPh>
    <rPh sb="7" eb="9">
      <t>ケツアツ</t>
    </rPh>
    <rPh sb="10" eb="13">
      <t>カクチョウキ</t>
    </rPh>
    <rPh sb="13" eb="15">
      <t>ケツアツ</t>
    </rPh>
    <rPh sb="23" eb="25">
      <t>イジョウ</t>
    </rPh>
    <rPh sb="26" eb="29">
      <t>ガイトウシャ</t>
    </rPh>
    <rPh sb="30" eb="32">
      <t>ユウイ</t>
    </rPh>
    <rPh sb="33" eb="34">
      <t>タカ</t>
    </rPh>
    <phoneticPr fontId="34"/>
  </si>
  <si>
    <t>腹囲≧８５cm</t>
  </si>
  <si>
    <t>東近江市</t>
    <rPh sb="0" eb="4">
      <t>ヒガシオウミシ</t>
    </rPh>
    <phoneticPr fontId="34"/>
  </si>
  <si>
    <t>腹囲≧９０cm</t>
  </si>
  <si>
    <t>BMI≧２５kg/㎡</t>
  </si>
  <si>
    <t>長浜保健所(SMR)</t>
    <rPh sb="0" eb="2">
      <t>ナガハマ</t>
    </rPh>
    <rPh sb="2" eb="4">
      <t>ホケン</t>
    </rPh>
    <rPh sb="4" eb="5">
      <t>ショ</t>
    </rPh>
    <phoneticPr fontId="34"/>
  </si>
  <si>
    <t>甲賀市</t>
    <rPh sb="0" eb="3">
      <t>コウカシ</t>
    </rPh>
    <phoneticPr fontId="34"/>
  </si>
  <si>
    <t>メタボリックシンドローム及び予備群該当者</t>
  </si>
  <si>
    <t>１回３０分以上の軽く汗のかく運動を週２回以上、１年以上実施</t>
  </si>
  <si>
    <t>日常生活において歩行または同等の身体活動を１日１時間以上実施</t>
  </si>
  <si>
    <t>2040年</t>
  </si>
  <si>
    <t>25204</t>
  </si>
  <si>
    <t>生活習慣</t>
    <rPh sb="0" eb="2">
      <t>セイカツ</t>
    </rPh>
    <rPh sb="2" eb="4">
      <t>シュウカン</t>
    </rPh>
    <phoneticPr fontId="34"/>
  </si>
  <si>
    <t>平均寿命・健康寿命は男女ともに県平均とほぼ同程度である。</t>
    <rPh sb="0" eb="2">
      <t>ヘイキン</t>
    </rPh>
    <rPh sb="2" eb="4">
      <t>ジュミョウ</t>
    </rPh>
    <rPh sb="5" eb="7">
      <t>ケンコウ</t>
    </rPh>
    <rPh sb="7" eb="9">
      <t>ジュミョウ</t>
    </rPh>
    <rPh sb="10" eb="12">
      <t>ダンジョ</t>
    </rPh>
    <rPh sb="15" eb="16">
      <t>ケン</t>
    </rPh>
    <rPh sb="16" eb="18">
      <t>ヘイキン</t>
    </rPh>
    <rPh sb="21" eb="24">
      <t>ドウテイド</t>
    </rPh>
    <phoneticPr fontId="34"/>
  </si>
  <si>
    <t>就寝前の２時間以内に夕食をとることが週３回以上ある</t>
  </si>
  <si>
    <t>愛荘町</t>
    <rPh sb="1" eb="2">
      <t>ソウ</t>
    </rPh>
    <phoneticPr fontId="34"/>
  </si>
  <si>
    <t>夕食後に間食（３食以外の夜食）をとることが週３回以上ある</t>
  </si>
  <si>
    <t>朝食を抜くことが週に３回以上ある</t>
  </si>
  <si>
    <t>合計</t>
    <rPh sb="0" eb="2">
      <t>ゴウケイ</t>
    </rPh>
    <phoneticPr fontId="34"/>
  </si>
  <si>
    <t>1人当たりの医療費は、19市町中入院等が17番目、歯科が10番目</t>
    <rPh sb="1" eb="2">
      <t>ニン</t>
    </rPh>
    <rPh sb="2" eb="3">
      <t>ア</t>
    </rPh>
    <rPh sb="6" eb="9">
      <t>イリョウヒ</t>
    </rPh>
    <rPh sb="13" eb="14">
      <t>シ</t>
    </rPh>
    <rPh sb="14" eb="15">
      <t>マチ</t>
    </rPh>
    <rPh sb="15" eb="16">
      <t>ナカ</t>
    </rPh>
    <rPh sb="16" eb="18">
      <t>ニュウイン</t>
    </rPh>
    <rPh sb="18" eb="19">
      <t>トウ</t>
    </rPh>
    <rPh sb="22" eb="24">
      <t>バンメ</t>
    </rPh>
    <rPh sb="25" eb="27">
      <t>シカ</t>
    </rPh>
    <rPh sb="30" eb="32">
      <t>バンメ</t>
    </rPh>
    <phoneticPr fontId="34"/>
  </si>
  <si>
    <t>母の年齢階級別出生率（女性人口千対）</t>
    <rPh sb="0" eb="1">
      <t>ハハ</t>
    </rPh>
    <rPh sb="2" eb="4">
      <t>ネンレイ</t>
    </rPh>
    <rPh sb="4" eb="6">
      <t>カイキュウ</t>
    </rPh>
    <rPh sb="6" eb="7">
      <t>ベツ</t>
    </rPh>
    <rPh sb="7" eb="9">
      <t>シュッショウ</t>
    </rPh>
    <rPh sb="9" eb="10">
      <t>リツ</t>
    </rPh>
    <rPh sb="11" eb="13">
      <t>ジョセイ</t>
    </rPh>
    <rPh sb="13" eb="15">
      <t>ジンコウ</t>
    </rPh>
    <rPh sb="15" eb="17">
      <t>センタイ</t>
    </rPh>
    <phoneticPr fontId="34"/>
  </si>
  <si>
    <t>睡眠で休養が十分とれている</t>
  </si>
  <si>
    <t>　　　　　　　　　　　　　　　　　　　　　　　　　※</t>
  </si>
  <si>
    <t>喫煙者</t>
  </si>
  <si>
    <t>平均寿命・健康寿命は男女ともに県平均より短い。</t>
    <rPh sb="0" eb="2">
      <t>ヘイキン</t>
    </rPh>
    <rPh sb="2" eb="4">
      <t>ジュミョウ</t>
    </rPh>
    <rPh sb="5" eb="7">
      <t>ケンコウ</t>
    </rPh>
    <rPh sb="7" eb="9">
      <t>ジュミョウ</t>
    </rPh>
    <rPh sb="10" eb="12">
      <t>ダンジョ</t>
    </rPh>
    <rPh sb="15" eb="16">
      <t>ケン</t>
    </rPh>
    <rPh sb="16" eb="18">
      <t>ヘイキン</t>
    </rPh>
    <rPh sb="20" eb="21">
      <t>ミジカ</t>
    </rPh>
    <phoneticPr fontId="34"/>
  </si>
  <si>
    <t>COPD</t>
  </si>
  <si>
    <t>表6</t>
    <rPh sb="0" eb="1">
      <t>ヒョウ</t>
    </rPh>
    <phoneticPr fontId="34"/>
  </si>
  <si>
    <t>飲酒者の状況</t>
  </si>
  <si>
    <t>65-74</t>
  </si>
  <si>
    <t>地　域</t>
    <rPh sb="0" eb="1">
      <t>チ</t>
    </rPh>
    <rPh sb="2" eb="3">
      <t>イキ</t>
    </rPh>
    <phoneticPr fontId="34"/>
  </si>
  <si>
    <t>直腸がん</t>
  </si>
  <si>
    <t>全死因</t>
    <rPh sb="0" eb="1">
      <t>ゼン</t>
    </rPh>
    <rPh sb="1" eb="3">
      <t>シイン</t>
    </rPh>
    <phoneticPr fontId="67"/>
  </si>
  <si>
    <t>20～24</t>
  </si>
  <si>
    <t>悪性新生物</t>
    <rPh sb="0" eb="2">
      <t>アクセイ</t>
    </rPh>
    <rPh sb="2" eb="5">
      <t>シンセイブツ</t>
    </rPh>
    <phoneticPr fontId="67"/>
  </si>
  <si>
    <t>守山市</t>
    <rPh sb="0" eb="3">
      <t>もりやまし</t>
    </rPh>
    <phoneticPr fontId="34" type="Hiragana"/>
  </si>
  <si>
    <t>胃がん</t>
    <rPh sb="0" eb="1">
      <t>イ</t>
    </rPh>
    <phoneticPr fontId="67"/>
  </si>
  <si>
    <t>結腸がん</t>
  </si>
  <si>
    <t>高島市</t>
    <rPh sb="0" eb="3">
      <t>タカシマシ</t>
    </rPh>
    <phoneticPr fontId="34"/>
  </si>
  <si>
    <t>大腸がん</t>
    <rPh sb="0" eb="2">
      <t>ダイチョウ</t>
    </rPh>
    <phoneticPr fontId="34"/>
  </si>
  <si>
    <t>1人当たりの医療費は、19市町中入院等が7番目、歯科が18番目</t>
    <rPh sb="1" eb="2">
      <t>ニン</t>
    </rPh>
    <rPh sb="2" eb="3">
      <t>ア</t>
    </rPh>
    <rPh sb="6" eb="9">
      <t>イリョウヒ</t>
    </rPh>
    <rPh sb="13" eb="14">
      <t>シ</t>
    </rPh>
    <rPh sb="14" eb="15">
      <t>マチ</t>
    </rPh>
    <rPh sb="15" eb="16">
      <t>ナカ</t>
    </rPh>
    <rPh sb="16" eb="18">
      <t>ニュウイン</t>
    </rPh>
    <rPh sb="18" eb="19">
      <t>トウ</t>
    </rPh>
    <rPh sb="21" eb="23">
      <t>バンメ</t>
    </rPh>
    <rPh sb="24" eb="26">
      <t>シカ</t>
    </rPh>
    <rPh sb="29" eb="31">
      <t>バンメ</t>
    </rPh>
    <phoneticPr fontId="34"/>
  </si>
  <si>
    <t>肝がん</t>
  </si>
  <si>
    <t>膵がん</t>
  </si>
  <si>
    <t>肺がん</t>
  </si>
  <si>
    <t>25442</t>
  </si>
  <si>
    <t>前立腺がん</t>
    <rPh sb="0" eb="3">
      <t>ゼンリツセン</t>
    </rPh>
    <phoneticPr fontId="34"/>
  </si>
  <si>
    <t>糖尿病</t>
    <rPh sb="0" eb="3">
      <t>トウニョウビョウ</t>
    </rPh>
    <phoneticPr fontId="67"/>
  </si>
  <si>
    <t>出典：平成27年度　後期高齢者医療保険制度　市町村別データ</t>
    <rPh sb="0" eb="2">
      <t>シュッテン</t>
    </rPh>
    <rPh sb="3" eb="5">
      <t>ヘイセイ</t>
    </rPh>
    <rPh sb="7" eb="9">
      <t>ネンド</t>
    </rPh>
    <rPh sb="10" eb="12">
      <t>コウキ</t>
    </rPh>
    <rPh sb="12" eb="15">
      <t>コウレイシャ</t>
    </rPh>
    <rPh sb="15" eb="17">
      <t>イリョウ</t>
    </rPh>
    <rPh sb="17" eb="19">
      <t>ホケン</t>
    </rPh>
    <rPh sb="19" eb="21">
      <t>セイド</t>
    </rPh>
    <rPh sb="22" eb="25">
      <t>シチョウソン</t>
    </rPh>
    <rPh sb="25" eb="26">
      <t>ベツ</t>
    </rPh>
    <phoneticPr fontId="34"/>
  </si>
  <si>
    <t>高血圧性疾患</t>
    <rPh sb="0" eb="3">
      <t>コウケツアツ</t>
    </rPh>
    <rPh sb="3" eb="4">
      <t>セイ</t>
    </rPh>
    <rPh sb="4" eb="6">
      <t>シッカン</t>
    </rPh>
    <phoneticPr fontId="67"/>
  </si>
  <si>
    <r>
      <t>飲酒者(毎日</t>
    </r>
    <r>
      <rPr>
        <sz val="11"/>
        <color theme="1"/>
        <rFont val="ＭＳ Ｐゴシック"/>
        <family val="3"/>
        <charset val="128"/>
      </rPr>
      <t>)の状況</t>
    </r>
    <rPh sb="4" eb="6">
      <t>マイニチ</t>
    </rPh>
    <phoneticPr fontId="34"/>
  </si>
  <si>
    <t>心疾患</t>
  </si>
  <si>
    <r>
      <t>合計特殊出生率</t>
    </r>
    <r>
      <rPr>
        <vertAlign val="superscript"/>
        <sz val="14"/>
        <color theme="1"/>
        <rFont val="ＭＳ Ｐゴシック"/>
        <family val="3"/>
        <charset val="128"/>
      </rPr>
      <t>＊</t>
    </r>
    <rPh sb="0" eb="2">
      <t>ゴウケイ</t>
    </rPh>
    <rPh sb="2" eb="4">
      <t>トクシュ</t>
    </rPh>
    <rPh sb="4" eb="6">
      <t>シュッセイ</t>
    </rPh>
    <rPh sb="6" eb="7">
      <t>リツ</t>
    </rPh>
    <phoneticPr fontId="34"/>
  </si>
  <si>
    <t>心筋梗塞</t>
  </si>
  <si>
    <t>不健康な期間の平均</t>
    <rPh sb="0" eb="3">
      <t>フケンコウ</t>
    </rPh>
    <rPh sb="4" eb="6">
      <t>キカン</t>
    </rPh>
    <rPh sb="7" eb="9">
      <t>ヘイキン</t>
    </rPh>
    <phoneticPr fontId="65"/>
  </si>
  <si>
    <t>75歳以上被保険者数</t>
    <rPh sb="2" eb="3">
      <t>サイ</t>
    </rPh>
    <rPh sb="3" eb="5">
      <t>イジョウ</t>
    </rPh>
    <rPh sb="5" eb="6">
      <t>ヒ</t>
    </rPh>
    <rPh sb="6" eb="9">
      <t>ホケンシャ</t>
    </rPh>
    <rPh sb="9" eb="10">
      <t>スウ</t>
    </rPh>
    <phoneticPr fontId="34"/>
  </si>
  <si>
    <t>特定健診結果（検査項目）（40-64歳）</t>
    <rPh sb="0" eb="2">
      <t>トクテイ</t>
    </rPh>
    <rPh sb="2" eb="4">
      <t>ケンシン</t>
    </rPh>
    <rPh sb="4" eb="6">
      <t>ケッカ</t>
    </rPh>
    <rPh sb="7" eb="9">
      <t>ケンサ</t>
    </rPh>
    <rPh sb="9" eb="11">
      <t>コウモク</t>
    </rPh>
    <rPh sb="18" eb="19">
      <t>サイ</t>
    </rPh>
    <phoneticPr fontId="34"/>
  </si>
  <si>
    <t>虚血性心疾患</t>
  </si>
  <si>
    <t>介護認定率は19市町中1番目</t>
    <rPh sb="0" eb="2">
      <t>カイゴ</t>
    </rPh>
    <rPh sb="2" eb="4">
      <t>ニンテイ</t>
    </rPh>
    <rPh sb="4" eb="5">
      <t>リツ</t>
    </rPh>
    <rPh sb="8" eb="9">
      <t>シ</t>
    </rPh>
    <rPh sb="9" eb="10">
      <t>マチ</t>
    </rPh>
    <rPh sb="10" eb="11">
      <t>ナカ</t>
    </rPh>
    <rPh sb="12" eb="14">
      <t>バンメ</t>
    </rPh>
    <phoneticPr fontId="34"/>
  </si>
  <si>
    <t>心不全</t>
    <rPh sb="0" eb="3">
      <t>シンフゼン</t>
    </rPh>
    <phoneticPr fontId="67"/>
  </si>
  <si>
    <t>脳血管疾患</t>
    <rPh sb="0" eb="1">
      <t>ノウ</t>
    </rPh>
    <rPh sb="1" eb="3">
      <t>ケッカン</t>
    </rPh>
    <rPh sb="3" eb="5">
      <t>シッカン</t>
    </rPh>
    <phoneticPr fontId="67"/>
  </si>
  <si>
    <t>割合</t>
    <rPh sb="0" eb="2">
      <t>ワリアイ</t>
    </rPh>
    <phoneticPr fontId="34"/>
  </si>
  <si>
    <t>1人当たりの医療費は、19市町中入院等が16番目、歯科が5番目</t>
    <rPh sb="1" eb="2">
      <t>ニン</t>
    </rPh>
    <rPh sb="2" eb="3">
      <t>ア</t>
    </rPh>
    <rPh sb="6" eb="9">
      <t>イリョウヒ</t>
    </rPh>
    <rPh sb="13" eb="14">
      <t>シ</t>
    </rPh>
    <rPh sb="14" eb="15">
      <t>マチ</t>
    </rPh>
    <rPh sb="15" eb="16">
      <t>ナカ</t>
    </rPh>
    <rPh sb="16" eb="18">
      <t>ニュウイン</t>
    </rPh>
    <rPh sb="18" eb="19">
      <t>トウ</t>
    </rPh>
    <rPh sb="22" eb="24">
      <t>バンメ</t>
    </rPh>
    <rPh sb="25" eb="27">
      <t>シカ</t>
    </rPh>
    <rPh sb="29" eb="31">
      <t>バンメ</t>
    </rPh>
    <phoneticPr fontId="34"/>
  </si>
  <si>
    <t>くも膜下出血</t>
    <rPh sb="2" eb="4">
      <t>マクカ</t>
    </rPh>
    <rPh sb="4" eb="6">
      <t>シュッケツ</t>
    </rPh>
    <phoneticPr fontId="67"/>
  </si>
  <si>
    <t>脳内出血</t>
    <rPh sb="0" eb="2">
      <t>ノウナイ</t>
    </rPh>
    <rPh sb="2" eb="4">
      <t>シュッケツ</t>
    </rPh>
    <phoneticPr fontId="67"/>
  </si>
  <si>
    <t>脳梗塞</t>
    <rPh sb="0" eb="3">
      <t>ノウコウソク</t>
    </rPh>
    <phoneticPr fontId="67"/>
  </si>
  <si>
    <t>湖南</t>
    <rPh sb="0" eb="2">
      <t>コナン</t>
    </rPh>
    <phoneticPr fontId="34"/>
  </si>
  <si>
    <t>平成26年度　健診等データ分析結果報告書に用いられている用語</t>
    <rPh sb="0" eb="2">
      <t>へいせい</t>
    </rPh>
    <rPh sb="4" eb="6">
      <t>ねんど</t>
    </rPh>
    <rPh sb="7" eb="9">
      <t>けんしん</t>
    </rPh>
    <rPh sb="9" eb="10">
      <t>とう</t>
    </rPh>
    <rPh sb="13" eb="15">
      <t>ぶんせき</t>
    </rPh>
    <rPh sb="15" eb="17">
      <t>けっか</t>
    </rPh>
    <rPh sb="17" eb="20">
      <t>ほうこくしょ</t>
    </rPh>
    <rPh sb="21" eb="22">
      <t>もち</t>
    </rPh>
    <rPh sb="28" eb="30">
      <t>ようご</t>
    </rPh>
    <phoneticPr fontId="34" type="Hiragana"/>
  </si>
  <si>
    <t>入院</t>
    <rPh sb="0" eb="2">
      <t>ニュウイン</t>
    </rPh>
    <phoneticPr fontId="63"/>
  </si>
  <si>
    <t>肺炎</t>
    <rPh sb="0" eb="2">
      <t>ハイエン</t>
    </rPh>
    <phoneticPr fontId="67"/>
  </si>
  <si>
    <t>腎不全</t>
  </si>
  <si>
    <t>不慮の事故</t>
    <rPh sb="0" eb="2">
      <t>フリョ</t>
    </rPh>
    <rPh sb="3" eb="5">
      <t>ジコ</t>
    </rPh>
    <phoneticPr fontId="67"/>
  </si>
  <si>
    <t>ほぼ同じ年齢の同性と比較して歩く速度が速い者の割合</t>
    <rPh sb="2" eb="3">
      <t>おな</t>
    </rPh>
    <rPh sb="4" eb="6">
      <t>ねんれい</t>
    </rPh>
    <rPh sb="7" eb="9">
      <t>どうせい</t>
    </rPh>
    <rPh sb="10" eb="12">
      <t>ひかく</t>
    </rPh>
    <rPh sb="14" eb="15">
      <t>ある</t>
    </rPh>
    <rPh sb="16" eb="18">
      <t>そくど</t>
    </rPh>
    <rPh sb="19" eb="20">
      <t>はや</t>
    </rPh>
    <rPh sb="21" eb="22">
      <t>しゃ</t>
    </rPh>
    <rPh sb="23" eb="25">
      <t>わりあい</t>
    </rPh>
    <phoneticPr fontId="34" type="Hiragana"/>
  </si>
  <si>
    <t>交通事故</t>
  </si>
  <si>
    <t>40～44</t>
  </si>
  <si>
    <t>自殺</t>
  </si>
  <si>
    <t>男</t>
    <rPh sb="0" eb="1">
      <t>オトコ</t>
    </rPh>
    <phoneticPr fontId="34"/>
  </si>
  <si>
    <t>女性の飲酒者・喫煙者、朝食を抜く者・寝る2時間以内に夕食をとる者が県と比較して有意に高い。</t>
    <rPh sb="0" eb="2">
      <t>ジョセイ</t>
    </rPh>
    <rPh sb="3" eb="6">
      <t>インシュシャ</t>
    </rPh>
    <rPh sb="7" eb="10">
      <t>キツエンシャ</t>
    </rPh>
    <rPh sb="11" eb="13">
      <t>チョウショク</t>
    </rPh>
    <rPh sb="14" eb="15">
      <t>ヌ</t>
    </rPh>
    <rPh sb="16" eb="17">
      <t>シャ</t>
    </rPh>
    <rPh sb="18" eb="19">
      <t>ネ</t>
    </rPh>
    <rPh sb="21" eb="23">
      <t>ジカン</t>
    </rPh>
    <rPh sb="23" eb="25">
      <t>イナイ</t>
    </rPh>
    <rPh sb="26" eb="28">
      <t>ユウショク</t>
    </rPh>
    <rPh sb="31" eb="32">
      <t>シャ</t>
    </rPh>
    <rPh sb="33" eb="34">
      <t>ケン</t>
    </rPh>
    <rPh sb="35" eb="37">
      <t>ヒカク</t>
    </rPh>
    <rPh sb="39" eb="41">
      <t>ユウイ</t>
    </rPh>
    <rPh sb="42" eb="43">
      <t>タカ</t>
    </rPh>
    <phoneticPr fontId="34"/>
  </si>
  <si>
    <t>介護認定率（65歳以上）（平成29年３月）</t>
    <rPh sb="0" eb="2">
      <t>カイゴ</t>
    </rPh>
    <rPh sb="2" eb="4">
      <t>ニンテイ</t>
    </rPh>
    <rPh sb="4" eb="5">
      <t>リツ</t>
    </rPh>
    <rPh sb="8" eb="11">
      <t>サイイジョウ</t>
    </rPh>
    <rPh sb="13" eb="15">
      <t>ヘイセイ</t>
    </rPh>
    <rPh sb="17" eb="18">
      <t>ネン</t>
    </rPh>
    <rPh sb="19" eb="20">
      <t>ガツ</t>
    </rPh>
    <phoneticPr fontId="34"/>
  </si>
  <si>
    <t>栗東市</t>
    <rPh sb="2" eb="3">
      <t>シ</t>
    </rPh>
    <phoneticPr fontId="34"/>
  </si>
  <si>
    <t>男性ではくも膜下出血・COPD・肺炎・大腸がんが県より高く、女性ではCOPD・肺炎・心疾患が高い。</t>
    <rPh sb="0" eb="2">
      <t>ダンセイ</t>
    </rPh>
    <rPh sb="6" eb="8">
      <t>マクカ</t>
    </rPh>
    <rPh sb="8" eb="10">
      <t>シュッケツ</t>
    </rPh>
    <rPh sb="16" eb="18">
      <t>ハイエン</t>
    </rPh>
    <rPh sb="19" eb="21">
      <t>ダイチョウ</t>
    </rPh>
    <rPh sb="24" eb="25">
      <t>ケン</t>
    </rPh>
    <rPh sb="27" eb="28">
      <t>タカ</t>
    </rPh>
    <rPh sb="30" eb="32">
      <t>ジョセイ</t>
    </rPh>
    <rPh sb="39" eb="41">
      <t>ハイエン</t>
    </rPh>
    <rPh sb="42" eb="45">
      <t>シンシッカン</t>
    </rPh>
    <rPh sb="46" eb="47">
      <t>タカ</t>
    </rPh>
    <phoneticPr fontId="34"/>
  </si>
  <si>
    <t>日野町</t>
    <rPh sb="0" eb="3">
      <t>ヒノチョウ</t>
    </rPh>
    <phoneticPr fontId="34"/>
  </si>
  <si>
    <t>甲賀市</t>
    <rPh sb="0" eb="2">
      <t>コウガ</t>
    </rPh>
    <rPh sb="2" eb="3">
      <t>シ</t>
    </rPh>
    <phoneticPr fontId="34"/>
  </si>
  <si>
    <t>野洲市</t>
    <rPh sb="2" eb="3">
      <t>シ</t>
    </rPh>
    <phoneticPr fontId="34"/>
  </si>
  <si>
    <t>湖南市</t>
    <rPh sb="0" eb="2">
      <t>コナン</t>
    </rPh>
    <rPh sb="2" eb="3">
      <t>シ</t>
    </rPh>
    <phoneticPr fontId="34"/>
  </si>
  <si>
    <t>男性では180/110mmHg（重症高血圧）の該当者が県と比較して有意に高い。</t>
    <rPh sb="0" eb="2">
      <t>ダンセイ</t>
    </rPh>
    <rPh sb="16" eb="18">
      <t>ジュウショウ</t>
    </rPh>
    <rPh sb="18" eb="21">
      <t>コウケツアツ</t>
    </rPh>
    <rPh sb="23" eb="26">
      <t>ガイトウシャ</t>
    </rPh>
    <rPh sb="27" eb="28">
      <t>ケン</t>
    </rPh>
    <rPh sb="29" eb="31">
      <t>ヒカク</t>
    </rPh>
    <rPh sb="33" eb="35">
      <t>ユウイ</t>
    </rPh>
    <rPh sb="36" eb="37">
      <t>タカ</t>
    </rPh>
    <phoneticPr fontId="34"/>
  </si>
  <si>
    <t>高島市</t>
    <rPh sb="0" eb="2">
      <t>タカシマ</t>
    </rPh>
    <rPh sb="2" eb="3">
      <t>シ</t>
    </rPh>
    <phoneticPr fontId="34"/>
  </si>
  <si>
    <t>特定健診受診率（国保分）</t>
    <rPh sb="0" eb="2">
      <t>トクテイ</t>
    </rPh>
    <rPh sb="2" eb="4">
      <t>ケンシン</t>
    </rPh>
    <rPh sb="4" eb="6">
      <t>ジュシン</t>
    </rPh>
    <rPh sb="6" eb="7">
      <t>リツ</t>
    </rPh>
    <rPh sb="8" eb="10">
      <t>コクホ</t>
    </rPh>
    <rPh sb="10" eb="11">
      <t>ブン</t>
    </rPh>
    <phoneticPr fontId="34"/>
  </si>
  <si>
    <t>東近江市</t>
    <rPh sb="0" eb="1">
      <t>ヒガシ</t>
    </rPh>
    <rPh sb="1" eb="3">
      <t>オウミ</t>
    </rPh>
    <rPh sb="3" eb="4">
      <t>シ</t>
    </rPh>
    <phoneticPr fontId="34"/>
  </si>
  <si>
    <t>出典：平成28年国民健康保険中央会速報値</t>
    <rPh sb="0" eb="2">
      <t>シュッテン</t>
    </rPh>
    <rPh sb="3" eb="5">
      <t>ヘイセイ</t>
    </rPh>
    <rPh sb="7" eb="8">
      <t>ネン</t>
    </rPh>
    <rPh sb="8" eb="10">
      <t>コクミン</t>
    </rPh>
    <rPh sb="10" eb="12">
      <t>ケンコウ</t>
    </rPh>
    <rPh sb="12" eb="14">
      <t>ホケン</t>
    </rPh>
    <rPh sb="14" eb="17">
      <t>チュウオウカイ</t>
    </rPh>
    <rPh sb="17" eb="20">
      <t>ソクホウチ</t>
    </rPh>
    <phoneticPr fontId="34"/>
  </si>
  <si>
    <t>女性ではHDLコレステロール40mg/dl以下の該当者が有意に高い。</t>
    <rPh sb="0" eb="2">
      <t>ジョセイ</t>
    </rPh>
    <rPh sb="21" eb="23">
      <t>イカ</t>
    </rPh>
    <rPh sb="24" eb="27">
      <t>ガイトウシャ</t>
    </rPh>
    <rPh sb="28" eb="30">
      <t>ユウイ</t>
    </rPh>
    <rPh sb="31" eb="32">
      <t>タカ</t>
    </rPh>
    <phoneticPr fontId="34"/>
  </si>
  <si>
    <t>米原市</t>
    <rPh sb="2" eb="3">
      <t>シ</t>
    </rPh>
    <phoneticPr fontId="34"/>
  </si>
  <si>
    <t>　25383　日野町　　　　</t>
  </si>
  <si>
    <t>愛荘町</t>
    <rPh sb="0" eb="1">
      <t>アイ</t>
    </rPh>
    <rPh sb="1" eb="2">
      <t>ショウ</t>
    </rPh>
    <rPh sb="2" eb="3">
      <t>チョウ</t>
    </rPh>
    <phoneticPr fontId="34"/>
  </si>
  <si>
    <t>介護認定率は19市町中2番目</t>
    <rPh sb="0" eb="2">
      <t>カイゴ</t>
    </rPh>
    <rPh sb="2" eb="4">
      <t>ニンテイ</t>
    </rPh>
    <rPh sb="4" eb="5">
      <t>リツ</t>
    </rPh>
    <rPh sb="8" eb="9">
      <t>シ</t>
    </rPh>
    <rPh sb="9" eb="10">
      <t>マチ</t>
    </rPh>
    <rPh sb="10" eb="11">
      <t>ナカ</t>
    </rPh>
    <rPh sb="12" eb="14">
      <t>バンメ</t>
    </rPh>
    <phoneticPr fontId="34"/>
  </si>
  <si>
    <t>大津市保健所(SMR)</t>
    <rPh sb="2" eb="3">
      <t>シ</t>
    </rPh>
    <rPh sb="3" eb="5">
      <t>ホケン</t>
    </rPh>
    <rPh sb="5" eb="6">
      <t>ショ</t>
    </rPh>
    <phoneticPr fontId="34"/>
  </si>
  <si>
    <t>年齢別割合（15～64歳：％）</t>
  </si>
  <si>
    <t>甲賀保健所(SMR)</t>
    <rPh sb="0" eb="2">
      <t>コウガ</t>
    </rPh>
    <rPh sb="2" eb="4">
      <t>ホケン</t>
    </rPh>
    <rPh sb="4" eb="5">
      <t>ショ</t>
    </rPh>
    <phoneticPr fontId="34"/>
  </si>
  <si>
    <t>H28</t>
  </si>
  <si>
    <t>東近江保健所(SMR)</t>
    <rPh sb="0" eb="1">
      <t>ヒガシ</t>
    </rPh>
    <rPh sb="1" eb="3">
      <t>オウミ</t>
    </rPh>
    <rPh sb="3" eb="5">
      <t>ホケン</t>
    </rPh>
    <rPh sb="5" eb="6">
      <t>ショ</t>
    </rPh>
    <phoneticPr fontId="34"/>
  </si>
  <si>
    <t>彦根保健所(SMR)</t>
    <rPh sb="2" eb="4">
      <t>ホケン</t>
    </rPh>
    <rPh sb="4" eb="5">
      <t>ショ</t>
    </rPh>
    <phoneticPr fontId="34"/>
  </si>
  <si>
    <t>高島保健所(SMR)</t>
    <rPh sb="0" eb="2">
      <t>タカシマ</t>
    </rPh>
    <rPh sb="2" eb="4">
      <t>ホケン</t>
    </rPh>
    <rPh sb="4" eb="5">
      <t>ショ</t>
    </rPh>
    <phoneticPr fontId="34"/>
  </si>
  <si>
    <t>平成24年度厚生労働科学研究費補助金（循環器・糖尿病等生活習慣病対策総合研究事業）による健康寿命における将来予測と生活習慣病対策の費用対効果に関する研究班健康寿命の算定プログラムにより計算(2012.9)</t>
    <rPh sb="0" eb="2">
      <t>ヘイセイ</t>
    </rPh>
    <rPh sb="4" eb="6">
      <t>ネンド</t>
    </rPh>
    <rPh sb="6" eb="8">
      <t>コウセイ</t>
    </rPh>
    <rPh sb="8" eb="10">
      <t>ロウドウ</t>
    </rPh>
    <rPh sb="10" eb="12">
      <t>カガク</t>
    </rPh>
    <rPh sb="12" eb="15">
      <t>ケンキュウヒ</t>
    </rPh>
    <rPh sb="15" eb="18">
      <t>ホジョキン</t>
    </rPh>
    <rPh sb="19" eb="22">
      <t>ジュンカンキ</t>
    </rPh>
    <rPh sb="23" eb="26">
      <t>トウニョウビョウ</t>
    </rPh>
    <rPh sb="26" eb="27">
      <t>ナド</t>
    </rPh>
    <rPh sb="27" eb="29">
      <t>セイカツ</t>
    </rPh>
    <rPh sb="29" eb="31">
      <t>シュウカン</t>
    </rPh>
    <rPh sb="31" eb="32">
      <t>ビョウ</t>
    </rPh>
    <rPh sb="32" eb="34">
      <t>タイサク</t>
    </rPh>
    <rPh sb="34" eb="36">
      <t>ソウゴウ</t>
    </rPh>
    <rPh sb="36" eb="38">
      <t>ケンキュウ</t>
    </rPh>
    <rPh sb="38" eb="40">
      <t>ジギョウ</t>
    </rPh>
    <rPh sb="44" eb="46">
      <t>ケンコウ</t>
    </rPh>
    <rPh sb="46" eb="48">
      <t>ジュミョウ</t>
    </rPh>
    <rPh sb="52" eb="54">
      <t>ショウライ</t>
    </rPh>
    <rPh sb="54" eb="56">
      <t>ヨソク</t>
    </rPh>
    <rPh sb="57" eb="59">
      <t>セイカツ</t>
    </rPh>
    <rPh sb="59" eb="61">
      <t>シュウカン</t>
    </rPh>
    <rPh sb="61" eb="62">
      <t>ビョウ</t>
    </rPh>
    <rPh sb="62" eb="64">
      <t>タイサク</t>
    </rPh>
    <rPh sb="65" eb="70">
      <t>ヒヨウタイコウカ</t>
    </rPh>
    <rPh sb="71" eb="72">
      <t>カン</t>
    </rPh>
    <rPh sb="74" eb="77">
      <t>ケンキュウハン</t>
    </rPh>
    <rPh sb="77" eb="79">
      <t>ケンコウ</t>
    </rPh>
    <rPh sb="79" eb="81">
      <t>ジュミョウ</t>
    </rPh>
    <rPh sb="82" eb="84">
      <t>サンテイ</t>
    </rPh>
    <rPh sb="92" eb="94">
      <t>ケイサン</t>
    </rPh>
    <phoneticPr fontId="65"/>
  </si>
  <si>
    <t>　25208　栗東市　　　　</t>
  </si>
  <si>
    <r>
      <t>滋賀県</t>
    </r>
    <r>
      <rPr>
        <sz val="10"/>
        <rFont val="ＭＳ Ｐゴシック"/>
        <family val="3"/>
        <charset val="128"/>
      </rPr>
      <t>(SMR)</t>
    </r>
    <rPh sb="0" eb="3">
      <t>シガケン</t>
    </rPh>
    <phoneticPr fontId="34"/>
  </si>
  <si>
    <t>多賀町</t>
    <rPh sb="0" eb="3">
      <t>たがちょう</t>
    </rPh>
    <phoneticPr fontId="34" type="Hiragana"/>
  </si>
  <si>
    <t>大津市</t>
    <rPh sb="0" eb="3">
      <t>オオツシ</t>
    </rPh>
    <phoneticPr fontId="34"/>
  </si>
  <si>
    <t>重点対象疾患による医療費は、国保分で34%を、後期高齢者分で31%を占めている。</t>
    <rPh sb="0" eb="2">
      <t>ジュウテン</t>
    </rPh>
    <rPh sb="2" eb="4">
      <t>タイショウ</t>
    </rPh>
    <rPh sb="4" eb="6">
      <t>シッカン</t>
    </rPh>
    <rPh sb="9" eb="12">
      <t>イリョウヒ</t>
    </rPh>
    <rPh sb="14" eb="16">
      <t>コクホ</t>
    </rPh>
    <rPh sb="16" eb="17">
      <t>ブン</t>
    </rPh>
    <rPh sb="23" eb="25">
      <t>コウキ</t>
    </rPh>
    <rPh sb="25" eb="28">
      <t>コウレイシャ</t>
    </rPh>
    <rPh sb="28" eb="29">
      <t>ブン</t>
    </rPh>
    <rPh sb="34" eb="35">
      <t>シ</t>
    </rPh>
    <phoneticPr fontId="34"/>
  </si>
  <si>
    <t>EBSMR</t>
  </si>
  <si>
    <t>0~</t>
  </si>
  <si>
    <t>彦根市</t>
    <rPh sb="0" eb="2">
      <t>ヒコネ</t>
    </rPh>
    <rPh sb="2" eb="3">
      <t>シ</t>
    </rPh>
    <phoneticPr fontId="34"/>
  </si>
  <si>
    <t>長浜市</t>
    <rPh sb="0" eb="3">
      <t>ナガハマシ</t>
    </rPh>
    <phoneticPr fontId="34"/>
  </si>
  <si>
    <t>近江八幡市</t>
    <rPh sb="0" eb="4">
      <t>オウミハチマン</t>
    </rPh>
    <rPh sb="4" eb="5">
      <t>シ</t>
    </rPh>
    <phoneticPr fontId="34"/>
  </si>
  <si>
    <t>長浜保健所</t>
    <rPh sb="0" eb="2">
      <t>ナガハマ</t>
    </rPh>
    <rPh sb="2" eb="4">
      <t>ホケン</t>
    </rPh>
    <rPh sb="4" eb="5">
      <t>ショ</t>
    </rPh>
    <phoneticPr fontId="64"/>
  </si>
  <si>
    <t>飲酒者(毎日)の状況</t>
  </si>
  <si>
    <t>草津市</t>
    <rPh sb="0" eb="2">
      <t>クサツ</t>
    </rPh>
    <rPh sb="2" eb="3">
      <t>シ</t>
    </rPh>
    <phoneticPr fontId="34"/>
  </si>
  <si>
    <t>参考</t>
    <rPh sb="0" eb="2">
      <t>サンコウ</t>
    </rPh>
    <phoneticPr fontId="34"/>
  </si>
  <si>
    <t>守山市</t>
    <rPh sb="0" eb="2">
      <t>モリヤマ</t>
    </rPh>
    <rPh sb="2" eb="3">
      <t>シ</t>
    </rPh>
    <phoneticPr fontId="34"/>
  </si>
  <si>
    <t>米原市</t>
    <rPh sb="0" eb="2">
      <t>マイハラ</t>
    </rPh>
    <rPh sb="2" eb="3">
      <t>シ</t>
    </rPh>
    <phoneticPr fontId="34"/>
  </si>
  <si>
    <t>竜王町</t>
    <rPh sb="0" eb="3">
      <t>リュウオウチョウ</t>
    </rPh>
    <phoneticPr fontId="34"/>
  </si>
  <si>
    <t>全国</t>
    <rPh sb="0" eb="2">
      <t>ゼンコク</t>
    </rPh>
    <phoneticPr fontId="65"/>
  </si>
  <si>
    <t>豊郷町</t>
    <rPh sb="0" eb="3">
      <t>トヨサトチョウ</t>
    </rPh>
    <phoneticPr fontId="34"/>
  </si>
  <si>
    <t>脳内出血</t>
    <rPh sb="0" eb="2">
      <t>のうない</t>
    </rPh>
    <rPh sb="2" eb="4">
      <t>しゅっけつ</t>
    </rPh>
    <phoneticPr fontId="34" type="Hiragana"/>
  </si>
  <si>
    <t>甲良町</t>
    <rPh sb="0" eb="2">
      <t>コウラ</t>
    </rPh>
    <rPh sb="2" eb="3">
      <t>チョウ</t>
    </rPh>
    <phoneticPr fontId="34"/>
  </si>
  <si>
    <t>多賀町</t>
    <rPh sb="0" eb="3">
      <t>タガチョウ</t>
    </rPh>
    <phoneticPr fontId="34"/>
  </si>
  <si>
    <t>H25</t>
  </si>
  <si>
    <t>市町別平均寿命と日常生活動作が自立している期間の平均（Ｈ２７）</t>
    <rPh sb="0" eb="1">
      <t>シ</t>
    </rPh>
    <rPh sb="1" eb="2">
      <t>マチ</t>
    </rPh>
    <rPh sb="2" eb="3">
      <t>ベツ</t>
    </rPh>
    <rPh sb="3" eb="5">
      <t>ヘイキン</t>
    </rPh>
    <rPh sb="5" eb="7">
      <t>ジュミョウ</t>
    </rPh>
    <rPh sb="8" eb="10">
      <t>ニチジョウ</t>
    </rPh>
    <rPh sb="10" eb="12">
      <t>セイカツ</t>
    </rPh>
    <rPh sb="12" eb="14">
      <t>ドウサ</t>
    </rPh>
    <rPh sb="15" eb="17">
      <t>ジリツ</t>
    </rPh>
    <rPh sb="21" eb="23">
      <t>キカン</t>
    </rPh>
    <rPh sb="24" eb="26">
      <t>ヘイキン</t>
    </rPh>
    <phoneticPr fontId="65"/>
  </si>
  <si>
    <t>65~</t>
  </si>
  <si>
    <t>男性</t>
    <rPh sb="0" eb="2">
      <t>ダンセイ</t>
    </rPh>
    <phoneticPr fontId="65"/>
  </si>
  <si>
    <t>平成27年度から対象者の算出方法が各がん検診の対象年齢の全住民を計上することに変更</t>
  </si>
  <si>
    <t>平均余命</t>
    <rPh sb="0" eb="2">
      <t>ヘイキン</t>
    </rPh>
    <rPh sb="2" eb="4">
      <t>ヨミョウ</t>
    </rPh>
    <phoneticPr fontId="65"/>
  </si>
  <si>
    <t>腹囲85ｃｍ以上（男性）・腹囲90cm以上（女性）</t>
    <rPh sb="0" eb="2">
      <t>フクイ</t>
    </rPh>
    <rPh sb="6" eb="8">
      <t>イジョウ</t>
    </rPh>
    <rPh sb="9" eb="11">
      <t>ダンセイ</t>
    </rPh>
    <rPh sb="19" eb="21">
      <t>イジョウ</t>
    </rPh>
    <rPh sb="22" eb="24">
      <t>ジョセイ</t>
    </rPh>
    <phoneticPr fontId="34"/>
  </si>
  <si>
    <t>健康な期間の平均</t>
    <rPh sb="0" eb="2">
      <t>ケンコウ</t>
    </rPh>
    <rPh sb="3" eb="5">
      <t>キカン</t>
    </rPh>
    <rPh sb="6" eb="8">
      <t>ヘイキン</t>
    </rPh>
    <phoneticPr fontId="65"/>
  </si>
  <si>
    <t>女性</t>
    <rPh sb="0" eb="2">
      <t>ジョセイ</t>
    </rPh>
    <phoneticPr fontId="65"/>
  </si>
  <si>
    <t>H27</t>
  </si>
  <si>
    <t>介護認定率は19市町中18番目</t>
    <rPh sb="0" eb="2">
      <t>カイゴ</t>
    </rPh>
    <rPh sb="2" eb="4">
      <t>ニンテイ</t>
    </rPh>
    <rPh sb="4" eb="5">
      <t>リツ</t>
    </rPh>
    <rPh sb="8" eb="9">
      <t>シ</t>
    </rPh>
    <rPh sb="9" eb="10">
      <t>マチ</t>
    </rPh>
    <rPh sb="10" eb="11">
      <t>ナカ</t>
    </rPh>
    <rPh sb="13" eb="15">
      <t>バンメ</t>
    </rPh>
    <phoneticPr fontId="34"/>
  </si>
  <si>
    <t>54　甲賀保健所</t>
  </si>
  <si>
    <t>平均寿命</t>
    <rPh sb="0" eb="2">
      <t>ヘイキン</t>
    </rPh>
    <rPh sb="2" eb="4">
      <t>ジュミョウ</t>
    </rPh>
    <phoneticPr fontId="65"/>
  </si>
  <si>
    <t>H23</t>
  </si>
  <si>
    <t>31　大津市保健所</t>
  </si>
  <si>
    <t>95％信頼区間</t>
    <rPh sb="3" eb="5">
      <t>シンライ</t>
    </rPh>
    <rPh sb="5" eb="7">
      <t>クカン</t>
    </rPh>
    <phoneticPr fontId="65"/>
  </si>
  <si>
    <t>（年）</t>
    <rPh sb="1" eb="2">
      <t>ネン</t>
    </rPh>
    <phoneticPr fontId="65"/>
  </si>
  <si>
    <t>市町名</t>
    <rPh sb="0" eb="1">
      <t>シ</t>
    </rPh>
    <rPh sb="1" eb="2">
      <t>マチ</t>
    </rPh>
    <rPh sb="2" eb="3">
      <t>メイ</t>
    </rPh>
    <phoneticPr fontId="34"/>
  </si>
  <si>
    <t>平均余命</t>
    <rPh sb="0" eb="2">
      <t>ヘイキン</t>
    </rPh>
    <rPh sb="2" eb="4">
      <t>ヨミョウ</t>
    </rPh>
    <phoneticPr fontId="34"/>
  </si>
  <si>
    <t>健康期間</t>
    <rPh sb="0" eb="2">
      <t>ケンコウ</t>
    </rPh>
    <rPh sb="2" eb="4">
      <t>キカン</t>
    </rPh>
    <phoneticPr fontId="34"/>
  </si>
  <si>
    <t>県名</t>
    <rPh sb="0" eb="2">
      <t>ケンメイ</t>
    </rPh>
    <phoneticPr fontId="65"/>
  </si>
  <si>
    <t>性別</t>
    <rPh sb="0" eb="2">
      <t>セイベツ</t>
    </rPh>
    <phoneticPr fontId="65"/>
  </si>
  <si>
    <t>標準誤差</t>
    <rPh sb="0" eb="2">
      <t>ヒョウジュン</t>
    </rPh>
    <rPh sb="2" eb="4">
      <t>ゴサ</t>
    </rPh>
    <phoneticPr fontId="65"/>
  </si>
  <si>
    <t>75～</t>
  </si>
  <si>
    <t>健康な
期間の平均</t>
    <rPh sb="0" eb="2">
      <t>ケンコウ</t>
    </rPh>
    <rPh sb="4" eb="6">
      <t>キカン</t>
    </rPh>
    <rPh sb="7" eb="9">
      <t>ヘイキン</t>
    </rPh>
    <phoneticPr fontId="65"/>
  </si>
  <si>
    <t>夕食後の間食</t>
  </si>
  <si>
    <t>要介護度２以上を不健康状態と定義し、0歳から死亡するか要介護２以上になる期間を健康寿命（平均自立期間）とする</t>
    <rPh sb="0" eb="1">
      <t>ヨウ</t>
    </rPh>
    <rPh sb="1" eb="3">
      <t>カイゴ</t>
    </rPh>
    <rPh sb="3" eb="4">
      <t>ド</t>
    </rPh>
    <rPh sb="5" eb="7">
      <t>イジョウ</t>
    </rPh>
    <rPh sb="8" eb="11">
      <t>フケンコウ</t>
    </rPh>
    <rPh sb="11" eb="13">
      <t>ジョウタイ</t>
    </rPh>
    <rPh sb="14" eb="16">
      <t>テイギ</t>
    </rPh>
    <rPh sb="19" eb="20">
      <t>サイ</t>
    </rPh>
    <rPh sb="22" eb="24">
      <t>シボウ</t>
    </rPh>
    <rPh sb="27" eb="30">
      <t>ヨウカイゴ</t>
    </rPh>
    <rPh sb="31" eb="33">
      <t>イジョウ</t>
    </rPh>
    <rPh sb="36" eb="38">
      <t>キカン</t>
    </rPh>
    <rPh sb="39" eb="41">
      <t>ケンコウ</t>
    </rPh>
    <rPh sb="41" eb="43">
      <t>ジュミョウ</t>
    </rPh>
    <rPh sb="44" eb="46">
      <t>ヘイキン</t>
    </rPh>
    <rPh sb="46" eb="48">
      <t>ジリツ</t>
    </rPh>
    <rPh sb="48" eb="50">
      <t>キカン</t>
    </rPh>
    <phoneticPr fontId="65"/>
  </si>
  <si>
    <t>算出プログラム</t>
    <rPh sb="0" eb="2">
      <t>サンシュツ</t>
    </rPh>
    <phoneticPr fontId="65"/>
  </si>
  <si>
    <t>使用データ</t>
    <rPh sb="0" eb="2">
      <t>シヨウ</t>
    </rPh>
    <phoneticPr fontId="65"/>
  </si>
  <si>
    <t>大津</t>
    <rPh sb="0" eb="2">
      <t>オオツ</t>
    </rPh>
    <phoneticPr fontId="34"/>
  </si>
  <si>
    <t>滋賀県</t>
  </si>
  <si>
    <t>栗東市</t>
    <rPh sb="2" eb="3">
      <t>シ</t>
    </rPh>
    <phoneticPr fontId="64"/>
  </si>
  <si>
    <t>高血圧性疾患</t>
    <rPh sb="0" eb="4">
      <t>こうけつあつせい</t>
    </rPh>
    <rPh sb="4" eb="6">
      <t>しっかん</t>
    </rPh>
    <phoneticPr fontId="34" type="Hiragana"/>
  </si>
  <si>
    <t>　25214　米原市　　　　</t>
  </si>
  <si>
    <t>人口：滋賀県統計課『滋賀県推計人口年報』　平成27年</t>
    <rPh sb="0" eb="2">
      <t>ジンコウ</t>
    </rPh>
    <rPh sb="3" eb="6">
      <t>シガケン</t>
    </rPh>
    <rPh sb="6" eb="8">
      <t>トウケイ</t>
    </rPh>
    <rPh sb="8" eb="9">
      <t>カ</t>
    </rPh>
    <rPh sb="10" eb="13">
      <t>シガケン</t>
    </rPh>
    <rPh sb="13" eb="15">
      <t>スイケイ</t>
    </rPh>
    <rPh sb="15" eb="17">
      <t>ジンコウ</t>
    </rPh>
    <rPh sb="17" eb="19">
      <t>ネンポウ</t>
    </rPh>
    <rPh sb="21" eb="23">
      <t>ヘイセイ</t>
    </rPh>
    <rPh sb="25" eb="26">
      <t>ネン</t>
    </rPh>
    <phoneticPr fontId="65"/>
  </si>
  <si>
    <t>入院　＋　入院外　＋　調剤</t>
    <rPh sb="0" eb="2">
      <t>ニュウイン</t>
    </rPh>
    <rPh sb="5" eb="7">
      <t>ニュウイン</t>
    </rPh>
    <rPh sb="7" eb="8">
      <t>ガイ</t>
    </rPh>
    <rPh sb="11" eb="13">
      <t>チョウザイ</t>
    </rPh>
    <phoneticPr fontId="63"/>
  </si>
  <si>
    <t>　25202　彦根市　　　　</t>
  </si>
  <si>
    <t>重点対象疾患による医療費は、国保分で37%を、後期高齢者分で32%を占めている。</t>
    <rPh sb="0" eb="2">
      <t>ジュウテン</t>
    </rPh>
    <rPh sb="2" eb="4">
      <t>タイショウ</t>
    </rPh>
    <rPh sb="4" eb="6">
      <t>シッカン</t>
    </rPh>
    <rPh sb="9" eb="12">
      <t>イリョウヒ</t>
    </rPh>
    <rPh sb="14" eb="16">
      <t>コクホ</t>
    </rPh>
    <rPh sb="16" eb="17">
      <t>ブン</t>
    </rPh>
    <rPh sb="23" eb="25">
      <t>コウキ</t>
    </rPh>
    <rPh sb="25" eb="28">
      <t>コウレイシャ</t>
    </rPh>
    <rPh sb="28" eb="29">
      <t>ブン</t>
    </rPh>
    <rPh sb="34" eb="35">
      <t>シ</t>
    </rPh>
    <phoneticPr fontId="34"/>
  </si>
  <si>
    <t>死亡数：厚生労働省人口動態統計　平成26～28年</t>
    <rPh sb="0" eb="3">
      <t>シボウスウ</t>
    </rPh>
    <rPh sb="4" eb="6">
      <t>コウセイ</t>
    </rPh>
    <rPh sb="6" eb="9">
      <t>ロウドウショウ</t>
    </rPh>
    <rPh sb="9" eb="11">
      <t>ジンコウ</t>
    </rPh>
    <rPh sb="11" eb="13">
      <t>ドウタイ</t>
    </rPh>
    <rPh sb="13" eb="15">
      <t>トウケイ</t>
    </rPh>
    <rPh sb="16" eb="18">
      <t>ヘイセイ</t>
    </rPh>
    <rPh sb="23" eb="24">
      <t>ネン</t>
    </rPh>
    <phoneticPr fontId="65"/>
  </si>
  <si>
    <t>国の生存数と定常人口：平成27年　生命表</t>
    <rPh sb="0" eb="1">
      <t>クニ</t>
    </rPh>
    <rPh sb="2" eb="4">
      <t>セイゾン</t>
    </rPh>
    <rPh sb="4" eb="5">
      <t>スウ</t>
    </rPh>
    <rPh sb="6" eb="8">
      <t>テイジョウ</t>
    </rPh>
    <rPh sb="8" eb="10">
      <t>ジンコウ</t>
    </rPh>
    <rPh sb="11" eb="13">
      <t>ヘイセイ</t>
    </rPh>
    <rPh sb="15" eb="16">
      <t>ネン</t>
    </rPh>
    <rPh sb="17" eb="19">
      <t>セイメイ</t>
    </rPh>
    <rPh sb="19" eb="20">
      <t>ヒョウ</t>
    </rPh>
    <phoneticPr fontId="65"/>
  </si>
  <si>
    <t>介護認定率は19市町中16番目</t>
    <rPh sb="0" eb="2">
      <t>カイゴ</t>
    </rPh>
    <rPh sb="2" eb="4">
      <t>ニンテイ</t>
    </rPh>
    <rPh sb="4" eb="5">
      <t>リツ</t>
    </rPh>
    <rPh sb="8" eb="9">
      <t>シ</t>
    </rPh>
    <rPh sb="9" eb="10">
      <t>マチ</t>
    </rPh>
    <rPh sb="10" eb="11">
      <t>ナカ</t>
    </rPh>
    <rPh sb="13" eb="15">
      <t>バンメ</t>
    </rPh>
    <phoneticPr fontId="34"/>
  </si>
  <si>
    <t>介護保険認定者数：平成27年10月　厚生労働省　介護保険事業状況報告</t>
    <rPh sb="0" eb="2">
      <t>カイゴ</t>
    </rPh>
    <rPh sb="2" eb="4">
      <t>ホケン</t>
    </rPh>
    <rPh sb="4" eb="6">
      <t>ニンテイ</t>
    </rPh>
    <rPh sb="6" eb="7">
      <t>シャ</t>
    </rPh>
    <rPh sb="7" eb="8">
      <t>スウ</t>
    </rPh>
    <rPh sb="9" eb="11">
      <t>ヘイセイ</t>
    </rPh>
    <rPh sb="13" eb="14">
      <t>ネン</t>
    </rPh>
    <rPh sb="16" eb="17">
      <t>ガツ</t>
    </rPh>
    <rPh sb="18" eb="23">
      <t>コウセイロウドウショウ</t>
    </rPh>
    <rPh sb="24" eb="26">
      <t>カイゴ</t>
    </rPh>
    <rPh sb="26" eb="28">
      <t>ホケン</t>
    </rPh>
    <rPh sb="28" eb="30">
      <t>ジギョウ</t>
    </rPh>
    <rPh sb="30" eb="32">
      <t>ジョウキョウ</t>
    </rPh>
    <rPh sb="32" eb="34">
      <t>ホウコク</t>
    </rPh>
    <phoneticPr fontId="65"/>
  </si>
  <si>
    <t>重点対象疾患による医療費は、国保分で33%を、後期高齢者分で34%を占めている。</t>
    <rPh sb="0" eb="2">
      <t>ジュウテン</t>
    </rPh>
    <rPh sb="2" eb="4">
      <t>タイショウ</t>
    </rPh>
    <rPh sb="4" eb="6">
      <t>シッカン</t>
    </rPh>
    <rPh sb="9" eb="12">
      <t>イリョウヒ</t>
    </rPh>
    <rPh sb="14" eb="15">
      <t>クニ</t>
    </rPh>
    <rPh sb="15" eb="16">
      <t>ホ</t>
    </rPh>
    <rPh sb="16" eb="17">
      <t>フン</t>
    </rPh>
    <rPh sb="23" eb="25">
      <t>コウキ</t>
    </rPh>
    <rPh sb="25" eb="28">
      <t>コウレイシャ</t>
    </rPh>
    <rPh sb="28" eb="29">
      <t>ブン</t>
    </rPh>
    <rPh sb="34" eb="35">
      <t>シ</t>
    </rPh>
    <phoneticPr fontId="34"/>
  </si>
  <si>
    <t>＊なお、平均余命については、厚生労働省と計算方法が異なるため、若干の差異があります。</t>
    <rPh sb="4" eb="6">
      <t>ヘイキン</t>
    </rPh>
    <rPh sb="6" eb="8">
      <t>ヨミョウ</t>
    </rPh>
    <rPh sb="14" eb="16">
      <t>コウセイ</t>
    </rPh>
    <rPh sb="16" eb="19">
      <t>ロウドウショウ</t>
    </rPh>
    <rPh sb="20" eb="22">
      <t>ケイサン</t>
    </rPh>
    <rPh sb="22" eb="24">
      <t>ホウホウ</t>
    </rPh>
    <rPh sb="25" eb="26">
      <t>コト</t>
    </rPh>
    <rPh sb="31" eb="33">
      <t>ジャッカン</t>
    </rPh>
    <rPh sb="34" eb="36">
      <t>サイ</t>
    </rPh>
    <phoneticPr fontId="65"/>
  </si>
  <si>
    <t>25～29</t>
  </si>
  <si>
    <r>
      <t>ＢMＩ25kg/m</t>
    </r>
    <r>
      <rPr>
        <vertAlign val="superscript"/>
        <sz val="11"/>
        <color theme="1"/>
        <rFont val="ＭＳ Ｐゴシック"/>
        <family val="3"/>
        <charset val="128"/>
      </rPr>
      <t>2</t>
    </r>
    <r>
      <rPr>
        <sz val="11"/>
        <color theme="1"/>
        <rFont val="ＭＳ Ｐゴシック"/>
        <family val="3"/>
        <charset val="128"/>
      </rPr>
      <t>以上</t>
    </r>
    <rPh sb="10" eb="12">
      <t>いじょう</t>
    </rPh>
    <phoneticPr fontId="34" type="Hiragana"/>
  </si>
  <si>
    <r>
      <t>出典：滋賀県の死因統計解析　滋賀県の死因状況　市町別標準化死亡比（</t>
    </r>
    <r>
      <rPr>
        <sz val="9"/>
        <color theme="1"/>
        <rFont val="Century"/>
        <family val="1"/>
      </rPr>
      <t>2006</t>
    </r>
    <r>
      <rPr>
        <sz val="9"/>
        <color theme="1"/>
        <rFont val="ＭＳ 明朝"/>
        <family val="1"/>
        <charset val="128"/>
      </rPr>
      <t>～</t>
    </r>
    <r>
      <rPr>
        <sz val="9"/>
        <color theme="1"/>
        <rFont val="Century"/>
        <family val="1"/>
      </rPr>
      <t>2015</t>
    </r>
    <r>
      <rPr>
        <sz val="9"/>
        <color theme="1"/>
        <rFont val="ＭＳ 明朝"/>
        <family val="1"/>
        <charset val="128"/>
      </rPr>
      <t>）</t>
    </r>
  </si>
  <si>
    <t>草津市</t>
    <rPh sb="0" eb="3">
      <t>クサツシ</t>
    </rPh>
    <phoneticPr fontId="34"/>
  </si>
  <si>
    <t>要支援1</t>
  </si>
  <si>
    <t>豊郷町</t>
    <rPh sb="0" eb="2">
      <t>トヨサト</t>
    </rPh>
    <rPh sb="2" eb="3">
      <t>チョウ</t>
    </rPh>
    <phoneticPr fontId="34"/>
  </si>
  <si>
    <t>（％）</t>
  </si>
  <si>
    <t>特定健診結果（検査項目）（40～64歳）</t>
    <rPh sb="0" eb="2">
      <t>トクテイ</t>
    </rPh>
    <rPh sb="2" eb="4">
      <t>ケンシン</t>
    </rPh>
    <rPh sb="4" eb="6">
      <t>ケッカ</t>
    </rPh>
    <rPh sb="7" eb="9">
      <t>ケンサ</t>
    </rPh>
    <rPh sb="9" eb="11">
      <t>コウモク</t>
    </rPh>
    <phoneticPr fontId="34"/>
  </si>
  <si>
    <t>栗東市</t>
    <rPh sb="0" eb="3">
      <t>リットウシ</t>
    </rPh>
    <phoneticPr fontId="34"/>
  </si>
  <si>
    <t>野洲市</t>
    <rPh sb="0" eb="3">
      <t>ヤスシ</t>
    </rPh>
    <phoneticPr fontId="34"/>
  </si>
  <si>
    <t>湖北</t>
    <rPh sb="0" eb="2">
      <t>コホク</t>
    </rPh>
    <phoneticPr fontId="34"/>
  </si>
  <si>
    <t>　25425　愛荘町　　　　</t>
  </si>
  <si>
    <t>湖南市</t>
    <rPh sb="0" eb="3">
      <t>コナンシ</t>
    </rPh>
    <phoneticPr fontId="34"/>
  </si>
  <si>
    <t>1回30分以上の軽く汗のかく運動を週2回以上、1年以上実施している者の割合</t>
    <rPh sb="1" eb="2">
      <t>かい</t>
    </rPh>
    <rPh sb="4" eb="5">
      <t>ふん</t>
    </rPh>
    <rPh sb="5" eb="7">
      <t>いじょう</t>
    </rPh>
    <rPh sb="8" eb="9">
      <t>かる</t>
    </rPh>
    <rPh sb="10" eb="11">
      <t>あせ</t>
    </rPh>
    <rPh sb="14" eb="16">
      <t>うんどう</t>
    </rPh>
    <rPh sb="17" eb="18">
      <t>しゅう</t>
    </rPh>
    <rPh sb="19" eb="20">
      <t>かい</t>
    </rPh>
    <rPh sb="20" eb="22">
      <t>いじょう</t>
    </rPh>
    <rPh sb="24" eb="25">
      <t>ねん</t>
    </rPh>
    <rPh sb="25" eb="27">
      <t>いじょう</t>
    </rPh>
    <rPh sb="27" eb="29">
      <t>じっし</t>
    </rPh>
    <rPh sb="33" eb="34">
      <t>しゃ</t>
    </rPh>
    <rPh sb="35" eb="37">
      <t>わりあい</t>
    </rPh>
    <phoneticPr fontId="34" type="Hiragana"/>
  </si>
  <si>
    <t>健康寿命は男女ともに県平均より長い。</t>
    <rPh sb="0" eb="2">
      <t>ケンコウ</t>
    </rPh>
    <rPh sb="2" eb="4">
      <t>ジュミョウ</t>
    </rPh>
    <rPh sb="5" eb="7">
      <t>ダンジョ</t>
    </rPh>
    <rPh sb="10" eb="11">
      <t>ケン</t>
    </rPh>
    <rPh sb="11" eb="13">
      <t>ヘイキン</t>
    </rPh>
    <rPh sb="15" eb="16">
      <t>ナガ</t>
    </rPh>
    <phoneticPr fontId="34"/>
  </si>
  <si>
    <t>米原市</t>
    <rPh sb="0" eb="3">
      <t>マイバラシ</t>
    </rPh>
    <phoneticPr fontId="34"/>
  </si>
  <si>
    <t>愛荘町</t>
    <rPh sb="0" eb="1">
      <t>アイ</t>
    </rPh>
    <rPh sb="1" eb="2">
      <t>ソウ</t>
    </rPh>
    <rPh sb="2" eb="3">
      <t>チョウ</t>
    </rPh>
    <phoneticPr fontId="34"/>
  </si>
  <si>
    <t>国保分</t>
    <rPh sb="0" eb="2">
      <t>こくほ</t>
    </rPh>
    <rPh sb="2" eb="3">
      <t>ぶん</t>
    </rPh>
    <phoneticPr fontId="34" type="Hiragana"/>
  </si>
  <si>
    <t>圏域別</t>
    <rPh sb="0" eb="2">
      <t>ケンイキ</t>
    </rPh>
    <rPh sb="2" eb="3">
      <t>ベツ</t>
    </rPh>
    <phoneticPr fontId="34"/>
  </si>
  <si>
    <t>朝食を抜く</t>
  </si>
  <si>
    <t>総費用額（円）</t>
    <rPh sb="0" eb="3">
      <t>そうひよう</t>
    </rPh>
    <rPh sb="3" eb="4">
      <t>がく</t>
    </rPh>
    <rPh sb="5" eb="6">
      <t>えん</t>
    </rPh>
    <phoneticPr fontId="34" type="Hiragana"/>
  </si>
  <si>
    <t>新生物</t>
    <rPh sb="0" eb="3">
      <t>しんせいぶつ</t>
    </rPh>
    <phoneticPr fontId="34" type="Hiragana"/>
  </si>
  <si>
    <t>糖尿病</t>
    <rPh sb="0" eb="3">
      <t>とうにょうびょう</t>
    </rPh>
    <phoneticPr fontId="34" type="Hiragana"/>
  </si>
  <si>
    <t>男性は1日1時間以上の身体活動をしていない者・1年以上軽い運動を週2回以上していない者が県と比較して有意に高い。</t>
    <rPh sb="0" eb="2">
      <t>ダンセイ</t>
    </rPh>
    <rPh sb="4" eb="5">
      <t>ヒ</t>
    </rPh>
    <rPh sb="6" eb="8">
      <t>ジカン</t>
    </rPh>
    <rPh sb="8" eb="10">
      <t>イジョウ</t>
    </rPh>
    <rPh sb="11" eb="13">
      <t>シンタイ</t>
    </rPh>
    <rPh sb="13" eb="15">
      <t>カツドウ</t>
    </rPh>
    <rPh sb="21" eb="22">
      <t>シャ</t>
    </rPh>
    <rPh sb="24" eb="25">
      <t>ネン</t>
    </rPh>
    <rPh sb="25" eb="27">
      <t>イジョウ</t>
    </rPh>
    <rPh sb="27" eb="28">
      <t>カル</t>
    </rPh>
    <rPh sb="29" eb="31">
      <t>ウンドウ</t>
    </rPh>
    <rPh sb="32" eb="33">
      <t>シュウ</t>
    </rPh>
    <rPh sb="34" eb="35">
      <t>カイ</t>
    </rPh>
    <rPh sb="35" eb="37">
      <t>イジョウ</t>
    </rPh>
    <rPh sb="42" eb="43">
      <t>シャ</t>
    </rPh>
    <rPh sb="44" eb="45">
      <t>ケン</t>
    </rPh>
    <rPh sb="46" eb="48">
      <t>ヒカク</t>
    </rPh>
    <rPh sb="50" eb="52">
      <t>ユウイ</t>
    </rPh>
    <rPh sb="53" eb="54">
      <t>タカ</t>
    </rPh>
    <phoneticPr fontId="34"/>
  </si>
  <si>
    <t>脳梗塞</t>
    <rPh sb="0" eb="3">
      <t>のうこうそく</t>
    </rPh>
    <phoneticPr fontId="34" type="Hiragana"/>
  </si>
  <si>
    <t>全体</t>
    <rPh sb="0" eb="2">
      <t>ぜんたい</t>
    </rPh>
    <phoneticPr fontId="34" type="Hiragana"/>
  </si>
  <si>
    <t>57　彦根保健所</t>
  </si>
  <si>
    <t>　25201　大津市　　　　</t>
  </si>
  <si>
    <t>長浜市</t>
    <rPh sb="0" eb="3">
      <t>ながはまし</t>
    </rPh>
    <phoneticPr fontId="34" type="Hiragana"/>
  </si>
  <si>
    <t>近江八幡市</t>
    <rPh sb="0" eb="5">
      <t>おうみはちまんし</t>
    </rPh>
    <phoneticPr fontId="34" type="Hiragana"/>
  </si>
  <si>
    <t>5~</t>
  </si>
  <si>
    <t>東近江市</t>
    <rPh sb="0" eb="4">
      <t>ひがしおうみし</t>
    </rPh>
    <phoneticPr fontId="34" type="Hiragana"/>
  </si>
  <si>
    <t>総務省「国勢調査」（平成27年（2015年））</t>
    <rPh sb="0" eb="3">
      <t>ソウムショウ</t>
    </rPh>
    <rPh sb="4" eb="6">
      <t>コクセイ</t>
    </rPh>
    <rPh sb="6" eb="8">
      <t>チョウサ</t>
    </rPh>
    <rPh sb="10" eb="12">
      <t>ヘイセイ</t>
    </rPh>
    <rPh sb="14" eb="15">
      <t>ネン</t>
    </rPh>
    <rPh sb="20" eb="21">
      <t>ネン</t>
    </rPh>
    <phoneticPr fontId="34"/>
  </si>
  <si>
    <t>老年人口は2035年には25%を超え、75歳以上は2020年には10%に達すると推計されている。</t>
    <rPh sb="0" eb="2">
      <t>ロウネン</t>
    </rPh>
    <rPh sb="2" eb="4">
      <t>ジンコウ</t>
    </rPh>
    <rPh sb="9" eb="10">
      <t>ネン</t>
    </rPh>
    <rPh sb="16" eb="17">
      <t>コ</t>
    </rPh>
    <rPh sb="21" eb="22">
      <t>サイ</t>
    </rPh>
    <rPh sb="22" eb="24">
      <t>イジョウ</t>
    </rPh>
    <rPh sb="29" eb="30">
      <t>ネン</t>
    </rPh>
    <rPh sb="36" eb="37">
      <t>タッ</t>
    </rPh>
    <rPh sb="40" eb="42">
      <t>スイケイ</t>
    </rPh>
    <phoneticPr fontId="34"/>
  </si>
  <si>
    <t>　25206　草津市　　　　</t>
  </si>
  <si>
    <t>HbA1c(NGSP値)が5.6%以上</t>
    <rPh sb="10" eb="11">
      <t>チ</t>
    </rPh>
    <rPh sb="17" eb="19">
      <t>イジョウ</t>
    </rPh>
    <phoneticPr fontId="34"/>
  </si>
  <si>
    <t>草津市</t>
    <rPh sb="0" eb="3">
      <t>くさつし</t>
    </rPh>
    <phoneticPr fontId="34" type="Hiragana"/>
  </si>
  <si>
    <t>米原市</t>
    <rPh sb="0" eb="3">
      <t>まいばらし</t>
    </rPh>
    <phoneticPr fontId="34" type="Hiragana"/>
  </si>
  <si>
    <t>野洲市</t>
    <rPh sb="0" eb="3">
      <t>やすし</t>
    </rPh>
    <phoneticPr fontId="34" type="Hiragana"/>
  </si>
  <si>
    <t>湖南市</t>
    <rPh sb="0" eb="3">
      <t>こなんし</t>
    </rPh>
    <phoneticPr fontId="34" type="Hiragana"/>
  </si>
  <si>
    <t>割合（％）</t>
    <rPh sb="0" eb="2">
      <t>ワリアイ</t>
    </rPh>
    <phoneticPr fontId="34"/>
  </si>
  <si>
    <t>栗東市</t>
    <rPh sb="0" eb="3">
      <t>りっとうし</t>
    </rPh>
    <phoneticPr fontId="34" type="Hiragana"/>
  </si>
  <si>
    <t>守山市</t>
    <rPh sb="0" eb="3">
      <t>モリヤマシ</t>
    </rPh>
    <phoneticPr fontId="34"/>
  </si>
  <si>
    <t>日野町</t>
    <rPh sb="0" eb="3">
      <t>ひのちょう</t>
    </rPh>
    <phoneticPr fontId="34" type="Hiragana"/>
  </si>
  <si>
    <t>竜王町</t>
    <rPh sb="0" eb="3">
      <t>りゅうおうちょう</t>
    </rPh>
    <phoneticPr fontId="34" type="Hiragana"/>
  </si>
  <si>
    <t>出生率</t>
  </si>
  <si>
    <t>愛荘町</t>
    <rPh sb="0" eb="3">
      <t>あいしょうちょう</t>
    </rPh>
    <phoneticPr fontId="34" type="Hiragana"/>
  </si>
  <si>
    <t>豊郷町</t>
    <rPh sb="0" eb="3">
      <t>とよさとちょう</t>
    </rPh>
    <phoneticPr fontId="34" type="Hiragana"/>
  </si>
  <si>
    <t>甲良町</t>
    <rPh sb="0" eb="3">
      <t>こうらちょう</t>
    </rPh>
    <phoneticPr fontId="34" type="Hiragana"/>
  </si>
  <si>
    <t>要介護（要支援）認定者の状況（平成28年3月現在速報値）</t>
    <rPh sb="12" eb="14">
      <t>ジョウキョウ</t>
    </rPh>
    <rPh sb="24" eb="27">
      <t>ソクホウチ</t>
    </rPh>
    <phoneticPr fontId="34"/>
  </si>
  <si>
    <t>75歳以上</t>
    <rPh sb="2" eb="5">
      <t>サイイジョウ</t>
    </rPh>
    <phoneticPr fontId="34"/>
  </si>
  <si>
    <t>その他</t>
    <rPh sb="2" eb="3">
      <t>タ</t>
    </rPh>
    <phoneticPr fontId="34"/>
  </si>
  <si>
    <t>要介護（要支援）認定者数（人）</t>
    <rPh sb="0" eb="1">
      <t>ヨウ</t>
    </rPh>
    <rPh sb="1" eb="3">
      <t>カイゴ</t>
    </rPh>
    <rPh sb="4" eb="5">
      <t>ヨウ</t>
    </rPh>
    <rPh sb="5" eb="7">
      <t>シエン</t>
    </rPh>
    <rPh sb="8" eb="11">
      <t>ニンテイシャ</t>
    </rPh>
    <rPh sb="11" eb="12">
      <t>スウ</t>
    </rPh>
    <rPh sb="13" eb="14">
      <t>ニン</t>
    </rPh>
    <phoneticPr fontId="34"/>
  </si>
  <si>
    <t>要介護（支援）認定者率（％）</t>
    <rPh sb="0" eb="1">
      <t>ヨウ</t>
    </rPh>
    <rPh sb="1" eb="3">
      <t>カイゴ</t>
    </rPh>
    <rPh sb="4" eb="6">
      <t>シエン</t>
    </rPh>
    <rPh sb="7" eb="9">
      <t>ニンテイ</t>
    </rPh>
    <rPh sb="9" eb="11">
      <t>シャリツ</t>
    </rPh>
    <phoneticPr fontId="34"/>
  </si>
  <si>
    <t>受診者
数</t>
    <rPh sb="4" eb="5">
      <t>スウ</t>
    </rPh>
    <phoneticPr fontId="68"/>
  </si>
  <si>
    <t>要支援</t>
    <rPh sb="0" eb="1">
      <t>ヨウ</t>
    </rPh>
    <rPh sb="1" eb="3">
      <t>シエン</t>
    </rPh>
    <phoneticPr fontId="34"/>
  </si>
  <si>
    <t>計</t>
    <rPh sb="0" eb="1">
      <t>ケイ</t>
    </rPh>
    <phoneticPr fontId="34"/>
  </si>
  <si>
    <t>75ijou</t>
  </si>
  <si>
    <t>要介護</t>
    <rPh sb="0" eb="1">
      <t>ヨウ</t>
    </rPh>
    <rPh sb="1" eb="3">
      <t>カイゴ</t>
    </rPh>
    <phoneticPr fontId="34"/>
  </si>
  <si>
    <t>経過的</t>
    <rPh sb="0" eb="3">
      <t>ケイカテキ</t>
    </rPh>
    <phoneticPr fontId="34"/>
  </si>
  <si>
    <t>老年人口は2040年には40%を超え、75歳以上は2025年には20%に達すると推計されている。</t>
    <rPh sb="0" eb="2">
      <t>ロウネン</t>
    </rPh>
    <rPh sb="2" eb="4">
      <t>ジンコウ</t>
    </rPh>
    <rPh sb="9" eb="10">
      <t>ネン</t>
    </rPh>
    <rPh sb="16" eb="17">
      <t>コ</t>
    </rPh>
    <rPh sb="21" eb="22">
      <t>サイ</t>
    </rPh>
    <rPh sb="22" eb="24">
      <t>イジョウ</t>
    </rPh>
    <rPh sb="29" eb="30">
      <t>ネン</t>
    </rPh>
    <rPh sb="36" eb="37">
      <t>タッ</t>
    </rPh>
    <rPh sb="40" eb="42">
      <t>スイケイ</t>
    </rPh>
    <phoneticPr fontId="34"/>
  </si>
  <si>
    <t>15～19</t>
  </si>
  <si>
    <t>東近江</t>
    <rPh sb="0" eb="1">
      <t>ヒガシ</t>
    </rPh>
    <rPh sb="1" eb="3">
      <t>オウミ</t>
    </rPh>
    <phoneticPr fontId="34"/>
  </si>
  <si>
    <t>甲賀</t>
    <rPh sb="0" eb="2">
      <t>コウカ</t>
    </rPh>
    <phoneticPr fontId="34"/>
  </si>
  <si>
    <t>湖西</t>
    <rPh sb="0" eb="2">
      <t>コセイ</t>
    </rPh>
    <phoneticPr fontId="34"/>
  </si>
  <si>
    <t>湖西</t>
    <rPh sb="0" eb="1">
      <t>コ</t>
    </rPh>
    <rPh sb="1" eb="2">
      <t>ニシ</t>
    </rPh>
    <phoneticPr fontId="34"/>
  </si>
  <si>
    <t>老年人口は将来的に増加し、2040年には30%を超えると推計されている。</t>
    <rPh sb="0" eb="2">
      <t>ロウネン</t>
    </rPh>
    <rPh sb="2" eb="4">
      <t>ジンコウ</t>
    </rPh>
    <rPh sb="5" eb="8">
      <t>ショウライテキ</t>
    </rPh>
    <rPh sb="9" eb="11">
      <t>ゾウカ</t>
    </rPh>
    <rPh sb="17" eb="18">
      <t>ネン</t>
    </rPh>
    <rPh sb="24" eb="25">
      <t>コ</t>
    </rPh>
    <rPh sb="28" eb="30">
      <t>スイケイ</t>
    </rPh>
    <phoneticPr fontId="34"/>
  </si>
  <si>
    <t>介護認定率は19市町中15番目</t>
    <rPh sb="0" eb="2">
      <t>カイゴ</t>
    </rPh>
    <rPh sb="2" eb="4">
      <t>ニンテイ</t>
    </rPh>
    <rPh sb="4" eb="5">
      <t>リツ</t>
    </rPh>
    <rPh sb="8" eb="9">
      <t>シ</t>
    </rPh>
    <rPh sb="9" eb="10">
      <t>マチ</t>
    </rPh>
    <rPh sb="10" eb="11">
      <t>ナカ</t>
    </rPh>
    <rPh sb="13" eb="15">
      <t>バンメ</t>
    </rPh>
    <phoneticPr fontId="34"/>
  </si>
  <si>
    <t>介護保険事業状況報告（暫定）</t>
  </si>
  <si>
    <t>厚生労働省　平成27年度地域保健・健康増進事業報告より</t>
  </si>
  <si>
    <t>重点対象疾患による医療費は、国保分で33%を、後期高齢者分で34%を占めている。</t>
    <rPh sb="0" eb="2">
      <t>ジュウテン</t>
    </rPh>
    <rPh sb="2" eb="4">
      <t>タイショウ</t>
    </rPh>
    <rPh sb="4" eb="6">
      <t>シッカン</t>
    </rPh>
    <rPh sb="9" eb="12">
      <t>イリョウヒ</t>
    </rPh>
    <rPh sb="14" eb="16">
      <t>コクホ</t>
    </rPh>
    <rPh sb="16" eb="17">
      <t>ブン</t>
    </rPh>
    <rPh sb="23" eb="25">
      <t>コウキ</t>
    </rPh>
    <rPh sb="25" eb="28">
      <t>コウレイシャ</t>
    </rPh>
    <rPh sb="28" eb="29">
      <t>ブン</t>
    </rPh>
    <rPh sb="34" eb="35">
      <t>シ</t>
    </rPh>
    <phoneticPr fontId="34"/>
  </si>
  <si>
    <t>65歳以上</t>
    <rPh sb="2" eb="3">
      <t>サイ</t>
    </rPh>
    <rPh sb="3" eb="5">
      <t>イジョウ</t>
    </rPh>
    <phoneticPr fontId="34"/>
  </si>
  <si>
    <t>75歳以上</t>
    <rPh sb="2" eb="3">
      <t>サイ</t>
    </rPh>
    <rPh sb="3" eb="5">
      <t>イジョウ</t>
    </rPh>
    <phoneticPr fontId="34"/>
  </si>
  <si>
    <t>~14</t>
  </si>
  <si>
    <t>20歳の体重から10ｋｇ以上増加</t>
  </si>
  <si>
    <t>要支援2</t>
  </si>
  <si>
    <t>要介護1</t>
  </si>
  <si>
    <t>下の血圧が85mmHg以上</t>
    <rPh sb="0" eb="1">
      <t>シタ</t>
    </rPh>
    <rPh sb="2" eb="4">
      <t>ケツアツ</t>
    </rPh>
    <rPh sb="11" eb="13">
      <t>イジョウ</t>
    </rPh>
    <phoneticPr fontId="34"/>
  </si>
  <si>
    <t>要介護3</t>
  </si>
  <si>
    <t>年少人口、生産年齢人口は将来的に減少、特に生産年齢人口は2040年には55%を切ると推計されている。</t>
    <rPh sb="0" eb="2">
      <t>ネンショウ</t>
    </rPh>
    <rPh sb="2" eb="4">
      <t>ジンコウ</t>
    </rPh>
    <rPh sb="5" eb="7">
      <t>セイサン</t>
    </rPh>
    <rPh sb="7" eb="9">
      <t>ネンレイ</t>
    </rPh>
    <rPh sb="9" eb="11">
      <t>ジンコウ</t>
    </rPh>
    <rPh sb="12" eb="15">
      <t>ショウライテキ</t>
    </rPh>
    <rPh sb="16" eb="18">
      <t>ゲンショウ</t>
    </rPh>
    <rPh sb="19" eb="20">
      <t>トク</t>
    </rPh>
    <rPh sb="21" eb="23">
      <t>セイサン</t>
    </rPh>
    <rPh sb="23" eb="25">
      <t>ネンレイ</t>
    </rPh>
    <rPh sb="25" eb="27">
      <t>ジンコウ</t>
    </rPh>
    <rPh sb="32" eb="33">
      <t>ネン</t>
    </rPh>
    <rPh sb="39" eb="40">
      <t>キ</t>
    </rPh>
    <rPh sb="42" eb="44">
      <t>スイケイ</t>
    </rPh>
    <phoneticPr fontId="34"/>
  </si>
  <si>
    <t>要介護5</t>
  </si>
  <si>
    <t>65～</t>
  </si>
  <si>
    <t>市町別年齢（3区分）別人口、人口割合（平成27年10月）</t>
    <rPh sb="0" eb="2">
      <t>シチョウ</t>
    </rPh>
    <rPh sb="2" eb="3">
      <t>ベツ</t>
    </rPh>
    <rPh sb="3" eb="5">
      <t>ネンレイ</t>
    </rPh>
    <rPh sb="7" eb="9">
      <t>クブン</t>
    </rPh>
    <rPh sb="10" eb="11">
      <t>ベツ</t>
    </rPh>
    <rPh sb="11" eb="13">
      <t>ジンコウ</t>
    </rPh>
    <rPh sb="14" eb="16">
      <t>ジンコウ</t>
    </rPh>
    <rPh sb="16" eb="18">
      <t>ワリアイ</t>
    </rPh>
    <rPh sb="19" eb="21">
      <t>ヘイセイ</t>
    </rPh>
    <rPh sb="23" eb="24">
      <t>ネン</t>
    </rPh>
    <rPh sb="26" eb="27">
      <t>ガツ</t>
    </rPh>
    <phoneticPr fontId="34"/>
  </si>
  <si>
    <t>腹囲90cm以上</t>
    <rPh sb="6" eb="8">
      <t>イジョウ</t>
    </rPh>
    <phoneticPr fontId="34"/>
  </si>
  <si>
    <t>割合（％）</t>
    <rPh sb="0" eb="1">
      <t>ワリ</t>
    </rPh>
    <rPh sb="1" eb="2">
      <t>ゴウ</t>
    </rPh>
    <phoneticPr fontId="34"/>
  </si>
  <si>
    <t>総数</t>
  </si>
  <si>
    <t>15～64歳</t>
    <rPh sb="5" eb="6">
      <t>サイ</t>
    </rPh>
    <phoneticPr fontId="34"/>
  </si>
  <si>
    <t>順位</t>
    <rPh sb="0" eb="2">
      <t>ジュンイ</t>
    </rPh>
    <phoneticPr fontId="34"/>
  </si>
  <si>
    <t>15~64</t>
  </si>
  <si>
    <t>10~</t>
  </si>
  <si>
    <t>70~</t>
  </si>
  <si>
    <t>東近江保健所</t>
    <rPh sb="0" eb="1">
      <t>ヒガシ</t>
    </rPh>
    <rPh sb="1" eb="3">
      <t>オウミ</t>
    </rPh>
    <rPh sb="3" eb="5">
      <t>ホケン</t>
    </rPh>
    <rPh sb="5" eb="6">
      <t>ショ</t>
    </rPh>
    <phoneticPr fontId="64"/>
  </si>
  <si>
    <t>75~</t>
  </si>
  <si>
    <t>85~</t>
  </si>
  <si>
    <t>　　　　　　　　　後期高齢者分</t>
    <rPh sb="9" eb="11">
      <t>こうき</t>
    </rPh>
    <rPh sb="11" eb="14">
      <t>こうれいしゃ</t>
    </rPh>
    <rPh sb="14" eb="15">
      <t>ぶん</t>
    </rPh>
    <phoneticPr fontId="34" type="Hiragana"/>
  </si>
  <si>
    <t>90~</t>
  </si>
  <si>
    <t>国勢調査結果：総務省「国勢調査」（平成27年）</t>
    <rPh sb="0" eb="2">
      <t>コクセイ</t>
    </rPh>
    <rPh sb="2" eb="4">
      <t>チョウサ</t>
    </rPh>
    <rPh sb="4" eb="6">
      <t>ケッカ</t>
    </rPh>
    <rPh sb="7" eb="10">
      <t>ソウムショウ</t>
    </rPh>
    <rPh sb="11" eb="13">
      <t>コクセイ</t>
    </rPh>
    <rPh sb="13" eb="15">
      <t>チョウサ</t>
    </rPh>
    <rPh sb="17" eb="19">
      <t>ヘイセイ</t>
    </rPh>
    <rPh sb="21" eb="22">
      <t>ネン</t>
    </rPh>
    <phoneticPr fontId="34"/>
  </si>
  <si>
    <t>男女ともに喫煙者・朝食を抜く者が県と比較して有意に高い。</t>
    <rPh sb="0" eb="2">
      <t>ダンジョ</t>
    </rPh>
    <rPh sb="5" eb="8">
      <t>キツエンシャ</t>
    </rPh>
    <rPh sb="9" eb="11">
      <t>チョウショク</t>
    </rPh>
    <rPh sb="12" eb="13">
      <t>ヌ</t>
    </rPh>
    <rPh sb="14" eb="15">
      <t>シャ</t>
    </rPh>
    <rPh sb="16" eb="17">
      <t>ケン</t>
    </rPh>
    <rPh sb="18" eb="20">
      <t>ヒカク</t>
    </rPh>
    <rPh sb="22" eb="24">
      <t>ユウイ</t>
    </rPh>
    <rPh sb="25" eb="26">
      <t>タカ</t>
    </rPh>
    <phoneticPr fontId="34"/>
  </si>
  <si>
    <t>市町別年齢（3区分）別割合（平成27年10月）</t>
    <rPh sb="0" eb="2">
      <t>シチョウ</t>
    </rPh>
    <rPh sb="2" eb="3">
      <t>ベツ</t>
    </rPh>
    <rPh sb="3" eb="5">
      <t>ネンレイ</t>
    </rPh>
    <rPh sb="7" eb="9">
      <t>クブン</t>
    </rPh>
    <rPh sb="10" eb="11">
      <t>ベツ</t>
    </rPh>
    <rPh sb="11" eb="13">
      <t>ワリアイ</t>
    </rPh>
    <rPh sb="14" eb="16">
      <t>ヘイセイ</t>
    </rPh>
    <rPh sb="18" eb="19">
      <t>ネン</t>
    </rPh>
    <rPh sb="21" eb="22">
      <t>ガツ</t>
    </rPh>
    <phoneticPr fontId="34"/>
  </si>
  <si>
    <t>人口</t>
    <rPh sb="0" eb="2">
      <t>ジンコウ</t>
    </rPh>
    <phoneticPr fontId="34"/>
  </si>
  <si>
    <t>15歳未満</t>
  </si>
  <si>
    <t>15～64歳</t>
  </si>
  <si>
    <t>大津市保健所</t>
    <rPh sb="0" eb="2">
      <t>オオツ</t>
    </rPh>
    <rPh sb="2" eb="3">
      <t>シ</t>
    </rPh>
    <rPh sb="3" eb="5">
      <t>ホケン</t>
    </rPh>
    <rPh sb="5" eb="6">
      <t>ショ</t>
    </rPh>
    <phoneticPr fontId="64"/>
  </si>
  <si>
    <t>75歳以上(再掲)</t>
    <rPh sb="6" eb="8">
      <t>サイケイ</t>
    </rPh>
    <phoneticPr fontId="34"/>
  </si>
  <si>
    <t>出典：厚生労働省　平成27年度地域保健・健康増進事業報告</t>
    <rPh sb="0" eb="2">
      <t>シュッテン</t>
    </rPh>
    <rPh sb="3" eb="5">
      <t>コウセイ</t>
    </rPh>
    <rPh sb="5" eb="8">
      <t>ロウドウショウ</t>
    </rPh>
    <rPh sb="9" eb="11">
      <t>ヘイセイ</t>
    </rPh>
    <rPh sb="13" eb="14">
      <t>ネン</t>
    </rPh>
    <rPh sb="14" eb="15">
      <t>ド</t>
    </rPh>
    <rPh sb="15" eb="17">
      <t>チイキ</t>
    </rPh>
    <rPh sb="17" eb="19">
      <t>ホケン</t>
    </rPh>
    <rPh sb="20" eb="22">
      <t>ケンコウ</t>
    </rPh>
    <rPh sb="22" eb="24">
      <t>ゾウシン</t>
    </rPh>
    <rPh sb="24" eb="26">
      <t>ジギョウ</t>
    </rPh>
    <rPh sb="26" eb="28">
      <t>ホウコク</t>
    </rPh>
    <phoneticPr fontId="34"/>
  </si>
  <si>
    <t>長浜市</t>
    <rPh sb="0" eb="2">
      <t>ナガハマ</t>
    </rPh>
    <rPh sb="2" eb="3">
      <t>シ</t>
    </rPh>
    <phoneticPr fontId="34"/>
  </si>
  <si>
    <t>合計特殊出生率・母の年齢階級別出生率　　都道府県・保健所・市区町村別（平成20年～平成24年）</t>
    <rPh sb="0" eb="2">
      <t>ゴウケイ</t>
    </rPh>
    <rPh sb="2" eb="4">
      <t>トクシュ</t>
    </rPh>
    <rPh sb="4" eb="7">
      <t>シュッショウリツ</t>
    </rPh>
    <rPh sb="8" eb="9">
      <t>ハハ</t>
    </rPh>
    <rPh sb="10" eb="12">
      <t>ネンレイ</t>
    </rPh>
    <rPh sb="12" eb="15">
      <t>カイキュウベツ</t>
    </rPh>
    <rPh sb="15" eb="18">
      <t>シュッショウリツ</t>
    </rPh>
    <rPh sb="20" eb="24">
      <t>トドウフケン</t>
    </rPh>
    <rPh sb="25" eb="28">
      <t>ホケンジョ</t>
    </rPh>
    <rPh sb="29" eb="33">
      <t>シクチョウソン</t>
    </rPh>
    <rPh sb="33" eb="34">
      <t>ベツ</t>
    </rPh>
    <rPh sb="35" eb="37">
      <t>ヘイセイ</t>
    </rPh>
    <rPh sb="39" eb="40">
      <t>ネン</t>
    </rPh>
    <rPh sb="41" eb="43">
      <t>ヘイセイ</t>
    </rPh>
    <rPh sb="45" eb="46">
      <t>ネン</t>
    </rPh>
    <phoneticPr fontId="34"/>
  </si>
  <si>
    <t>平均寿命・健康寿命は、県平均より男女ともに長い。</t>
    <rPh sb="0" eb="2">
      <t>ヘイキン</t>
    </rPh>
    <rPh sb="2" eb="4">
      <t>ジュミョウ</t>
    </rPh>
    <rPh sb="5" eb="7">
      <t>ケンコウ</t>
    </rPh>
    <rPh sb="7" eb="9">
      <t>ジュミョウ</t>
    </rPh>
    <rPh sb="11" eb="12">
      <t>ケン</t>
    </rPh>
    <rPh sb="12" eb="14">
      <t>ヘイキン</t>
    </rPh>
    <rPh sb="16" eb="18">
      <t>ダンジョ</t>
    </rPh>
    <rPh sb="21" eb="22">
      <t>ナガ</t>
    </rPh>
    <phoneticPr fontId="34"/>
  </si>
  <si>
    <t>乳がんおよび子宮がんの受診率＝算定受診数／対象者数×100</t>
  </si>
  <si>
    <t>合計特殊</t>
    <rPh sb="0" eb="2">
      <t>ゴウケイ</t>
    </rPh>
    <rPh sb="2" eb="4">
      <t>トクシュ</t>
    </rPh>
    <phoneticPr fontId="34"/>
  </si>
  <si>
    <t>30～34</t>
  </si>
  <si>
    <t>35～39</t>
  </si>
  <si>
    <t>45～49</t>
  </si>
  <si>
    <t>全国</t>
  </si>
  <si>
    <t>25滋　賀</t>
  </si>
  <si>
    <t>…</t>
  </si>
  <si>
    <t>老年人口は2025年には30%を超え、75歳以上は2040年には20%に達すると推計されている。</t>
    <rPh sb="0" eb="2">
      <t>ロウネン</t>
    </rPh>
    <rPh sb="2" eb="4">
      <t>ジンコウ</t>
    </rPh>
    <rPh sb="9" eb="10">
      <t>ネン</t>
    </rPh>
    <rPh sb="16" eb="17">
      <t>コ</t>
    </rPh>
    <rPh sb="21" eb="22">
      <t>サイ</t>
    </rPh>
    <rPh sb="22" eb="24">
      <t>イジョウ</t>
    </rPh>
    <rPh sb="29" eb="30">
      <t>ネン</t>
    </rPh>
    <rPh sb="36" eb="37">
      <t>タッ</t>
    </rPh>
    <rPh sb="40" eb="42">
      <t>スイケイ</t>
    </rPh>
    <phoneticPr fontId="34"/>
  </si>
  <si>
    <t>55　東近江保健所</t>
  </si>
  <si>
    <t>　25207　守山市　　　　</t>
  </si>
  <si>
    <t>　25210　野洲市　　　　</t>
  </si>
  <si>
    <t>1人当たりの医療費は、19市町中入院等が1番目、歯科が19番目</t>
    <rPh sb="1" eb="2">
      <t>ニン</t>
    </rPh>
    <rPh sb="2" eb="3">
      <t>ア</t>
    </rPh>
    <rPh sb="6" eb="9">
      <t>イリョウヒ</t>
    </rPh>
    <rPh sb="13" eb="14">
      <t>シ</t>
    </rPh>
    <rPh sb="14" eb="15">
      <t>マチ</t>
    </rPh>
    <rPh sb="15" eb="16">
      <t>ナカ</t>
    </rPh>
    <rPh sb="16" eb="18">
      <t>ニュウイン</t>
    </rPh>
    <rPh sb="18" eb="19">
      <t>トウ</t>
    </rPh>
    <rPh sb="21" eb="23">
      <t>バンメ</t>
    </rPh>
    <rPh sb="24" eb="26">
      <t>シカ</t>
    </rPh>
    <rPh sb="29" eb="31">
      <t>バンメ</t>
    </rPh>
    <phoneticPr fontId="34"/>
  </si>
  <si>
    <t>　25209　甲賀市　　　　</t>
  </si>
  <si>
    <t>女性の肺がんが県より高い。</t>
    <rPh sb="0" eb="2">
      <t>ジョセイ</t>
    </rPh>
    <rPh sb="3" eb="4">
      <t>ハイ</t>
    </rPh>
    <rPh sb="7" eb="8">
      <t>ケン</t>
    </rPh>
    <rPh sb="10" eb="11">
      <t>タカ</t>
    </rPh>
    <phoneticPr fontId="34"/>
  </si>
  <si>
    <t>　25204　近江八幡市　　</t>
  </si>
  <si>
    <t>高島保健所</t>
    <rPh sb="0" eb="2">
      <t>タカシマ</t>
    </rPh>
    <rPh sb="2" eb="4">
      <t>ホケン</t>
    </rPh>
    <rPh sb="4" eb="5">
      <t>ショ</t>
    </rPh>
    <phoneticPr fontId="64"/>
  </si>
  <si>
    <t>　25384　竜王町　　　　</t>
  </si>
  <si>
    <t>1人当たりの医療費は、19市町中4番目</t>
    <rPh sb="1" eb="2">
      <t>ニン</t>
    </rPh>
    <rPh sb="2" eb="3">
      <t>ア</t>
    </rPh>
    <rPh sb="6" eb="9">
      <t>イリョウヒ</t>
    </rPh>
    <rPh sb="13" eb="14">
      <t>シ</t>
    </rPh>
    <rPh sb="14" eb="15">
      <t>マチ</t>
    </rPh>
    <rPh sb="15" eb="16">
      <t>ナカ</t>
    </rPh>
    <rPh sb="17" eb="19">
      <t>バンメ</t>
    </rPh>
    <phoneticPr fontId="34"/>
  </si>
  <si>
    <t>　25442　甲良町　　　　</t>
  </si>
  <si>
    <t>25383</t>
  </si>
  <si>
    <t>　25203　長浜市　　　　</t>
  </si>
  <si>
    <t>健康な期間（日常生活動作が自立している期間の平均）の平均（平成27年）</t>
    <rPh sb="6" eb="8">
      <t>ニチジョウ</t>
    </rPh>
    <rPh sb="8" eb="10">
      <t>セイカツ</t>
    </rPh>
    <rPh sb="10" eb="12">
      <t>ドウサ</t>
    </rPh>
    <rPh sb="13" eb="15">
      <t>ジリツ</t>
    </rPh>
    <rPh sb="19" eb="21">
      <t>キカン</t>
    </rPh>
    <rPh sb="22" eb="24">
      <t>ヘイキン</t>
    </rPh>
    <rPh sb="29" eb="31">
      <t>ヘイセイ</t>
    </rPh>
    <rPh sb="33" eb="34">
      <t>ネン</t>
    </rPh>
    <phoneticPr fontId="34"/>
  </si>
  <si>
    <t>　25212　高島市　　　　</t>
  </si>
  <si>
    <t>1人当たりの医療費は、19市町中入院等が2番目、歯科が17番目</t>
    <rPh sb="1" eb="2">
      <t>ニン</t>
    </rPh>
    <rPh sb="2" eb="3">
      <t>ア</t>
    </rPh>
    <rPh sb="6" eb="9">
      <t>イリョウヒ</t>
    </rPh>
    <rPh sb="13" eb="14">
      <t>シ</t>
    </rPh>
    <rPh sb="14" eb="15">
      <t>マチ</t>
    </rPh>
    <rPh sb="15" eb="16">
      <t>ナカ</t>
    </rPh>
    <rPh sb="16" eb="18">
      <t>ニュウイン</t>
    </rPh>
    <rPh sb="18" eb="19">
      <t>トウ</t>
    </rPh>
    <rPh sb="21" eb="23">
      <t>バンメ</t>
    </rPh>
    <rPh sb="24" eb="26">
      <t>シカ</t>
    </rPh>
    <rPh sb="29" eb="31">
      <t>バンメ</t>
    </rPh>
    <phoneticPr fontId="34"/>
  </si>
  <si>
    <t>合計特殊出生率</t>
    <rPh sb="0" eb="2">
      <t>ゴウケイ</t>
    </rPh>
    <rPh sb="2" eb="4">
      <t>トクシュ</t>
    </rPh>
    <rPh sb="4" eb="6">
      <t>シュッセイ</t>
    </rPh>
    <rPh sb="6" eb="7">
      <t>リツ</t>
    </rPh>
    <phoneticPr fontId="34"/>
  </si>
  <si>
    <t>特定健診結果（検査項目）（40‐64歳）</t>
    <rPh sb="0" eb="2">
      <t>トクテイ</t>
    </rPh>
    <rPh sb="2" eb="4">
      <t>ケンシン</t>
    </rPh>
    <rPh sb="4" eb="6">
      <t>ケッカ</t>
    </rPh>
    <rPh sb="7" eb="9">
      <t>ケンサ</t>
    </rPh>
    <rPh sb="9" eb="11">
      <t>コウモク</t>
    </rPh>
    <rPh sb="18" eb="19">
      <t>サイ</t>
    </rPh>
    <phoneticPr fontId="34"/>
  </si>
  <si>
    <t>食べる速度が速い</t>
  </si>
  <si>
    <t>特定健診結果（検査項目）（40～64歳）</t>
    <rPh sb="0" eb="2">
      <t>トクテイ</t>
    </rPh>
    <rPh sb="2" eb="4">
      <t>ケンシン</t>
    </rPh>
    <rPh sb="4" eb="6">
      <t>ケッカ</t>
    </rPh>
    <rPh sb="7" eb="9">
      <t>ケンサ</t>
    </rPh>
    <rPh sb="9" eb="11">
      <t>コウモク</t>
    </rPh>
    <rPh sb="18" eb="19">
      <t>サイ</t>
    </rPh>
    <phoneticPr fontId="34"/>
  </si>
  <si>
    <t>ひっくり返す</t>
    <rPh sb="4" eb="5">
      <t>カエ</t>
    </rPh>
    <phoneticPr fontId="34"/>
  </si>
  <si>
    <t>順位（位）</t>
    <rPh sb="0" eb="2">
      <t>ジュンイ</t>
    </rPh>
    <rPh sb="3" eb="4">
      <t>イ</t>
    </rPh>
    <phoneticPr fontId="34"/>
  </si>
  <si>
    <t>＊平成20年～平成24年人口動態保健所・市区町村別統計</t>
    <rPh sb="1" eb="3">
      <t>ヘイセイ</t>
    </rPh>
    <rPh sb="5" eb="6">
      <t>ネン</t>
    </rPh>
    <rPh sb="7" eb="9">
      <t>ヘイセイ</t>
    </rPh>
    <rPh sb="11" eb="12">
      <t>ネン</t>
    </rPh>
    <rPh sb="12" eb="14">
      <t>ジンコウ</t>
    </rPh>
    <rPh sb="14" eb="16">
      <t>ドウタイ</t>
    </rPh>
    <rPh sb="16" eb="19">
      <t>ホケンショ</t>
    </rPh>
    <rPh sb="20" eb="22">
      <t>シク</t>
    </rPh>
    <rPh sb="22" eb="24">
      <t>チョウソン</t>
    </rPh>
    <rPh sb="24" eb="25">
      <t>ベツ</t>
    </rPh>
    <rPh sb="25" eb="27">
      <t>トウケイ</t>
    </rPh>
    <phoneticPr fontId="34"/>
  </si>
  <si>
    <t>年少人口は2030年には10%を切り、生産年齢人口は2030年には55%を切ると推計されている。</t>
    <rPh sb="0" eb="2">
      <t>ネンショウ</t>
    </rPh>
    <rPh sb="2" eb="4">
      <t>ジンコウ</t>
    </rPh>
    <rPh sb="9" eb="10">
      <t>ネン</t>
    </rPh>
    <rPh sb="16" eb="17">
      <t>キ</t>
    </rPh>
    <rPh sb="19" eb="21">
      <t>セイサン</t>
    </rPh>
    <rPh sb="21" eb="23">
      <t>ネンレイ</t>
    </rPh>
    <rPh sb="23" eb="25">
      <t>ジンコウ</t>
    </rPh>
    <rPh sb="30" eb="31">
      <t>ネン</t>
    </rPh>
    <rPh sb="37" eb="38">
      <t>キ</t>
    </rPh>
    <rPh sb="40" eb="42">
      <t>スイケイ</t>
    </rPh>
    <phoneticPr fontId="34"/>
  </si>
  <si>
    <t>全体に占める
割合（％）</t>
    <rPh sb="0" eb="2">
      <t>ぜんたい</t>
    </rPh>
    <rPh sb="3" eb="4">
      <t>し</t>
    </rPh>
    <rPh sb="7" eb="9">
      <t>わりあい</t>
    </rPh>
    <phoneticPr fontId="34" type="Hiragana"/>
  </si>
  <si>
    <t>計</t>
    <rPh sb="0" eb="1">
      <t>ケイ</t>
    </rPh>
    <phoneticPr fontId="63"/>
  </si>
  <si>
    <t>重点対象疾患の状況（平成28年度）</t>
    <rPh sb="0" eb="2">
      <t>ジュウテン</t>
    </rPh>
    <rPh sb="2" eb="4">
      <t>タイショウ</t>
    </rPh>
    <rPh sb="4" eb="6">
      <t>シッカン</t>
    </rPh>
    <rPh sb="7" eb="9">
      <t>ジョウキョウ</t>
    </rPh>
    <rPh sb="10" eb="12">
      <t>ヘイセイ</t>
    </rPh>
    <rPh sb="14" eb="15">
      <t>ネン</t>
    </rPh>
    <rPh sb="15" eb="16">
      <t>ド</t>
    </rPh>
    <phoneticPr fontId="34"/>
  </si>
  <si>
    <t>15歳未満</t>
    <rPh sb="2" eb="3">
      <t>サイ</t>
    </rPh>
    <rPh sb="3" eb="5">
      <t>ミマン</t>
    </rPh>
    <phoneticPr fontId="34"/>
  </si>
  <si>
    <t>睡眠で休養が十分とれていない</t>
  </si>
  <si>
    <t>　　　　　　　　　　国保分</t>
    <rPh sb="10" eb="12">
      <t>こくほ</t>
    </rPh>
    <rPh sb="12" eb="13">
      <t>ぶん</t>
    </rPh>
    <phoneticPr fontId="34" type="Hiragana"/>
  </si>
  <si>
    <t>2010年</t>
  </si>
  <si>
    <t>2015年</t>
  </si>
  <si>
    <t>2025年</t>
  </si>
  <si>
    <t>男性ではくも膜下出血・自殺が県より高く、女性では肺がんが県より若干高い。</t>
    <rPh sb="0" eb="2">
      <t>ダンセイ</t>
    </rPh>
    <rPh sb="6" eb="8">
      <t>マクカ</t>
    </rPh>
    <rPh sb="8" eb="10">
      <t>シュッケツ</t>
    </rPh>
    <rPh sb="11" eb="13">
      <t>ジサツ</t>
    </rPh>
    <rPh sb="14" eb="15">
      <t>ケン</t>
    </rPh>
    <rPh sb="17" eb="18">
      <t>タカ</t>
    </rPh>
    <rPh sb="20" eb="22">
      <t>ジョセイ</t>
    </rPh>
    <rPh sb="24" eb="25">
      <t>ハイ</t>
    </rPh>
    <rPh sb="28" eb="29">
      <t>ケン</t>
    </rPh>
    <rPh sb="31" eb="33">
      <t>ジャッカン</t>
    </rPh>
    <rPh sb="33" eb="34">
      <t>タカ</t>
    </rPh>
    <phoneticPr fontId="34"/>
  </si>
  <si>
    <t>2035年</t>
  </si>
  <si>
    <t>老年人口は将来的に増加、2040年には30%を超えると推計されている。</t>
    <rPh sb="0" eb="2">
      <t>ロウネン</t>
    </rPh>
    <rPh sb="2" eb="4">
      <t>ジンコウ</t>
    </rPh>
    <rPh sb="5" eb="8">
      <t>ショウライテキ</t>
    </rPh>
    <rPh sb="9" eb="11">
      <t>ゾウカ</t>
    </rPh>
    <rPh sb="16" eb="17">
      <t>ネン</t>
    </rPh>
    <rPh sb="23" eb="24">
      <t>コ</t>
    </rPh>
    <rPh sb="27" eb="29">
      <t>スイケイ</t>
    </rPh>
    <phoneticPr fontId="34"/>
  </si>
  <si>
    <t>年齢別割合（0～14歳：％）</t>
  </si>
  <si>
    <t>年齢別割合（65歳以上：％）</t>
  </si>
  <si>
    <t>年齢別割合（75歳以上：％）</t>
  </si>
  <si>
    <t>男性の腹囲の異常・BMIが25以上・メタボリックシンドロームおよび予備群該当者が県と比較して有意に高い。</t>
    <rPh sb="0" eb="2">
      <t>ダンセイ</t>
    </rPh>
    <rPh sb="3" eb="5">
      <t>フクイ</t>
    </rPh>
    <rPh sb="6" eb="8">
      <t>イジョウ</t>
    </rPh>
    <rPh sb="15" eb="17">
      <t>イジョウ</t>
    </rPh>
    <rPh sb="33" eb="35">
      <t>ヨビ</t>
    </rPh>
    <rPh sb="35" eb="36">
      <t>グン</t>
    </rPh>
    <rPh sb="36" eb="39">
      <t>ガイトウシャ</t>
    </rPh>
    <rPh sb="40" eb="41">
      <t>ケン</t>
    </rPh>
    <rPh sb="42" eb="44">
      <t>ヒカク</t>
    </rPh>
    <rPh sb="46" eb="48">
      <t>ユウイ</t>
    </rPh>
    <rPh sb="49" eb="50">
      <t>タカ</t>
    </rPh>
    <phoneticPr fontId="34"/>
  </si>
  <si>
    <t>将来推計人口</t>
    <rPh sb="0" eb="2">
      <t>ショウライ</t>
    </rPh>
    <rPh sb="2" eb="4">
      <t>スイケイ</t>
    </rPh>
    <rPh sb="4" eb="6">
      <t>ジンコウ</t>
    </rPh>
    <phoneticPr fontId="34"/>
  </si>
  <si>
    <t>LDLｺﾚｽﾃﾛｰﾙ140mg/dl以上</t>
    <rPh sb="18" eb="20">
      <t>イジョウ</t>
    </rPh>
    <phoneticPr fontId="34"/>
  </si>
  <si>
    <t>上の血圧が130mmHg以上</t>
    <rPh sb="0" eb="1">
      <t>ウエ</t>
    </rPh>
    <rPh sb="2" eb="4">
      <t>ケツアツ</t>
    </rPh>
    <rPh sb="12" eb="14">
      <t>イジョウ</t>
    </rPh>
    <phoneticPr fontId="34"/>
  </si>
  <si>
    <t>血圧が180/110mmHg以上</t>
    <rPh sb="0" eb="2">
      <t>ケツアツ</t>
    </rPh>
    <rPh sb="14" eb="16">
      <t>イジョウ</t>
    </rPh>
    <phoneticPr fontId="34"/>
  </si>
  <si>
    <t>胃がん</t>
    <rPh sb="0" eb="1">
      <t>イ</t>
    </rPh>
    <phoneticPr fontId="66"/>
  </si>
  <si>
    <t>腹囲85cm以上</t>
    <rPh sb="6" eb="8">
      <t>イジョウ</t>
    </rPh>
    <phoneticPr fontId="34"/>
  </si>
  <si>
    <t>BMIが25以上</t>
    <rPh sb="6" eb="8">
      <t>イジョウ</t>
    </rPh>
    <phoneticPr fontId="34"/>
  </si>
  <si>
    <t>1年以上軽い運動を週2回以上していない</t>
  </si>
  <si>
    <t>重点対象疾患による医療費は、国保分で30%を、後期高齢者分で27%を占めている。</t>
    <rPh sb="0" eb="2">
      <t>ジュウテン</t>
    </rPh>
    <rPh sb="2" eb="4">
      <t>タイショウ</t>
    </rPh>
    <rPh sb="4" eb="6">
      <t>シッカン</t>
    </rPh>
    <rPh sb="9" eb="12">
      <t>イリョウヒ</t>
    </rPh>
    <rPh sb="14" eb="16">
      <t>コクホ</t>
    </rPh>
    <rPh sb="16" eb="17">
      <t>ブン</t>
    </rPh>
    <rPh sb="23" eb="25">
      <t>コウキ</t>
    </rPh>
    <rPh sb="25" eb="28">
      <t>コウレイシャ</t>
    </rPh>
    <rPh sb="28" eb="29">
      <t>ブン</t>
    </rPh>
    <rPh sb="34" eb="35">
      <t>シ</t>
    </rPh>
    <phoneticPr fontId="34"/>
  </si>
  <si>
    <t>メタボリックシンドロームおよび
予備群該当者</t>
  </si>
  <si>
    <t>保険者</t>
    <rPh sb="0" eb="3">
      <t>ホケンシャ</t>
    </rPh>
    <phoneticPr fontId="34"/>
  </si>
  <si>
    <t>H20</t>
  </si>
  <si>
    <t>H21</t>
  </si>
  <si>
    <t>後期高齢者医療保険制度　市町村別データ（保険者名は平成２７年度末現在）</t>
    <rPh sb="12" eb="15">
      <t>シチョウソン</t>
    </rPh>
    <rPh sb="15" eb="16">
      <t>ベツ</t>
    </rPh>
    <rPh sb="20" eb="23">
      <t>ホケンシャ</t>
    </rPh>
    <rPh sb="23" eb="24">
      <t>メイ</t>
    </rPh>
    <rPh sb="25" eb="27">
      <t>ヘイセイ</t>
    </rPh>
    <rPh sb="29" eb="30">
      <t>ネン</t>
    </rPh>
    <rPh sb="30" eb="31">
      <t>ド</t>
    </rPh>
    <rPh sb="31" eb="32">
      <t>マツ</t>
    </rPh>
    <rPh sb="32" eb="34">
      <t>ゲンザイ</t>
    </rPh>
    <phoneticPr fontId="63"/>
  </si>
  <si>
    <t>H22</t>
  </si>
  <si>
    <t>H24</t>
  </si>
  <si>
    <t>女性の寝る2時間以内の夕食摂取者が県と比較して有意に多い。</t>
    <rPh sb="0" eb="2">
      <t>ジョセイ</t>
    </rPh>
    <rPh sb="3" eb="4">
      <t>ネ</t>
    </rPh>
    <rPh sb="6" eb="8">
      <t>ジカン</t>
    </rPh>
    <rPh sb="8" eb="10">
      <t>イナイ</t>
    </rPh>
    <rPh sb="11" eb="13">
      <t>ユウショク</t>
    </rPh>
    <rPh sb="13" eb="15">
      <t>セッシュ</t>
    </rPh>
    <rPh sb="15" eb="16">
      <t>シャ</t>
    </rPh>
    <rPh sb="17" eb="18">
      <t>ケン</t>
    </rPh>
    <rPh sb="19" eb="21">
      <t>ヒカク</t>
    </rPh>
    <rPh sb="23" eb="25">
      <t>ユウイ</t>
    </rPh>
    <rPh sb="26" eb="27">
      <t>オオ</t>
    </rPh>
    <phoneticPr fontId="34"/>
  </si>
  <si>
    <t>H26</t>
  </si>
  <si>
    <t>大腸がん</t>
    <rPh sb="0" eb="2">
      <t>ダイチョウ</t>
    </rPh>
    <phoneticPr fontId="66"/>
  </si>
  <si>
    <t>（法定報告より）</t>
    <rPh sb="1" eb="3">
      <t>ホウテイ</t>
    </rPh>
    <rPh sb="3" eb="5">
      <t>ホウコク</t>
    </rPh>
    <phoneticPr fontId="34"/>
  </si>
  <si>
    <t>25384</t>
  </si>
  <si>
    <t>図38</t>
    <rPh sb="0" eb="1">
      <t>ズ</t>
    </rPh>
    <phoneticPr fontId="66"/>
  </si>
  <si>
    <t>肺がん</t>
    <rPh sb="0" eb="1">
      <t>ハイ</t>
    </rPh>
    <phoneticPr fontId="66"/>
  </si>
  <si>
    <t>乳がん</t>
    <rPh sb="0" eb="1">
      <t>ニュウ</t>
    </rPh>
    <phoneticPr fontId="66"/>
  </si>
  <si>
    <t>平均寿命（平成２７年）</t>
    <rPh sb="2" eb="4">
      <t>ジュミョウ</t>
    </rPh>
    <rPh sb="5" eb="7">
      <t>ヘイセイ</t>
    </rPh>
    <rPh sb="9" eb="10">
      <t>ネン</t>
    </rPh>
    <phoneticPr fontId="34"/>
  </si>
  <si>
    <t>出典：平成28年度健康管理施策立案のための基礎資料集（滋賀県国民健康保険団体連合会）</t>
    <rPh sb="0" eb="2">
      <t>シュッテン</t>
    </rPh>
    <rPh sb="3" eb="5">
      <t>ヘイセイ</t>
    </rPh>
    <rPh sb="7" eb="9">
      <t>ネンド</t>
    </rPh>
    <rPh sb="9" eb="11">
      <t>ケンコウ</t>
    </rPh>
    <rPh sb="11" eb="13">
      <t>カンリ</t>
    </rPh>
    <rPh sb="13" eb="14">
      <t>セ</t>
    </rPh>
    <rPh sb="14" eb="15">
      <t>サク</t>
    </rPh>
    <rPh sb="15" eb="17">
      <t>リツアン</t>
    </rPh>
    <rPh sb="21" eb="23">
      <t>キソ</t>
    </rPh>
    <rPh sb="23" eb="25">
      <t>シリョウ</t>
    </rPh>
    <rPh sb="27" eb="30">
      <t>シガケン</t>
    </rPh>
    <rPh sb="30" eb="32">
      <t>コクミン</t>
    </rPh>
    <rPh sb="32" eb="34">
      <t>ケンコウ</t>
    </rPh>
    <rPh sb="34" eb="36">
      <t>ホケン</t>
    </rPh>
    <rPh sb="36" eb="38">
      <t>ダンタイ</t>
    </rPh>
    <rPh sb="38" eb="41">
      <t>レンゴウカイ</t>
    </rPh>
    <phoneticPr fontId="34"/>
  </si>
  <si>
    <t>子宮がん</t>
    <rPh sb="0" eb="2">
      <t>シキュウ</t>
    </rPh>
    <phoneticPr fontId="66"/>
  </si>
  <si>
    <t>滋賀県</t>
    <rPh sb="0" eb="3">
      <t>シガケン</t>
    </rPh>
    <phoneticPr fontId="66"/>
  </si>
  <si>
    <t>草津保健所</t>
    <rPh sb="0" eb="2">
      <t>クサツ</t>
    </rPh>
    <rPh sb="2" eb="4">
      <t>ホケン</t>
    </rPh>
    <rPh sb="4" eb="5">
      <t>ショ</t>
    </rPh>
    <phoneticPr fontId="64"/>
  </si>
  <si>
    <t>野洲市</t>
    <rPh sb="2" eb="3">
      <t>シ</t>
    </rPh>
    <phoneticPr fontId="64"/>
  </si>
  <si>
    <t>湖南市</t>
    <rPh sb="0" eb="2">
      <t>コナン</t>
    </rPh>
    <rPh sb="2" eb="3">
      <t>シ</t>
    </rPh>
    <phoneticPr fontId="64"/>
  </si>
  <si>
    <t>東近江市</t>
    <rPh sb="0" eb="1">
      <t>ヒガシ</t>
    </rPh>
    <rPh sb="1" eb="3">
      <t>オウミ</t>
    </rPh>
    <rPh sb="3" eb="4">
      <t>シ</t>
    </rPh>
    <phoneticPr fontId="64"/>
  </si>
  <si>
    <t>彦根保健所</t>
    <rPh sb="0" eb="2">
      <t>ヒコネ</t>
    </rPh>
    <rPh sb="2" eb="4">
      <t>ホケン</t>
    </rPh>
    <rPh sb="4" eb="5">
      <t>ショ</t>
    </rPh>
    <phoneticPr fontId="64"/>
  </si>
  <si>
    <t>米原市</t>
    <rPh sb="2" eb="3">
      <t>シ</t>
    </rPh>
    <phoneticPr fontId="64"/>
  </si>
  <si>
    <t>算定受診数＝[前年度の受診者数]＋[当該年度の受診者数]－[前年度および当該年度における２年連続の受診者]</t>
  </si>
  <si>
    <t>メタボリックシンドロームおよび予備群該当者</t>
  </si>
  <si>
    <t>特定健診受診率(国保分）</t>
    <rPh sb="0" eb="2">
      <t>トクテイ</t>
    </rPh>
    <rPh sb="2" eb="4">
      <t>ケンシン</t>
    </rPh>
    <rPh sb="4" eb="6">
      <t>ジュシン</t>
    </rPh>
    <rPh sb="6" eb="7">
      <t>リツ</t>
    </rPh>
    <rPh sb="8" eb="10">
      <t>コクホ</t>
    </rPh>
    <rPh sb="10" eb="11">
      <t>ブン</t>
    </rPh>
    <phoneticPr fontId="34"/>
  </si>
  <si>
    <t>健康な期間（日常生活動作が自立している期間の平均）の平均の平均（平成２７年）</t>
    <rPh sb="6" eb="8">
      <t>ニチジョウ</t>
    </rPh>
    <rPh sb="8" eb="10">
      <t>セイカツ</t>
    </rPh>
    <rPh sb="10" eb="12">
      <t>ドウサ</t>
    </rPh>
    <rPh sb="13" eb="15">
      <t>ジリツ</t>
    </rPh>
    <rPh sb="19" eb="21">
      <t>キカン</t>
    </rPh>
    <rPh sb="22" eb="24">
      <t>ヘイキン</t>
    </rPh>
    <rPh sb="29" eb="31">
      <t>ヘイキン</t>
    </rPh>
    <rPh sb="32" eb="34">
      <t>ヘイセイ</t>
    </rPh>
    <rPh sb="36" eb="37">
      <t>ネン</t>
    </rPh>
    <phoneticPr fontId="34"/>
  </si>
  <si>
    <t>健康な期間（日常生活動作が自立している期間の平均）（平成２７年）の平均</t>
    <rPh sb="6" eb="8">
      <t>ニチジョウ</t>
    </rPh>
    <rPh sb="8" eb="10">
      <t>セイカツ</t>
    </rPh>
    <rPh sb="10" eb="12">
      <t>ドウサ</t>
    </rPh>
    <rPh sb="13" eb="15">
      <t>ジリツ</t>
    </rPh>
    <rPh sb="19" eb="21">
      <t>キカン</t>
    </rPh>
    <rPh sb="22" eb="24">
      <t>ヘイキン</t>
    </rPh>
    <rPh sb="26" eb="28">
      <t>ヘイセイ</t>
    </rPh>
    <rPh sb="30" eb="31">
      <t>ネン</t>
    </rPh>
    <phoneticPr fontId="34"/>
  </si>
  <si>
    <t>1人当たりの医療費は、19市町中入院等が9番目、歯科が7番目</t>
    <rPh sb="1" eb="2">
      <t>ニン</t>
    </rPh>
    <rPh sb="2" eb="3">
      <t>ア</t>
    </rPh>
    <rPh sb="6" eb="9">
      <t>イリョウヒ</t>
    </rPh>
    <rPh sb="13" eb="14">
      <t>シ</t>
    </rPh>
    <rPh sb="14" eb="15">
      <t>マチ</t>
    </rPh>
    <rPh sb="15" eb="16">
      <t>ナカ</t>
    </rPh>
    <rPh sb="16" eb="18">
      <t>ニュウイン</t>
    </rPh>
    <rPh sb="18" eb="19">
      <t>トウ</t>
    </rPh>
    <rPh sb="21" eb="23">
      <t>バンメ</t>
    </rPh>
    <rPh sb="24" eb="26">
      <t>シカ</t>
    </rPh>
    <rPh sb="28" eb="30">
      <t>バンメ</t>
    </rPh>
    <phoneticPr fontId="34"/>
  </si>
  <si>
    <t>平均寿命（平成27年）</t>
    <rPh sb="2" eb="4">
      <t>ジュミョウ</t>
    </rPh>
    <rPh sb="5" eb="7">
      <t>ヘイセイ</t>
    </rPh>
    <rPh sb="9" eb="10">
      <t>ネン</t>
    </rPh>
    <phoneticPr fontId="34"/>
  </si>
  <si>
    <t>保険者名</t>
    <rPh sb="0" eb="3">
      <t>ホケンシャ</t>
    </rPh>
    <rPh sb="3" eb="4">
      <t>メイ</t>
    </rPh>
    <phoneticPr fontId="63"/>
  </si>
  <si>
    <t>男性は上の血圧（収縮期血圧）が130mmHg以上の該当者が県と比較して高い。</t>
    <rPh sb="0" eb="2">
      <t>ダンセイ</t>
    </rPh>
    <rPh sb="3" eb="4">
      <t>ウエ</t>
    </rPh>
    <rPh sb="5" eb="7">
      <t>ケツアツ</t>
    </rPh>
    <rPh sb="8" eb="11">
      <t>シュウシュクキ</t>
    </rPh>
    <rPh sb="11" eb="13">
      <t>ケツアツ</t>
    </rPh>
    <rPh sb="22" eb="24">
      <t>イジョウ</t>
    </rPh>
    <rPh sb="25" eb="28">
      <t>ガイトウシャ</t>
    </rPh>
    <rPh sb="29" eb="30">
      <t>ケン</t>
    </rPh>
    <rPh sb="31" eb="33">
      <t>ヒカク</t>
    </rPh>
    <rPh sb="35" eb="36">
      <t>タカ</t>
    </rPh>
    <phoneticPr fontId="34"/>
  </si>
  <si>
    <t>市町村コード</t>
    <rPh sb="0" eb="3">
      <t>シチョウソン</t>
    </rPh>
    <phoneticPr fontId="63"/>
  </si>
  <si>
    <t>25201</t>
  </si>
  <si>
    <t>25203</t>
  </si>
  <si>
    <t>25206</t>
  </si>
  <si>
    <t>25207</t>
  </si>
  <si>
    <t>25208</t>
  </si>
  <si>
    <t>25209</t>
  </si>
  <si>
    <t>25211</t>
  </si>
  <si>
    <t>25210</t>
  </si>
  <si>
    <t>重点対象疾患による医療費は、国保分で40%を、後期高齢者分で30%を占めている。</t>
    <rPh sb="0" eb="2">
      <t>ジュウテン</t>
    </rPh>
    <rPh sb="2" eb="4">
      <t>タイショウ</t>
    </rPh>
    <rPh sb="4" eb="6">
      <t>シッカン</t>
    </rPh>
    <rPh sb="9" eb="12">
      <t>イリョウヒ</t>
    </rPh>
    <rPh sb="14" eb="16">
      <t>コクホ</t>
    </rPh>
    <rPh sb="16" eb="17">
      <t>ブン</t>
    </rPh>
    <rPh sb="23" eb="25">
      <t>コウキ</t>
    </rPh>
    <rPh sb="25" eb="28">
      <t>コウレイシャ</t>
    </rPh>
    <rPh sb="28" eb="29">
      <t>ブン</t>
    </rPh>
    <rPh sb="34" eb="35">
      <t>シ</t>
    </rPh>
    <phoneticPr fontId="34"/>
  </si>
  <si>
    <t>25213</t>
  </si>
  <si>
    <t>男性では特に腎不全・肺炎が県より高く、女性では肺炎・糖尿病・心筋梗塞・脳梗塞が県より高い。</t>
    <rPh sb="0" eb="2">
      <t>ダンセイ</t>
    </rPh>
    <rPh sb="4" eb="5">
      <t>トク</t>
    </rPh>
    <rPh sb="6" eb="9">
      <t>ジンフゼン</t>
    </rPh>
    <rPh sb="10" eb="12">
      <t>ハイエン</t>
    </rPh>
    <rPh sb="13" eb="14">
      <t>ケン</t>
    </rPh>
    <rPh sb="16" eb="17">
      <t>タカ</t>
    </rPh>
    <rPh sb="19" eb="21">
      <t>ジョセイ</t>
    </rPh>
    <rPh sb="23" eb="25">
      <t>ハイエン</t>
    </rPh>
    <rPh sb="26" eb="29">
      <t>トウニョウビョウ</t>
    </rPh>
    <rPh sb="30" eb="32">
      <t>シンキン</t>
    </rPh>
    <rPh sb="32" eb="34">
      <t>コウソク</t>
    </rPh>
    <rPh sb="35" eb="38">
      <t>ノウコウソク</t>
    </rPh>
    <rPh sb="39" eb="40">
      <t>ケン</t>
    </rPh>
    <rPh sb="42" eb="43">
      <t>タカ</t>
    </rPh>
    <phoneticPr fontId="34"/>
  </si>
  <si>
    <t>25214</t>
  </si>
  <si>
    <t>25441</t>
  </si>
  <si>
    <t>平均寿命・健康寿命は、県平均より男女ともに短い。</t>
    <rPh sb="0" eb="2">
      <t>ヘイキン</t>
    </rPh>
    <rPh sb="2" eb="4">
      <t>ジュミョウ</t>
    </rPh>
    <rPh sb="5" eb="7">
      <t>ケンコウ</t>
    </rPh>
    <rPh sb="7" eb="9">
      <t>ジュミョウ</t>
    </rPh>
    <rPh sb="11" eb="12">
      <t>ケン</t>
    </rPh>
    <rPh sb="12" eb="14">
      <t>ヘイキン</t>
    </rPh>
    <rPh sb="16" eb="18">
      <t>ダンジョ</t>
    </rPh>
    <rPh sb="21" eb="22">
      <t>ミジカ</t>
    </rPh>
    <phoneticPr fontId="34"/>
  </si>
  <si>
    <t>25443</t>
  </si>
  <si>
    <t>重点対象疾患による医療費は、国保分で34%を、後期高齢者分で29%を占めている。</t>
    <rPh sb="0" eb="2">
      <t>ジュウテン</t>
    </rPh>
    <rPh sb="2" eb="4">
      <t>タイショウ</t>
    </rPh>
    <rPh sb="4" eb="6">
      <t>シッカン</t>
    </rPh>
    <rPh sb="9" eb="12">
      <t>イリョウヒ</t>
    </rPh>
    <rPh sb="14" eb="16">
      <t>コクホ</t>
    </rPh>
    <rPh sb="16" eb="17">
      <t>ブン</t>
    </rPh>
    <rPh sb="23" eb="25">
      <t>コウキ</t>
    </rPh>
    <rPh sb="25" eb="28">
      <t>コウレイシャ</t>
    </rPh>
    <rPh sb="28" eb="29">
      <t>ブン</t>
    </rPh>
    <rPh sb="34" eb="35">
      <t>シ</t>
    </rPh>
    <phoneticPr fontId="34"/>
  </si>
  <si>
    <t>１人当たり医療費</t>
    <rPh sb="1" eb="2">
      <t>ニン</t>
    </rPh>
    <rPh sb="2" eb="3">
      <t>ア</t>
    </rPh>
    <rPh sb="5" eb="8">
      <t>イリョウヒ</t>
    </rPh>
    <phoneticPr fontId="63"/>
  </si>
  <si>
    <t>入院外＋調剤</t>
  </si>
  <si>
    <t>男性では脳内出血・大腸がんが県より若干高く、女性では肺炎・心疾患が県より高い。</t>
    <rPh sb="0" eb="2">
      <t>ダンセイ</t>
    </rPh>
    <rPh sb="4" eb="6">
      <t>ノウナイ</t>
    </rPh>
    <rPh sb="6" eb="8">
      <t>シュッケツ</t>
    </rPh>
    <rPh sb="9" eb="11">
      <t>ダイチョウ</t>
    </rPh>
    <rPh sb="14" eb="15">
      <t>ケン</t>
    </rPh>
    <rPh sb="17" eb="19">
      <t>ジャッカン</t>
    </rPh>
    <rPh sb="19" eb="20">
      <t>タカ</t>
    </rPh>
    <rPh sb="22" eb="24">
      <t>ジョセイ</t>
    </rPh>
    <rPh sb="26" eb="28">
      <t>ハイエン</t>
    </rPh>
    <rPh sb="29" eb="32">
      <t>シンシッカン</t>
    </rPh>
    <rPh sb="33" eb="34">
      <t>ケン</t>
    </rPh>
    <rPh sb="36" eb="37">
      <t>タカ</t>
    </rPh>
    <phoneticPr fontId="34"/>
  </si>
  <si>
    <t>女性ではLDLコレステロール140mg/dl以上該当者が有意に高い。</t>
    <rPh sb="0" eb="2">
      <t>ジョセイ</t>
    </rPh>
    <rPh sb="22" eb="24">
      <t>イジョウ</t>
    </rPh>
    <rPh sb="24" eb="27">
      <t>ガイトウシャ</t>
    </rPh>
    <rPh sb="28" eb="30">
      <t>ユウイ</t>
    </rPh>
    <rPh sb="31" eb="32">
      <t>タカ</t>
    </rPh>
    <phoneticPr fontId="34"/>
  </si>
  <si>
    <t>歯科</t>
    <rPh sb="0" eb="2">
      <t>シカ</t>
    </rPh>
    <phoneticPr fontId="63"/>
  </si>
  <si>
    <t>地域差指数（計）の診療種別寄与度</t>
    <rPh sb="0" eb="3">
      <t>チイキサ</t>
    </rPh>
    <rPh sb="3" eb="5">
      <t>シスウ</t>
    </rPh>
    <rPh sb="6" eb="7">
      <t>ケイ</t>
    </rPh>
    <rPh sb="9" eb="11">
      <t>シンリョウ</t>
    </rPh>
    <rPh sb="12" eb="13">
      <t>ベツ</t>
    </rPh>
    <rPh sb="13" eb="16">
      <t>キヨド</t>
    </rPh>
    <phoneticPr fontId="63"/>
  </si>
  <si>
    <r>
      <t>c</t>
    </r>
    <r>
      <rPr>
        <sz val="11"/>
        <color theme="1"/>
        <rFont val="ＭＳ Ｐゴシック"/>
        <family val="3"/>
        <charset val="128"/>
      </rPr>
      <t>ity</t>
    </r>
  </si>
  <si>
    <t>重点対象疾患の状況（平成２８年度）</t>
    <rPh sb="0" eb="2">
      <t>ジュウテン</t>
    </rPh>
    <rPh sb="2" eb="4">
      <t>タイショウ</t>
    </rPh>
    <rPh sb="4" eb="6">
      <t>シッカン</t>
    </rPh>
    <rPh sb="7" eb="9">
      <t>ジョウキョウ</t>
    </rPh>
    <rPh sb="10" eb="12">
      <t>ヘイセイ</t>
    </rPh>
    <rPh sb="14" eb="16">
      <t>ネンド</t>
    </rPh>
    <phoneticPr fontId="34"/>
  </si>
  <si>
    <t>男性は同性の同年代より歩く速度が遅い者・メタボリックシンドローム該当者・メタボリックシンドロームおよび予備群該当者が県と比較して有意に高い。</t>
    <rPh sb="0" eb="2">
      <t>ダンセイ</t>
    </rPh>
    <rPh sb="3" eb="5">
      <t>ドウセイ</t>
    </rPh>
    <rPh sb="6" eb="9">
      <t>ドウネンダイ</t>
    </rPh>
    <rPh sb="11" eb="12">
      <t>アル</t>
    </rPh>
    <rPh sb="13" eb="15">
      <t>ソクド</t>
    </rPh>
    <rPh sb="16" eb="17">
      <t>オソ</t>
    </rPh>
    <rPh sb="18" eb="19">
      <t>シャ</t>
    </rPh>
    <rPh sb="32" eb="35">
      <t>ガイトウシャ</t>
    </rPh>
    <rPh sb="51" eb="54">
      <t>ヨビグン</t>
    </rPh>
    <rPh sb="54" eb="57">
      <t>ガイトウシャ</t>
    </rPh>
    <rPh sb="58" eb="59">
      <t>ケン</t>
    </rPh>
    <rPh sb="60" eb="62">
      <t>ヒカク</t>
    </rPh>
    <rPh sb="64" eb="66">
      <t>ユウイ</t>
    </rPh>
    <rPh sb="67" eb="68">
      <t>タカ</t>
    </rPh>
    <phoneticPr fontId="34"/>
  </si>
  <si>
    <t>平均寿命は男女ともに県平均より長いが、健康寿命は男性がほぼ県平均で女性は少し短い。</t>
    <rPh sb="0" eb="2">
      <t>ヘイキン</t>
    </rPh>
    <rPh sb="2" eb="4">
      <t>ジュミョウ</t>
    </rPh>
    <rPh sb="5" eb="7">
      <t>ダンジョ</t>
    </rPh>
    <rPh sb="10" eb="11">
      <t>ケン</t>
    </rPh>
    <rPh sb="11" eb="13">
      <t>ヘイキン</t>
    </rPh>
    <rPh sb="15" eb="16">
      <t>ナガ</t>
    </rPh>
    <rPh sb="19" eb="21">
      <t>ケンコウ</t>
    </rPh>
    <rPh sb="21" eb="23">
      <t>ジュミョウ</t>
    </rPh>
    <rPh sb="24" eb="26">
      <t>ダンセイ</t>
    </rPh>
    <rPh sb="29" eb="30">
      <t>ケン</t>
    </rPh>
    <rPh sb="30" eb="32">
      <t>ヘイキン</t>
    </rPh>
    <rPh sb="33" eb="35">
      <t>ジョセイ</t>
    </rPh>
    <rPh sb="36" eb="37">
      <t>スコ</t>
    </rPh>
    <rPh sb="38" eb="39">
      <t>ミジカ</t>
    </rPh>
    <phoneticPr fontId="34"/>
  </si>
  <si>
    <t>年少人口、生産年齢人口は将来的に減少していくと推計されている。</t>
    <rPh sb="0" eb="2">
      <t>ネンショウ</t>
    </rPh>
    <rPh sb="2" eb="4">
      <t>ジンコウ</t>
    </rPh>
    <rPh sb="5" eb="7">
      <t>セイサン</t>
    </rPh>
    <rPh sb="7" eb="9">
      <t>ネンレイ</t>
    </rPh>
    <rPh sb="9" eb="11">
      <t>ジンコウ</t>
    </rPh>
    <rPh sb="12" eb="15">
      <t>ショウライテキ</t>
    </rPh>
    <rPh sb="16" eb="18">
      <t>ゲンショウ</t>
    </rPh>
    <rPh sb="23" eb="25">
      <t>スイケイ</t>
    </rPh>
    <phoneticPr fontId="34"/>
  </si>
  <si>
    <t>老年人口は2020年には30%を超え、75歳以上は2030年には20%に達すると推計されている。</t>
    <rPh sb="0" eb="1">
      <t>ロウ</t>
    </rPh>
    <rPh sb="1" eb="2">
      <t>ネン</t>
    </rPh>
    <rPh sb="2" eb="4">
      <t>ジンコウ</t>
    </rPh>
    <rPh sb="9" eb="10">
      <t>ネン</t>
    </rPh>
    <rPh sb="16" eb="17">
      <t>コ</t>
    </rPh>
    <rPh sb="21" eb="22">
      <t>サイ</t>
    </rPh>
    <rPh sb="22" eb="24">
      <t>イジョウ</t>
    </rPh>
    <rPh sb="29" eb="30">
      <t>ネン</t>
    </rPh>
    <rPh sb="36" eb="37">
      <t>タッ</t>
    </rPh>
    <rPh sb="40" eb="42">
      <t>スイケイ</t>
    </rPh>
    <phoneticPr fontId="34"/>
  </si>
  <si>
    <t>女性の飲酒者・寝る2時間以内の夕食摂取者・朝食を抜く者が県と比較して有意に高い。</t>
    <rPh sb="0" eb="2">
      <t>ジョセイ</t>
    </rPh>
    <rPh sb="3" eb="6">
      <t>インシュシャ</t>
    </rPh>
    <rPh sb="7" eb="8">
      <t>ネ</t>
    </rPh>
    <rPh sb="10" eb="12">
      <t>ジカン</t>
    </rPh>
    <rPh sb="12" eb="14">
      <t>イナイ</t>
    </rPh>
    <rPh sb="15" eb="17">
      <t>ユウショク</t>
    </rPh>
    <rPh sb="17" eb="19">
      <t>セッシュ</t>
    </rPh>
    <rPh sb="19" eb="20">
      <t>シャ</t>
    </rPh>
    <rPh sb="21" eb="23">
      <t>チョウショク</t>
    </rPh>
    <rPh sb="24" eb="25">
      <t>ヌ</t>
    </rPh>
    <rPh sb="26" eb="27">
      <t>シャ</t>
    </rPh>
    <rPh sb="28" eb="29">
      <t>ケン</t>
    </rPh>
    <rPh sb="30" eb="32">
      <t>ヒカク</t>
    </rPh>
    <rPh sb="34" eb="36">
      <t>ユウイ</t>
    </rPh>
    <rPh sb="37" eb="38">
      <t>タカ</t>
    </rPh>
    <phoneticPr fontId="34"/>
  </si>
  <si>
    <t>男性は朝食を抜く者が県と比較して有意に高い。</t>
    <rPh sb="0" eb="2">
      <t>ダンセイ</t>
    </rPh>
    <rPh sb="3" eb="5">
      <t>チョウショク</t>
    </rPh>
    <rPh sb="6" eb="7">
      <t>ヌ</t>
    </rPh>
    <rPh sb="8" eb="9">
      <t>シャ</t>
    </rPh>
    <rPh sb="10" eb="11">
      <t>ケン</t>
    </rPh>
    <rPh sb="12" eb="14">
      <t>ヒカク</t>
    </rPh>
    <rPh sb="16" eb="18">
      <t>ユウイ</t>
    </rPh>
    <rPh sb="19" eb="20">
      <t>タカ</t>
    </rPh>
    <phoneticPr fontId="34"/>
  </si>
  <si>
    <t>介護認定率は19市町中13番目</t>
    <rPh sb="0" eb="2">
      <t>カイゴ</t>
    </rPh>
    <rPh sb="2" eb="4">
      <t>ニンテイ</t>
    </rPh>
    <rPh sb="4" eb="5">
      <t>リツ</t>
    </rPh>
    <rPh sb="8" eb="9">
      <t>シ</t>
    </rPh>
    <rPh sb="9" eb="10">
      <t>マチ</t>
    </rPh>
    <rPh sb="10" eb="11">
      <t>ナカ</t>
    </rPh>
    <rPh sb="13" eb="15">
      <t>バンメ</t>
    </rPh>
    <phoneticPr fontId="34"/>
  </si>
  <si>
    <t>女性では1日1時間以上の身体活動をしていない者が県と比較して有意に高い。</t>
    <rPh sb="0" eb="2">
      <t>ジョセイ</t>
    </rPh>
    <rPh sb="5" eb="6">
      <t>ヒ</t>
    </rPh>
    <rPh sb="7" eb="9">
      <t>ジカン</t>
    </rPh>
    <rPh sb="9" eb="11">
      <t>イジョウ</t>
    </rPh>
    <rPh sb="12" eb="14">
      <t>シンタイ</t>
    </rPh>
    <rPh sb="14" eb="16">
      <t>カツドウ</t>
    </rPh>
    <rPh sb="22" eb="23">
      <t>シャ</t>
    </rPh>
    <rPh sb="24" eb="25">
      <t>ケン</t>
    </rPh>
    <rPh sb="26" eb="28">
      <t>ヒカク</t>
    </rPh>
    <rPh sb="30" eb="32">
      <t>ユウイ</t>
    </rPh>
    <rPh sb="33" eb="34">
      <t>タカ</t>
    </rPh>
    <phoneticPr fontId="34"/>
  </si>
  <si>
    <t>女性は、180/110mmHg（重症高血圧）の該当者が県と比較して有意に高い。</t>
    <rPh sb="0" eb="2">
      <t>ジョセイ</t>
    </rPh>
    <rPh sb="16" eb="18">
      <t>ジュウショウ</t>
    </rPh>
    <rPh sb="18" eb="21">
      <t>コウケツアツ</t>
    </rPh>
    <rPh sb="23" eb="26">
      <t>ガイトウシャ</t>
    </rPh>
    <rPh sb="27" eb="28">
      <t>ケン</t>
    </rPh>
    <rPh sb="29" eb="31">
      <t>ヒカク</t>
    </rPh>
    <rPh sb="33" eb="35">
      <t>ユウイ</t>
    </rPh>
    <rPh sb="36" eb="37">
      <t>タカ</t>
    </rPh>
    <phoneticPr fontId="34"/>
  </si>
  <si>
    <t>女性は、同性の同年代より歩く速度が遅い者が県と比較して有意に高い。</t>
    <rPh sb="0" eb="2">
      <t>ジョセイ</t>
    </rPh>
    <rPh sb="4" eb="6">
      <t>ドウセイ</t>
    </rPh>
    <rPh sb="7" eb="10">
      <t>ドウネンダイ</t>
    </rPh>
    <rPh sb="12" eb="13">
      <t>アル</t>
    </rPh>
    <rPh sb="14" eb="16">
      <t>ソクド</t>
    </rPh>
    <rPh sb="17" eb="18">
      <t>オソ</t>
    </rPh>
    <rPh sb="19" eb="20">
      <t>シャ</t>
    </rPh>
    <rPh sb="21" eb="22">
      <t>ケン</t>
    </rPh>
    <rPh sb="23" eb="25">
      <t>ヒカク</t>
    </rPh>
    <rPh sb="27" eb="29">
      <t>ユウイ</t>
    </rPh>
    <rPh sb="30" eb="31">
      <t>タカ</t>
    </rPh>
    <phoneticPr fontId="34"/>
  </si>
  <si>
    <t>女性は同性の同年代より歩く速度が遅い者・1日1時間以上の身体活動をしていない者・1年以上軽い運動を週2回以上していない者が県と比較して有意に高い。</t>
    <rPh sb="0" eb="2">
      <t>ジョセイ</t>
    </rPh>
    <rPh sb="3" eb="5">
      <t>ドウセイ</t>
    </rPh>
    <rPh sb="6" eb="9">
      <t>ドウネンダイ</t>
    </rPh>
    <rPh sb="11" eb="12">
      <t>アル</t>
    </rPh>
    <rPh sb="13" eb="15">
      <t>ソクド</t>
    </rPh>
    <rPh sb="16" eb="17">
      <t>オソ</t>
    </rPh>
    <rPh sb="18" eb="19">
      <t>シャ</t>
    </rPh>
    <rPh sb="21" eb="22">
      <t>ヒ</t>
    </rPh>
    <rPh sb="23" eb="25">
      <t>ジカン</t>
    </rPh>
    <rPh sb="25" eb="27">
      <t>イジョウ</t>
    </rPh>
    <rPh sb="28" eb="30">
      <t>シンタイ</t>
    </rPh>
    <rPh sb="30" eb="32">
      <t>カツドウ</t>
    </rPh>
    <rPh sb="38" eb="39">
      <t>シャ</t>
    </rPh>
    <rPh sb="41" eb="42">
      <t>ネン</t>
    </rPh>
    <rPh sb="42" eb="44">
      <t>イジョウ</t>
    </rPh>
    <rPh sb="44" eb="45">
      <t>カル</t>
    </rPh>
    <rPh sb="46" eb="48">
      <t>ウンドウ</t>
    </rPh>
    <rPh sb="49" eb="50">
      <t>シュウ</t>
    </rPh>
    <rPh sb="51" eb="52">
      <t>カイ</t>
    </rPh>
    <rPh sb="52" eb="54">
      <t>イジョウ</t>
    </rPh>
    <rPh sb="59" eb="60">
      <t>シャ</t>
    </rPh>
    <rPh sb="61" eb="62">
      <t>ケン</t>
    </rPh>
    <rPh sb="63" eb="65">
      <t>ヒカク</t>
    </rPh>
    <rPh sb="67" eb="69">
      <t>ユウイ</t>
    </rPh>
    <rPh sb="70" eb="71">
      <t>タカ</t>
    </rPh>
    <phoneticPr fontId="34"/>
  </si>
  <si>
    <t>男性は1年以上軽い運動を週2回以上していない者が県と比較して有意に高い。</t>
    <rPh sb="0" eb="2">
      <t>ダンセイ</t>
    </rPh>
    <rPh sb="4" eb="5">
      <t>ネン</t>
    </rPh>
    <rPh sb="5" eb="7">
      <t>イジョウ</t>
    </rPh>
    <rPh sb="7" eb="8">
      <t>カル</t>
    </rPh>
    <rPh sb="9" eb="11">
      <t>ウンドウ</t>
    </rPh>
    <rPh sb="12" eb="13">
      <t>シュウ</t>
    </rPh>
    <rPh sb="14" eb="15">
      <t>カイ</t>
    </rPh>
    <rPh sb="15" eb="17">
      <t>イジョウ</t>
    </rPh>
    <rPh sb="22" eb="23">
      <t>シャ</t>
    </rPh>
    <rPh sb="24" eb="25">
      <t>ケン</t>
    </rPh>
    <rPh sb="26" eb="28">
      <t>ヒカク</t>
    </rPh>
    <rPh sb="30" eb="32">
      <t>ユウイ</t>
    </rPh>
    <rPh sb="33" eb="34">
      <t>タカ</t>
    </rPh>
    <phoneticPr fontId="34"/>
  </si>
  <si>
    <t>男性の飲酒者の状況が県と比較して有意に高い。</t>
    <rPh sb="0" eb="2">
      <t>ダンセイ</t>
    </rPh>
    <rPh sb="3" eb="6">
      <t>インシュシャ</t>
    </rPh>
    <rPh sb="7" eb="9">
      <t>ジョウキョウ</t>
    </rPh>
    <rPh sb="10" eb="11">
      <t>ケン</t>
    </rPh>
    <rPh sb="12" eb="14">
      <t>ヒカク</t>
    </rPh>
    <rPh sb="16" eb="18">
      <t>ユウイ</t>
    </rPh>
    <rPh sb="19" eb="20">
      <t>タカ</t>
    </rPh>
    <phoneticPr fontId="34"/>
  </si>
  <si>
    <t>男性は同性の同年代より歩く速度が遅い者・1日1時間以上の身体活動をしていない者が県と比較して有意に高い。</t>
    <rPh sb="0" eb="2">
      <t>ダンセイ</t>
    </rPh>
    <rPh sb="3" eb="5">
      <t>ドウセイ</t>
    </rPh>
    <rPh sb="6" eb="9">
      <t>ドウネンダイ</t>
    </rPh>
    <rPh sb="11" eb="12">
      <t>アル</t>
    </rPh>
    <rPh sb="13" eb="15">
      <t>ソクド</t>
    </rPh>
    <rPh sb="16" eb="17">
      <t>オソ</t>
    </rPh>
    <rPh sb="18" eb="19">
      <t>シャ</t>
    </rPh>
    <rPh sb="21" eb="22">
      <t>ヒ</t>
    </rPh>
    <rPh sb="23" eb="25">
      <t>ジカン</t>
    </rPh>
    <rPh sb="25" eb="27">
      <t>イジョウ</t>
    </rPh>
    <rPh sb="28" eb="30">
      <t>シンタイ</t>
    </rPh>
    <rPh sb="30" eb="32">
      <t>カツドウ</t>
    </rPh>
    <rPh sb="38" eb="39">
      <t>シャ</t>
    </rPh>
    <rPh sb="40" eb="41">
      <t>ケン</t>
    </rPh>
    <rPh sb="42" eb="44">
      <t>ヒカク</t>
    </rPh>
    <rPh sb="46" eb="48">
      <t>ユウイ</t>
    </rPh>
    <rPh sb="49" eb="50">
      <t>タカ</t>
    </rPh>
    <phoneticPr fontId="34"/>
  </si>
  <si>
    <t>男性の飲酒者の状況・喫煙者が県と比較して有意に高い。</t>
    <rPh sb="0" eb="2">
      <t>ダンセイ</t>
    </rPh>
    <rPh sb="3" eb="6">
      <t>インシュシャ</t>
    </rPh>
    <rPh sb="7" eb="9">
      <t>ジョウキョウ</t>
    </rPh>
    <rPh sb="10" eb="13">
      <t>キツエンシャ</t>
    </rPh>
    <rPh sb="14" eb="15">
      <t>ケン</t>
    </rPh>
    <rPh sb="16" eb="18">
      <t>ヒカク</t>
    </rPh>
    <rPh sb="20" eb="22">
      <t>ユウイ</t>
    </rPh>
    <rPh sb="23" eb="24">
      <t>タカ</t>
    </rPh>
    <phoneticPr fontId="34"/>
  </si>
  <si>
    <t>介護認定率は19市町中17番目</t>
    <rPh sb="0" eb="2">
      <t>カイゴ</t>
    </rPh>
    <rPh sb="2" eb="4">
      <t>ニンテイ</t>
    </rPh>
    <rPh sb="4" eb="5">
      <t>リツ</t>
    </rPh>
    <rPh sb="8" eb="9">
      <t>シ</t>
    </rPh>
    <rPh sb="9" eb="10">
      <t>マチ</t>
    </rPh>
    <rPh sb="10" eb="11">
      <t>ナカ</t>
    </rPh>
    <rPh sb="13" eb="15">
      <t>バンメ</t>
    </rPh>
    <phoneticPr fontId="34"/>
  </si>
  <si>
    <t>男性は飲酒者の状況・喫煙者・夕食後の間食摂取者が県と比較して有意に高い。</t>
    <rPh sb="0" eb="2">
      <t>ダンセイ</t>
    </rPh>
    <rPh sb="3" eb="6">
      <t>インシュシャ</t>
    </rPh>
    <rPh sb="7" eb="9">
      <t>ジョウキョウ</t>
    </rPh>
    <rPh sb="10" eb="13">
      <t>キツエンシャ</t>
    </rPh>
    <rPh sb="14" eb="17">
      <t>ユウショクゴ</t>
    </rPh>
    <rPh sb="18" eb="20">
      <t>カンショク</t>
    </rPh>
    <rPh sb="20" eb="22">
      <t>セッシュ</t>
    </rPh>
    <rPh sb="22" eb="23">
      <t>シャ</t>
    </rPh>
    <rPh sb="24" eb="25">
      <t>ケン</t>
    </rPh>
    <rPh sb="26" eb="28">
      <t>ヒカク</t>
    </rPh>
    <rPh sb="30" eb="32">
      <t>ユウイ</t>
    </rPh>
    <rPh sb="33" eb="34">
      <t>タカ</t>
    </rPh>
    <phoneticPr fontId="34"/>
  </si>
  <si>
    <t>女性は喫煙者が県と比較して有意に高い。</t>
    <rPh sb="0" eb="2">
      <t>ジョセイ</t>
    </rPh>
    <rPh sb="3" eb="5">
      <t>キツエン</t>
    </rPh>
    <rPh sb="5" eb="6">
      <t>シャ</t>
    </rPh>
    <rPh sb="7" eb="8">
      <t>ケン</t>
    </rPh>
    <rPh sb="9" eb="11">
      <t>ヒカク</t>
    </rPh>
    <rPh sb="13" eb="15">
      <t>ユウイ</t>
    </rPh>
    <rPh sb="16" eb="17">
      <t>タカ</t>
    </rPh>
    <phoneticPr fontId="34"/>
  </si>
  <si>
    <t>女性は1年以上軽い運動を週2回以上していない者が県と比較して有意に高い。</t>
    <rPh sb="0" eb="2">
      <t>ジョセイ</t>
    </rPh>
    <rPh sb="4" eb="5">
      <t>ネン</t>
    </rPh>
    <rPh sb="5" eb="7">
      <t>イジョウ</t>
    </rPh>
    <rPh sb="7" eb="8">
      <t>カル</t>
    </rPh>
    <rPh sb="9" eb="11">
      <t>ウンドウ</t>
    </rPh>
    <rPh sb="12" eb="13">
      <t>シュウ</t>
    </rPh>
    <rPh sb="14" eb="15">
      <t>カイ</t>
    </rPh>
    <rPh sb="15" eb="17">
      <t>イジョウ</t>
    </rPh>
    <rPh sb="22" eb="23">
      <t>シャ</t>
    </rPh>
    <rPh sb="24" eb="25">
      <t>ケン</t>
    </rPh>
    <rPh sb="26" eb="28">
      <t>ヒカク</t>
    </rPh>
    <rPh sb="30" eb="32">
      <t>ユウイ</t>
    </rPh>
    <rPh sb="33" eb="34">
      <t>タカ</t>
    </rPh>
    <phoneticPr fontId="34"/>
  </si>
  <si>
    <t>男性ではCOPDが県より高く、女性では肺炎・子宮がんが高い。</t>
    <rPh sb="0" eb="2">
      <t>ダンセイ</t>
    </rPh>
    <rPh sb="9" eb="10">
      <t>ケン</t>
    </rPh>
    <rPh sb="12" eb="13">
      <t>タカ</t>
    </rPh>
    <rPh sb="15" eb="17">
      <t>ジョセイ</t>
    </rPh>
    <rPh sb="19" eb="21">
      <t>ハイエン</t>
    </rPh>
    <rPh sb="22" eb="24">
      <t>シキュウ</t>
    </rPh>
    <rPh sb="27" eb="28">
      <t>タカ</t>
    </rPh>
    <phoneticPr fontId="34"/>
  </si>
  <si>
    <t>出典：平成27年度　後期高齢者医療保険制度　市町村データ</t>
    <rPh sb="0" eb="2">
      <t>シュッテン</t>
    </rPh>
    <rPh sb="3" eb="5">
      <t>ヘイセイ</t>
    </rPh>
    <rPh sb="7" eb="9">
      <t>ネンド</t>
    </rPh>
    <rPh sb="10" eb="12">
      <t>コウキ</t>
    </rPh>
    <rPh sb="12" eb="15">
      <t>コウレイシャ</t>
    </rPh>
    <rPh sb="15" eb="17">
      <t>イリョウ</t>
    </rPh>
    <rPh sb="17" eb="19">
      <t>ホケン</t>
    </rPh>
    <rPh sb="19" eb="21">
      <t>セイド</t>
    </rPh>
    <rPh sb="22" eb="25">
      <t>シチョウソン</t>
    </rPh>
    <phoneticPr fontId="34"/>
  </si>
  <si>
    <t>女性ではLDLコレステロール140mg/dl以上の該当者が県と比較して有意に高い。</t>
    <rPh sb="0" eb="2">
      <t>ジョセイ</t>
    </rPh>
    <rPh sb="22" eb="24">
      <t>イジョウ</t>
    </rPh>
    <rPh sb="25" eb="28">
      <t>ガイトウシャ</t>
    </rPh>
    <rPh sb="29" eb="30">
      <t>ケン</t>
    </rPh>
    <rPh sb="31" eb="33">
      <t>ヒカク</t>
    </rPh>
    <rPh sb="35" eb="37">
      <t>ユウイ</t>
    </rPh>
    <rPh sb="38" eb="39">
      <t>タカ</t>
    </rPh>
    <phoneticPr fontId="34"/>
  </si>
  <si>
    <t>男性はメタボリックシンドローム該当者が県と比較して有意に多い。</t>
    <rPh sb="0" eb="2">
      <t>ダンセイ</t>
    </rPh>
    <rPh sb="15" eb="18">
      <t>ガイトウシャ</t>
    </rPh>
    <rPh sb="19" eb="20">
      <t>ケン</t>
    </rPh>
    <rPh sb="21" eb="23">
      <t>ヒカク</t>
    </rPh>
    <rPh sb="25" eb="27">
      <t>ユウイ</t>
    </rPh>
    <rPh sb="28" eb="29">
      <t>オオ</t>
    </rPh>
    <phoneticPr fontId="34"/>
  </si>
  <si>
    <t>1人当たりの医療費は、19市町中入院等が6番目、歯科が8番目</t>
    <rPh sb="1" eb="2">
      <t>ニン</t>
    </rPh>
    <rPh sb="2" eb="3">
      <t>ア</t>
    </rPh>
    <rPh sb="6" eb="9">
      <t>イリョウヒ</t>
    </rPh>
    <rPh sb="13" eb="14">
      <t>シ</t>
    </rPh>
    <rPh sb="14" eb="15">
      <t>マチ</t>
    </rPh>
    <rPh sb="15" eb="16">
      <t>ナカ</t>
    </rPh>
    <rPh sb="16" eb="18">
      <t>ニュウイン</t>
    </rPh>
    <rPh sb="18" eb="19">
      <t>トウ</t>
    </rPh>
    <rPh sb="21" eb="23">
      <t>バンメ</t>
    </rPh>
    <rPh sb="24" eb="26">
      <t>シカ</t>
    </rPh>
    <rPh sb="28" eb="30">
      <t>バンメ</t>
    </rPh>
    <phoneticPr fontId="34"/>
  </si>
  <si>
    <t>男女ともに心筋梗塞・くも膜下出血が県より高い。</t>
    <rPh sb="0" eb="2">
      <t>ダンジョ</t>
    </rPh>
    <rPh sb="5" eb="7">
      <t>シンキン</t>
    </rPh>
    <rPh sb="7" eb="9">
      <t>コウソク</t>
    </rPh>
    <rPh sb="12" eb="14">
      <t>マクカ</t>
    </rPh>
    <rPh sb="14" eb="16">
      <t>シュッケツ</t>
    </rPh>
    <rPh sb="17" eb="18">
      <t>ケン</t>
    </rPh>
    <rPh sb="20" eb="21">
      <t>タカ</t>
    </rPh>
    <phoneticPr fontId="34"/>
  </si>
  <si>
    <t>一人当たりの医療費は19市町中3番目</t>
    <rPh sb="0" eb="1">
      <t>イチ</t>
    </rPh>
    <rPh sb="1" eb="2">
      <t>ニン</t>
    </rPh>
    <rPh sb="2" eb="3">
      <t>ア</t>
    </rPh>
    <rPh sb="6" eb="9">
      <t>イリョウヒ</t>
    </rPh>
    <rPh sb="12" eb="13">
      <t>シ</t>
    </rPh>
    <rPh sb="13" eb="14">
      <t>マチ</t>
    </rPh>
    <rPh sb="14" eb="15">
      <t>ナカ</t>
    </rPh>
    <rPh sb="16" eb="18">
      <t>バンメ</t>
    </rPh>
    <phoneticPr fontId="34"/>
  </si>
  <si>
    <t>重点対象疾患による医療費は、国保分で30%を、後期高齢者分で31%を占めている。</t>
    <rPh sb="0" eb="2">
      <t>ジュウテン</t>
    </rPh>
    <rPh sb="2" eb="4">
      <t>タイショウ</t>
    </rPh>
    <rPh sb="4" eb="6">
      <t>シッカン</t>
    </rPh>
    <rPh sb="9" eb="12">
      <t>イリョウヒ</t>
    </rPh>
    <rPh sb="14" eb="15">
      <t>クニ</t>
    </rPh>
    <rPh sb="15" eb="16">
      <t>ホ</t>
    </rPh>
    <rPh sb="16" eb="17">
      <t>フン</t>
    </rPh>
    <rPh sb="23" eb="25">
      <t>コウキ</t>
    </rPh>
    <rPh sb="25" eb="28">
      <t>コウレイシャ</t>
    </rPh>
    <rPh sb="28" eb="29">
      <t>フン</t>
    </rPh>
    <rPh sb="34" eb="35">
      <t>シ</t>
    </rPh>
    <phoneticPr fontId="34"/>
  </si>
  <si>
    <t>　　介護認定率は19市町中3番目</t>
    <rPh sb="2" eb="4">
      <t>カイゴ</t>
    </rPh>
    <rPh sb="4" eb="6">
      <t>ニンテイ</t>
    </rPh>
    <rPh sb="6" eb="7">
      <t>リツ</t>
    </rPh>
    <rPh sb="10" eb="11">
      <t>シ</t>
    </rPh>
    <rPh sb="11" eb="12">
      <t>マチ</t>
    </rPh>
    <rPh sb="12" eb="13">
      <t>ナカ</t>
    </rPh>
    <rPh sb="14" eb="16">
      <t>バンメ</t>
    </rPh>
    <phoneticPr fontId="34"/>
  </si>
  <si>
    <t>今回使用している用語</t>
    <rPh sb="0" eb="2">
      <t>こんかい</t>
    </rPh>
    <rPh sb="2" eb="4">
      <t>しよう</t>
    </rPh>
    <rPh sb="8" eb="10">
      <t>ようご</t>
    </rPh>
    <phoneticPr fontId="34" type="Hiragana"/>
  </si>
  <si>
    <t>介護認定率は19市町中12番目</t>
    <rPh sb="0" eb="2">
      <t>カイゴ</t>
    </rPh>
    <rPh sb="2" eb="4">
      <t>ニンテイ</t>
    </rPh>
    <rPh sb="4" eb="5">
      <t>リツ</t>
    </rPh>
    <rPh sb="8" eb="9">
      <t>シ</t>
    </rPh>
    <rPh sb="9" eb="10">
      <t>マチ</t>
    </rPh>
    <rPh sb="10" eb="11">
      <t>ナカ</t>
    </rPh>
    <rPh sb="13" eb="15">
      <t>バンメ</t>
    </rPh>
    <phoneticPr fontId="34"/>
  </si>
  <si>
    <t>一人当たりの医療費は19市町中入院等が12番目、歯科が9番目</t>
    <rPh sb="0" eb="1">
      <t>イチ</t>
    </rPh>
    <rPh sb="1" eb="2">
      <t>ニン</t>
    </rPh>
    <rPh sb="2" eb="3">
      <t>ア</t>
    </rPh>
    <rPh sb="6" eb="9">
      <t>イリョウヒ</t>
    </rPh>
    <rPh sb="12" eb="13">
      <t>シ</t>
    </rPh>
    <rPh sb="13" eb="14">
      <t>マチ</t>
    </rPh>
    <rPh sb="14" eb="15">
      <t>ナカ</t>
    </rPh>
    <rPh sb="15" eb="17">
      <t>ニュウイン</t>
    </rPh>
    <rPh sb="17" eb="18">
      <t>トウ</t>
    </rPh>
    <rPh sb="21" eb="23">
      <t>バンメ</t>
    </rPh>
    <rPh sb="24" eb="26">
      <t>シカ</t>
    </rPh>
    <rPh sb="28" eb="30">
      <t>バンメ</t>
    </rPh>
    <phoneticPr fontId="34"/>
  </si>
  <si>
    <t>介護認定率は19市町中8番目</t>
    <rPh sb="0" eb="2">
      <t>カイゴ</t>
    </rPh>
    <rPh sb="2" eb="4">
      <t>ニンテイ</t>
    </rPh>
    <rPh sb="4" eb="5">
      <t>リツ</t>
    </rPh>
    <rPh sb="8" eb="9">
      <t>シ</t>
    </rPh>
    <rPh sb="9" eb="10">
      <t>マチ</t>
    </rPh>
    <rPh sb="10" eb="11">
      <t>ナカ</t>
    </rPh>
    <rPh sb="12" eb="14">
      <t>バンメ</t>
    </rPh>
    <phoneticPr fontId="34"/>
  </si>
  <si>
    <t>1人当たりの医療費は、19市町中入院等が15番目、歯科が6番目</t>
    <rPh sb="1" eb="2">
      <t>ニン</t>
    </rPh>
    <rPh sb="2" eb="3">
      <t>ア</t>
    </rPh>
    <rPh sb="6" eb="9">
      <t>イリョウヒ</t>
    </rPh>
    <rPh sb="13" eb="14">
      <t>シ</t>
    </rPh>
    <rPh sb="14" eb="15">
      <t>マチ</t>
    </rPh>
    <rPh sb="15" eb="16">
      <t>ナカ</t>
    </rPh>
    <rPh sb="16" eb="18">
      <t>ニュウイン</t>
    </rPh>
    <rPh sb="18" eb="19">
      <t>トウ</t>
    </rPh>
    <rPh sb="22" eb="24">
      <t>バンメ</t>
    </rPh>
    <rPh sb="25" eb="27">
      <t>シカ</t>
    </rPh>
    <rPh sb="29" eb="31">
      <t>バンメ</t>
    </rPh>
    <phoneticPr fontId="34"/>
  </si>
  <si>
    <t>介護認定率は19市町中6番目</t>
    <rPh sb="0" eb="2">
      <t>カイゴ</t>
    </rPh>
    <rPh sb="2" eb="4">
      <t>ニンテイ</t>
    </rPh>
    <rPh sb="4" eb="5">
      <t>リツ</t>
    </rPh>
    <rPh sb="8" eb="9">
      <t>シ</t>
    </rPh>
    <rPh sb="9" eb="10">
      <t>マチ</t>
    </rPh>
    <rPh sb="10" eb="11">
      <t>ナカ</t>
    </rPh>
    <rPh sb="12" eb="14">
      <t>バンメ</t>
    </rPh>
    <phoneticPr fontId="34"/>
  </si>
  <si>
    <t>男性のメタボリックシンドローム該当者・メタボリックシンドロームおよび予備群該当者の割合が県と比較して有意に高い。</t>
    <rPh sb="0" eb="2">
      <t>ダンセイ</t>
    </rPh>
    <rPh sb="15" eb="17">
      <t>ガイトウ</t>
    </rPh>
    <rPh sb="17" eb="18">
      <t>シャ</t>
    </rPh>
    <rPh sb="34" eb="37">
      <t>ヨビグン</t>
    </rPh>
    <rPh sb="37" eb="40">
      <t>ガイトウシャ</t>
    </rPh>
    <rPh sb="41" eb="43">
      <t>ワリアイ</t>
    </rPh>
    <rPh sb="44" eb="45">
      <t>ケン</t>
    </rPh>
    <rPh sb="46" eb="48">
      <t>ヒカク</t>
    </rPh>
    <rPh sb="50" eb="52">
      <t>ユウイ</t>
    </rPh>
    <rPh sb="53" eb="54">
      <t>タカ</t>
    </rPh>
    <phoneticPr fontId="34"/>
  </si>
  <si>
    <t>重点対象疾患による医療費は、国保分で36%を、後期高齢者分で35%を占めている。</t>
    <rPh sb="0" eb="2">
      <t>ジュウテン</t>
    </rPh>
    <rPh sb="2" eb="4">
      <t>タイショウ</t>
    </rPh>
    <rPh sb="4" eb="6">
      <t>シッカン</t>
    </rPh>
    <rPh sb="9" eb="12">
      <t>イリョウヒ</t>
    </rPh>
    <rPh sb="14" eb="16">
      <t>コクホ</t>
    </rPh>
    <rPh sb="16" eb="17">
      <t>フン</t>
    </rPh>
    <rPh sb="23" eb="25">
      <t>コウキ</t>
    </rPh>
    <rPh sb="25" eb="28">
      <t>コウレイシャ</t>
    </rPh>
    <rPh sb="28" eb="29">
      <t>ブン</t>
    </rPh>
    <rPh sb="34" eb="35">
      <t>シ</t>
    </rPh>
    <phoneticPr fontId="34"/>
  </si>
  <si>
    <t>重点対象疾患による医療費は、国保分で31%を、後期高齢者分で33%を占めている。</t>
    <rPh sb="0" eb="2">
      <t>ジュウテン</t>
    </rPh>
    <rPh sb="2" eb="4">
      <t>タイショウ</t>
    </rPh>
    <rPh sb="4" eb="6">
      <t>シッカン</t>
    </rPh>
    <rPh sb="9" eb="12">
      <t>イリョウヒ</t>
    </rPh>
    <rPh sb="14" eb="16">
      <t>コクホ</t>
    </rPh>
    <rPh sb="16" eb="17">
      <t>ブン</t>
    </rPh>
    <rPh sb="23" eb="25">
      <t>コウキ</t>
    </rPh>
    <rPh sb="25" eb="28">
      <t>コウレイシャ</t>
    </rPh>
    <rPh sb="28" eb="29">
      <t>ブン</t>
    </rPh>
    <rPh sb="34" eb="35">
      <t>シ</t>
    </rPh>
    <phoneticPr fontId="34"/>
  </si>
  <si>
    <t>平均寿命・健康寿命ともに、県平均より男性は長く、女性は短い。</t>
    <rPh sb="0" eb="2">
      <t>ヘイキン</t>
    </rPh>
    <rPh sb="2" eb="4">
      <t>ジュミョウ</t>
    </rPh>
    <rPh sb="5" eb="7">
      <t>ケンコウ</t>
    </rPh>
    <rPh sb="7" eb="9">
      <t>ジュミョウ</t>
    </rPh>
    <rPh sb="13" eb="14">
      <t>ケン</t>
    </rPh>
    <rPh sb="14" eb="16">
      <t>ヘイキン</t>
    </rPh>
    <rPh sb="18" eb="20">
      <t>ダンセイ</t>
    </rPh>
    <rPh sb="21" eb="22">
      <t>ナガ</t>
    </rPh>
    <rPh sb="24" eb="26">
      <t>ジョセイ</t>
    </rPh>
    <rPh sb="27" eb="28">
      <t>ミジカ</t>
    </rPh>
    <phoneticPr fontId="34"/>
  </si>
  <si>
    <t>平均寿命・健康寿命ともに、県平均より男性は短く女性は長い。</t>
    <rPh sb="0" eb="2">
      <t>ヘイキン</t>
    </rPh>
    <rPh sb="2" eb="4">
      <t>ジュミョウ</t>
    </rPh>
    <rPh sb="5" eb="7">
      <t>ケンコウ</t>
    </rPh>
    <rPh sb="7" eb="9">
      <t>ジュミョウ</t>
    </rPh>
    <rPh sb="13" eb="14">
      <t>ケン</t>
    </rPh>
    <rPh sb="14" eb="16">
      <t>ヘイキン</t>
    </rPh>
    <rPh sb="18" eb="20">
      <t>ダンセイ</t>
    </rPh>
    <rPh sb="21" eb="22">
      <t>ミジカ</t>
    </rPh>
    <rPh sb="23" eb="25">
      <t>ジョセイ</t>
    </rPh>
    <rPh sb="26" eb="27">
      <t>ナガ</t>
    </rPh>
    <phoneticPr fontId="34"/>
  </si>
  <si>
    <t>1人当たりの医療費は、19市町中入院等が14番目、歯科が2番目</t>
    <rPh sb="1" eb="2">
      <t>ニン</t>
    </rPh>
    <rPh sb="2" eb="3">
      <t>ア</t>
    </rPh>
    <rPh sb="6" eb="9">
      <t>イリョウヒ</t>
    </rPh>
    <rPh sb="13" eb="14">
      <t>シ</t>
    </rPh>
    <rPh sb="14" eb="15">
      <t>マチ</t>
    </rPh>
    <rPh sb="15" eb="16">
      <t>ナカ</t>
    </rPh>
    <rPh sb="16" eb="18">
      <t>ニュウイン</t>
    </rPh>
    <rPh sb="18" eb="19">
      <t>トウ</t>
    </rPh>
    <rPh sb="22" eb="24">
      <t>バンメ</t>
    </rPh>
    <rPh sb="25" eb="27">
      <t>シカ</t>
    </rPh>
    <rPh sb="29" eb="31">
      <t>バンメ</t>
    </rPh>
    <phoneticPr fontId="34"/>
  </si>
  <si>
    <t>介護認定率は19市町中11番目</t>
    <rPh sb="0" eb="2">
      <t>カイゴ</t>
    </rPh>
    <rPh sb="2" eb="4">
      <t>ニンテイ</t>
    </rPh>
    <rPh sb="4" eb="5">
      <t>リツ</t>
    </rPh>
    <rPh sb="8" eb="9">
      <t>シ</t>
    </rPh>
    <rPh sb="9" eb="10">
      <t>マチ</t>
    </rPh>
    <rPh sb="10" eb="11">
      <t>ナカ</t>
    </rPh>
    <rPh sb="13" eb="15">
      <t>バンメ</t>
    </rPh>
    <phoneticPr fontId="34"/>
  </si>
  <si>
    <t>介護認定率は19市町中19番目</t>
    <rPh sb="0" eb="2">
      <t>カイゴ</t>
    </rPh>
    <rPh sb="2" eb="4">
      <t>ニンテイ</t>
    </rPh>
    <rPh sb="4" eb="5">
      <t>リツ</t>
    </rPh>
    <rPh sb="8" eb="9">
      <t>シ</t>
    </rPh>
    <rPh sb="9" eb="10">
      <t>マチ</t>
    </rPh>
    <rPh sb="10" eb="11">
      <t>ナカ</t>
    </rPh>
    <rPh sb="13" eb="15">
      <t>バンメ</t>
    </rPh>
    <phoneticPr fontId="34"/>
  </si>
  <si>
    <t>重点対象疾患による医療費は、国保分で33%を、後期高齢者分で33%を占めている。</t>
    <rPh sb="0" eb="2">
      <t>ジュウテン</t>
    </rPh>
    <rPh sb="2" eb="4">
      <t>タイショウ</t>
    </rPh>
    <rPh sb="4" eb="6">
      <t>シッカン</t>
    </rPh>
    <rPh sb="9" eb="12">
      <t>イリョウヒ</t>
    </rPh>
    <rPh sb="14" eb="16">
      <t>コクホ</t>
    </rPh>
    <rPh sb="16" eb="17">
      <t>ブン</t>
    </rPh>
    <rPh sb="23" eb="25">
      <t>コウキ</t>
    </rPh>
    <rPh sb="25" eb="28">
      <t>コウレイシャ</t>
    </rPh>
    <rPh sb="28" eb="29">
      <t>ブン</t>
    </rPh>
    <rPh sb="34" eb="35">
      <t>シ</t>
    </rPh>
    <phoneticPr fontId="34"/>
  </si>
  <si>
    <t>重点対象疾患による医療費は、国保分で33%を、後期高齢者分で35%を占めている。</t>
    <rPh sb="0" eb="2">
      <t>ジュウテン</t>
    </rPh>
    <rPh sb="2" eb="4">
      <t>タイショウ</t>
    </rPh>
    <rPh sb="4" eb="6">
      <t>シッカン</t>
    </rPh>
    <rPh sb="9" eb="12">
      <t>イリョウヒ</t>
    </rPh>
    <rPh sb="14" eb="16">
      <t>コクホ</t>
    </rPh>
    <rPh sb="16" eb="17">
      <t>ブン</t>
    </rPh>
    <rPh sb="23" eb="25">
      <t>コウキ</t>
    </rPh>
    <rPh sb="25" eb="28">
      <t>コウレイシャ</t>
    </rPh>
    <rPh sb="28" eb="29">
      <t>ブン</t>
    </rPh>
    <rPh sb="34" eb="35">
      <t>シ</t>
    </rPh>
    <phoneticPr fontId="34"/>
  </si>
  <si>
    <t>介護認定率は19市町中7番目</t>
    <rPh sb="0" eb="2">
      <t>カイゴ</t>
    </rPh>
    <rPh sb="2" eb="4">
      <t>ニンテイ</t>
    </rPh>
    <rPh sb="4" eb="5">
      <t>リツ</t>
    </rPh>
    <rPh sb="8" eb="9">
      <t>シ</t>
    </rPh>
    <rPh sb="9" eb="10">
      <t>マチ</t>
    </rPh>
    <rPh sb="10" eb="11">
      <t>ナカ</t>
    </rPh>
    <rPh sb="12" eb="14">
      <t>バンメ</t>
    </rPh>
    <phoneticPr fontId="34"/>
  </si>
  <si>
    <t>平均寿命・健康寿命ともに、県平均より男性は短く、女性は長い。</t>
    <rPh sb="0" eb="2">
      <t>ヘイキン</t>
    </rPh>
    <rPh sb="2" eb="4">
      <t>ジュミョウ</t>
    </rPh>
    <rPh sb="5" eb="7">
      <t>ケンコウ</t>
    </rPh>
    <rPh sb="7" eb="9">
      <t>ジュミョウ</t>
    </rPh>
    <rPh sb="13" eb="14">
      <t>ケン</t>
    </rPh>
    <rPh sb="14" eb="16">
      <t>ヘイキン</t>
    </rPh>
    <rPh sb="18" eb="20">
      <t>ダンセイ</t>
    </rPh>
    <rPh sb="21" eb="22">
      <t>ミジカ</t>
    </rPh>
    <rPh sb="24" eb="26">
      <t>ジョセイ</t>
    </rPh>
    <rPh sb="27" eb="28">
      <t>ナガ</t>
    </rPh>
    <phoneticPr fontId="34"/>
  </si>
  <si>
    <t>平均寿命は男性は県平均と同程度、女性は県平均より長い。</t>
    <rPh sb="0" eb="2">
      <t>ヘイキン</t>
    </rPh>
    <rPh sb="2" eb="4">
      <t>ジュミョウ</t>
    </rPh>
    <rPh sb="5" eb="7">
      <t>ダンセイ</t>
    </rPh>
    <rPh sb="8" eb="9">
      <t>ケン</t>
    </rPh>
    <rPh sb="9" eb="11">
      <t>ヘイキン</t>
    </rPh>
    <rPh sb="12" eb="15">
      <t>ドウテイド</t>
    </rPh>
    <rPh sb="16" eb="18">
      <t>ジョセイ</t>
    </rPh>
    <rPh sb="19" eb="20">
      <t>ケン</t>
    </rPh>
    <rPh sb="20" eb="22">
      <t>ヘイキン</t>
    </rPh>
    <rPh sb="24" eb="25">
      <t>ナガ</t>
    </rPh>
    <phoneticPr fontId="34"/>
  </si>
  <si>
    <t>重点対象疾患による医療費は、国保分で31%を、後期高齢者分で33%を占めている。</t>
    <rPh sb="0" eb="2">
      <t>ジュウテン</t>
    </rPh>
    <rPh sb="2" eb="4">
      <t>タイショウ</t>
    </rPh>
    <rPh sb="4" eb="6">
      <t>シッカン</t>
    </rPh>
    <rPh sb="9" eb="12">
      <t>イリョウヒ</t>
    </rPh>
    <rPh sb="14" eb="16">
      <t>コクホ</t>
    </rPh>
    <rPh sb="16" eb="17">
      <t>ブン</t>
    </rPh>
    <rPh sb="23" eb="25">
      <t>コウキ</t>
    </rPh>
    <rPh sb="25" eb="28">
      <t>コウレイシャ</t>
    </rPh>
    <rPh sb="28" eb="29">
      <t>フン</t>
    </rPh>
    <rPh sb="34" eb="35">
      <t>シ</t>
    </rPh>
    <phoneticPr fontId="34"/>
  </si>
  <si>
    <t>介護認定率は19市町中4番目</t>
    <rPh sb="0" eb="2">
      <t>カイゴ</t>
    </rPh>
    <rPh sb="2" eb="4">
      <t>ニンテイ</t>
    </rPh>
    <rPh sb="4" eb="5">
      <t>リツ</t>
    </rPh>
    <rPh sb="8" eb="9">
      <t>シ</t>
    </rPh>
    <rPh sb="9" eb="10">
      <t>マチ</t>
    </rPh>
    <rPh sb="10" eb="11">
      <t>ナカ</t>
    </rPh>
    <rPh sb="12" eb="14">
      <t>バンメ</t>
    </rPh>
    <phoneticPr fontId="34"/>
  </si>
  <si>
    <t>女性は同性の同年代より歩く速度が遅い者・1日1時間以上の身体活動をしていない者・1年以上軽い運動を週2回以上していない者が県と比較して有意に多い。</t>
    <rPh sb="0" eb="2">
      <t>ジョセイ</t>
    </rPh>
    <rPh sb="3" eb="5">
      <t>ドウセイ</t>
    </rPh>
    <rPh sb="6" eb="9">
      <t>ドウネンダイ</t>
    </rPh>
    <rPh sb="11" eb="12">
      <t>アル</t>
    </rPh>
    <rPh sb="13" eb="15">
      <t>ソクド</t>
    </rPh>
    <rPh sb="16" eb="17">
      <t>オソ</t>
    </rPh>
    <rPh sb="18" eb="19">
      <t>シャ</t>
    </rPh>
    <rPh sb="21" eb="22">
      <t>ヒ</t>
    </rPh>
    <rPh sb="23" eb="25">
      <t>ジカン</t>
    </rPh>
    <rPh sb="25" eb="27">
      <t>イジョウ</t>
    </rPh>
    <rPh sb="28" eb="30">
      <t>シンタイ</t>
    </rPh>
    <rPh sb="30" eb="32">
      <t>カツドウ</t>
    </rPh>
    <rPh sb="38" eb="39">
      <t>シャ</t>
    </rPh>
    <rPh sb="41" eb="42">
      <t>ネン</t>
    </rPh>
    <rPh sb="42" eb="44">
      <t>イジョウ</t>
    </rPh>
    <rPh sb="44" eb="45">
      <t>カル</t>
    </rPh>
    <rPh sb="46" eb="48">
      <t>ウンドウ</t>
    </rPh>
    <rPh sb="49" eb="50">
      <t>シュウ</t>
    </rPh>
    <rPh sb="51" eb="52">
      <t>カイ</t>
    </rPh>
    <rPh sb="52" eb="54">
      <t>イジョウ</t>
    </rPh>
    <rPh sb="59" eb="60">
      <t>シャ</t>
    </rPh>
    <rPh sb="61" eb="62">
      <t>ケン</t>
    </rPh>
    <rPh sb="63" eb="65">
      <t>ヒカク</t>
    </rPh>
    <rPh sb="67" eb="69">
      <t>ユウイ</t>
    </rPh>
    <rPh sb="70" eb="71">
      <t>オオ</t>
    </rPh>
    <phoneticPr fontId="34"/>
  </si>
  <si>
    <t>介護認定率は19市町中5番目</t>
    <rPh sb="0" eb="2">
      <t>カイゴ</t>
    </rPh>
    <rPh sb="2" eb="4">
      <t>ニンテイ</t>
    </rPh>
    <rPh sb="4" eb="5">
      <t>リツ</t>
    </rPh>
    <rPh sb="8" eb="9">
      <t>シ</t>
    </rPh>
    <rPh sb="9" eb="10">
      <t>マチ</t>
    </rPh>
    <rPh sb="10" eb="11">
      <t>ナカ</t>
    </rPh>
    <rPh sb="12" eb="14">
      <t>バンメ</t>
    </rPh>
    <phoneticPr fontId="34"/>
  </si>
  <si>
    <t>1人当たりの医療費は、19市町中入院等が13番目、歯科が12番目</t>
    <rPh sb="1" eb="2">
      <t>ニン</t>
    </rPh>
    <rPh sb="2" eb="3">
      <t>ア</t>
    </rPh>
    <rPh sb="6" eb="9">
      <t>イリョウヒ</t>
    </rPh>
    <rPh sb="13" eb="14">
      <t>シ</t>
    </rPh>
    <rPh sb="14" eb="15">
      <t>マチ</t>
    </rPh>
    <rPh sb="15" eb="16">
      <t>ナカ</t>
    </rPh>
    <rPh sb="16" eb="18">
      <t>ニュウイン</t>
    </rPh>
    <rPh sb="18" eb="19">
      <t>トウ</t>
    </rPh>
    <rPh sb="22" eb="24">
      <t>バンメ</t>
    </rPh>
    <rPh sb="25" eb="27">
      <t>シカ</t>
    </rPh>
    <rPh sb="30" eb="32">
      <t>バンメ</t>
    </rPh>
    <phoneticPr fontId="34"/>
  </si>
  <si>
    <t>男性ではCOPD・肺炎が県より高く、女性では脳梗塞が高い。</t>
    <rPh sb="0" eb="2">
      <t>ダンセイ</t>
    </rPh>
    <rPh sb="9" eb="11">
      <t>ハイエン</t>
    </rPh>
    <rPh sb="12" eb="13">
      <t>ケン</t>
    </rPh>
    <rPh sb="15" eb="16">
      <t>タカ</t>
    </rPh>
    <rPh sb="18" eb="20">
      <t>ジョセイ</t>
    </rPh>
    <rPh sb="22" eb="25">
      <t>ノウコウソク</t>
    </rPh>
    <rPh sb="26" eb="27">
      <t>タカ</t>
    </rPh>
    <phoneticPr fontId="34"/>
  </si>
  <si>
    <t>平均寿命・健康寿命は、男性は県平均と同程度、女性は短い。</t>
    <rPh sb="0" eb="2">
      <t>ヘイキン</t>
    </rPh>
    <rPh sb="2" eb="4">
      <t>ジュミョウ</t>
    </rPh>
    <rPh sb="5" eb="7">
      <t>ケンコウ</t>
    </rPh>
    <rPh sb="7" eb="9">
      <t>ジュミョウ</t>
    </rPh>
    <rPh sb="11" eb="13">
      <t>ダンセイ</t>
    </rPh>
    <rPh sb="14" eb="15">
      <t>ケン</t>
    </rPh>
    <rPh sb="15" eb="17">
      <t>ヘイキン</t>
    </rPh>
    <rPh sb="18" eb="21">
      <t>ドウテイド</t>
    </rPh>
    <rPh sb="22" eb="24">
      <t>ジョセイ</t>
    </rPh>
    <rPh sb="25" eb="26">
      <t>ミジカ</t>
    </rPh>
    <phoneticPr fontId="34"/>
  </si>
  <si>
    <t>1人当たりの医療費は、19市町中入院等が5番目、歯科が16番目</t>
    <rPh sb="1" eb="2">
      <t>ニン</t>
    </rPh>
    <rPh sb="2" eb="3">
      <t>ア</t>
    </rPh>
    <rPh sb="6" eb="9">
      <t>イリョウヒ</t>
    </rPh>
    <rPh sb="13" eb="14">
      <t>シ</t>
    </rPh>
    <rPh sb="14" eb="15">
      <t>マチ</t>
    </rPh>
    <rPh sb="15" eb="16">
      <t>ナカ</t>
    </rPh>
    <rPh sb="16" eb="18">
      <t>ニュウイン</t>
    </rPh>
    <rPh sb="18" eb="19">
      <t>トウ</t>
    </rPh>
    <rPh sb="21" eb="23">
      <t>バンメ</t>
    </rPh>
    <rPh sb="24" eb="26">
      <t>シカ</t>
    </rPh>
    <rPh sb="29" eb="31">
      <t>バンメ</t>
    </rPh>
    <phoneticPr fontId="34"/>
  </si>
  <si>
    <t>介護認定率は19市町中14番目</t>
    <rPh sb="0" eb="2">
      <t>カイゴ</t>
    </rPh>
    <rPh sb="2" eb="4">
      <t>ニンテイ</t>
    </rPh>
    <rPh sb="4" eb="5">
      <t>リツ</t>
    </rPh>
    <rPh sb="8" eb="9">
      <t>シ</t>
    </rPh>
    <rPh sb="9" eb="10">
      <t>マチ</t>
    </rPh>
    <rPh sb="10" eb="11">
      <t>ナカ</t>
    </rPh>
    <rPh sb="13" eb="15">
      <t>バンメ</t>
    </rPh>
    <phoneticPr fontId="34"/>
  </si>
  <si>
    <t>男性では県平均と同程度、女性では肺炎・COPD・脳梗塞・心筋梗塞・心疾患が県より高い。</t>
    <rPh sb="0" eb="2">
      <t>ダンセイ</t>
    </rPh>
    <rPh sb="4" eb="5">
      <t>ケン</t>
    </rPh>
    <rPh sb="5" eb="7">
      <t>ヘイキン</t>
    </rPh>
    <rPh sb="8" eb="11">
      <t>ドウテイド</t>
    </rPh>
    <rPh sb="12" eb="14">
      <t>ジョセイ</t>
    </rPh>
    <rPh sb="16" eb="18">
      <t>ハイエン</t>
    </rPh>
    <rPh sb="24" eb="27">
      <t>ノウコウソク</t>
    </rPh>
    <rPh sb="28" eb="30">
      <t>シンキン</t>
    </rPh>
    <rPh sb="30" eb="32">
      <t>コウソク</t>
    </rPh>
    <rPh sb="33" eb="36">
      <t>シンシッカン</t>
    </rPh>
    <rPh sb="37" eb="38">
      <t>ケン</t>
    </rPh>
    <rPh sb="40" eb="41">
      <t>タカ</t>
    </rPh>
    <phoneticPr fontId="34"/>
  </si>
  <si>
    <t>-</t>
  </si>
  <si>
    <r>
      <t>女性の腹囲9</t>
    </r>
    <r>
      <rPr>
        <sz val="11"/>
        <color theme="1"/>
        <rFont val="ＭＳ Ｐゴシック"/>
        <family val="3"/>
        <charset val="128"/>
      </rPr>
      <t>0cm以上・ＢＭIが25以上・20歳の体重から10kg以上増加している者が県と比較して多い。</t>
    </r>
    <rPh sb="0" eb="2">
      <t>ジョセイ</t>
    </rPh>
    <rPh sb="3" eb="5">
      <t>フクイ</t>
    </rPh>
    <rPh sb="9" eb="11">
      <t>イジョウ</t>
    </rPh>
    <rPh sb="18" eb="20">
      <t>イジョウ</t>
    </rPh>
    <rPh sb="23" eb="24">
      <t>サイ</t>
    </rPh>
    <rPh sb="25" eb="27">
      <t>タイジュウ</t>
    </rPh>
    <rPh sb="33" eb="35">
      <t>イジョウ</t>
    </rPh>
    <rPh sb="35" eb="37">
      <t>ゾウカ</t>
    </rPh>
    <rPh sb="41" eb="42">
      <t>シャ</t>
    </rPh>
    <rPh sb="43" eb="44">
      <t>ケン</t>
    </rPh>
    <rPh sb="45" eb="47">
      <t>ヒカク</t>
    </rPh>
    <rPh sb="49" eb="50">
      <t>オオ</t>
    </rPh>
    <phoneticPr fontId="34"/>
  </si>
  <si>
    <t>平均寿命・健康寿命ともに、県平均より男性は長く、女性は同程度である。</t>
    <rPh sb="0" eb="2">
      <t>ヘイキン</t>
    </rPh>
    <rPh sb="2" eb="4">
      <t>ジュミョウ</t>
    </rPh>
    <rPh sb="5" eb="7">
      <t>ケンコウ</t>
    </rPh>
    <rPh sb="7" eb="9">
      <t>ジュミョウ</t>
    </rPh>
    <rPh sb="13" eb="14">
      <t>ケン</t>
    </rPh>
    <rPh sb="14" eb="16">
      <t>ヘイキン</t>
    </rPh>
    <rPh sb="18" eb="20">
      <t>ダンセイ</t>
    </rPh>
    <rPh sb="21" eb="22">
      <t>ナガ</t>
    </rPh>
    <rPh sb="24" eb="26">
      <t>ジョセイ</t>
    </rPh>
    <rPh sb="27" eb="30">
      <t>ドウテイド</t>
    </rPh>
    <phoneticPr fontId="34"/>
  </si>
  <si>
    <t>平均寿命・健康寿命は、県平均より男性は長く女性は短い。</t>
    <rPh sb="0" eb="2">
      <t>ヘイキン</t>
    </rPh>
    <rPh sb="2" eb="4">
      <t>ジュミョウ</t>
    </rPh>
    <rPh sb="5" eb="7">
      <t>ケンコウ</t>
    </rPh>
    <rPh sb="7" eb="9">
      <t>ジュミョウ</t>
    </rPh>
    <rPh sb="11" eb="12">
      <t>ケン</t>
    </rPh>
    <rPh sb="12" eb="14">
      <t>ヘイキン</t>
    </rPh>
    <rPh sb="16" eb="18">
      <t>ダンセイ</t>
    </rPh>
    <rPh sb="19" eb="20">
      <t>ナガ</t>
    </rPh>
    <rPh sb="21" eb="23">
      <t>ジョセイ</t>
    </rPh>
    <rPh sb="24" eb="25">
      <t>ミジカ</t>
    </rPh>
    <phoneticPr fontId="34"/>
  </si>
  <si>
    <t>老年人口は将来的に増加し、2030年には30%を超えると推計されている。</t>
    <rPh sb="0" eb="2">
      <t>ロウネン</t>
    </rPh>
    <rPh sb="2" eb="4">
      <t>ジンコウ</t>
    </rPh>
    <rPh sb="5" eb="8">
      <t>ショウライテキ</t>
    </rPh>
    <rPh sb="9" eb="11">
      <t>ゾウカ</t>
    </rPh>
    <rPh sb="17" eb="18">
      <t>ネン</t>
    </rPh>
    <rPh sb="24" eb="25">
      <t>コ</t>
    </rPh>
    <rPh sb="28" eb="30">
      <t>スイケイ</t>
    </rPh>
    <phoneticPr fontId="34"/>
  </si>
  <si>
    <t>老年人口は2035年には25%以上になり、75歳以上は2020年には10%を超えると推計されている。</t>
    <rPh sb="0" eb="2">
      <t>ロウネン</t>
    </rPh>
    <rPh sb="2" eb="4">
      <t>ジンコウ</t>
    </rPh>
    <rPh sb="9" eb="10">
      <t>ネン</t>
    </rPh>
    <rPh sb="15" eb="17">
      <t>イジョウ</t>
    </rPh>
    <rPh sb="23" eb="24">
      <t>サイ</t>
    </rPh>
    <rPh sb="24" eb="26">
      <t>イジョウ</t>
    </rPh>
    <rPh sb="31" eb="32">
      <t>ネン</t>
    </rPh>
    <rPh sb="38" eb="39">
      <t>コ</t>
    </rPh>
    <rPh sb="42" eb="44">
      <t>スイケイ</t>
    </rPh>
    <phoneticPr fontId="34"/>
  </si>
  <si>
    <t>年少人口、生産年齢人口は将来的に減少、特に生産年齢人口は2025年には60%を切ると推計されている。</t>
    <rPh sb="0" eb="2">
      <t>ネンショウ</t>
    </rPh>
    <rPh sb="2" eb="4">
      <t>ジンコウ</t>
    </rPh>
    <rPh sb="5" eb="7">
      <t>セイサン</t>
    </rPh>
    <rPh sb="7" eb="9">
      <t>ネンレイ</t>
    </rPh>
    <rPh sb="9" eb="11">
      <t>ジンコウ</t>
    </rPh>
    <rPh sb="12" eb="15">
      <t>ショウライテキ</t>
    </rPh>
    <rPh sb="16" eb="18">
      <t>ゲンショウ</t>
    </rPh>
    <rPh sb="19" eb="20">
      <t>トク</t>
    </rPh>
    <rPh sb="21" eb="23">
      <t>セイサン</t>
    </rPh>
    <rPh sb="23" eb="25">
      <t>ネンレイ</t>
    </rPh>
    <rPh sb="25" eb="27">
      <t>ジンコウ</t>
    </rPh>
    <rPh sb="32" eb="33">
      <t>ネン</t>
    </rPh>
    <rPh sb="39" eb="40">
      <t>キ</t>
    </rPh>
    <rPh sb="42" eb="44">
      <t>スイケイ</t>
    </rPh>
    <phoneticPr fontId="34"/>
  </si>
  <si>
    <t>老年人口は2030年には20%を超え、75歳以上は2025年には10%に達すると推計されている。</t>
    <rPh sb="0" eb="2">
      <t>ロウネン</t>
    </rPh>
    <rPh sb="2" eb="4">
      <t>ジンコウ</t>
    </rPh>
    <rPh sb="9" eb="10">
      <t>ネン</t>
    </rPh>
    <rPh sb="16" eb="17">
      <t>コ</t>
    </rPh>
    <rPh sb="21" eb="22">
      <t>サイ</t>
    </rPh>
    <rPh sb="22" eb="24">
      <t>イジョウ</t>
    </rPh>
    <rPh sb="29" eb="30">
      <t>ネン</t>
    </rPh>
    <rPh sb="36" eb="37">
      <t>タッ</t>
    </rPh>
    <rPh sb="40" eb="42">
      <t>スイケイ</t>
    </rPh>
    <phoneticPr fontId="34"/>
  </si>
  <si>
    <t>老年人口は2040年には30%を超え、75歳以上は2025年には15%以上に達すると推計されている。</t>
    <rPh sb="0" eb="2">
      <t>ロウネン</t>
    </rPh>
    <rPh sb="2" eb="4">
      <t>ジンコウ</t>
    </rPh>
    <rPh sb="9" eb="10">
      <t>ネン</t>
    </rPh>
    <rPh sb="16" eb="17">
      <t>コ</t>
    </rPh>
    <rPh sb="21" eb="22">
      <t>サイ</t>
    </rPh>
    <rPh sb="22" eb="24">
      <t>イジョウ</t>
    </rPh>
    <rPh sb="29" eb="30">
      <t>ネン</t>
    </rPh>
    <rPh sb="35" eb="37">
      <t>イジョウ</t>
    </rPh>
    <rPh sb="38" eb="39">
      <t>タッ</t>
    </rPh>
    <rPh sb="42" eb="44">
      <t>スイケイ</t>
    </rPh>
    <phoneticPr fontId="34"/>
  </si>
  <si>
    <t>老年人口は2035年には30%を超え、75歳以上は2020年には10%に達すると推計されている。</t>
    <rPh sb="0" eb="2">
      <t>ロウネン</t>
    </rPh>
    <rPh sb="2" eb="4">
      <t>ジンコウ</t>
    </rPh>
    <rPh sb="9" eb="10">
      <t>ネン</t>
    </rPh>
    <rPh sb="16" eb="17">
      <t>コ</t>
    </rPh>
    <rPh sb="21" eb="22">
      <t>サイ</t>
    </rPh>
    <rPh sb="22" eb="24">
      <t>イジョウ</t>
    </rPh>
    <rPh sb="29" eb="30">
      <t>ネン</t>
    </rPh>
    <rPh sb="36" eb="37">
      <t>タッ</t>
    </rPh>
    <rPh sb="40" eb="42">
      <t>スイケイ</t>
    </rPh>
    <phoneticPr fontId="34"/>
  </si>
  <si>
    <t>老年人口は2025年には30%を超え、75歳以上は2035年には20%に達すると推計されている。</t>
    <rPh sb="0" eb="2">
      <t>ロウネン</t>
    </rPh>
    <rPh sb="2" eb="4">
      <t>ジンコウ</t>
    </rPh>
    <rPh sb="9" eb="10">
      <t>ネン</t>
    </rPh>
    <rPh sb="16" eb="17">
      <t>コ</t>
    </rPh>
    <rPh sb="21" eb="22">
      <t>サイ</t>
    </rPh>
    <rPh sb="22" eb="24">
      <t>イジョウ</t>
    </rPh>
    <rPh sb="29" eb="30">
      <t>ネン</t>
    </rPh>
    <rPh sb="36" eb="37">
      <t>タッ</t>
    </rPh>
    <rPh sb="40" eb="42">
      <t>スイケイ</t>
    </rPh>
    <phoneticPr fontId="34"/>
  </si>
  <si>
    <t>老年人口は2030年には30%を超え、75歳以上は2035年には20%に達すると推計されている。</t>
    <rPh sb="0" eb="2">
      <t>ロウネン</t>
    </rPh>
    <rPh sb="2" eb="4">
      <t>ジンコウ</t>
    </rPh>
    <rPh sb="9" eb="10">
      <t>ネン</t>
    </rPh>
    <rPh sb="16" eb="17">
      <t>コ</t>
    </rPh>
    <rPh sb="21" eb="22">
      <t>サイ</t>
    </rPh>
    <rPh sb="22" eb="24">
      <t>イジョウ</t>
    </rPh>
    <rPh sb="29" eb="30">
      <t>ネン</t>
    </rPh>
    <rPh sb="36" eb="37">
      <t>タッ</t>
    </rPh>
    <rPh sb="40" eb="42">
      <t>スイケイ</t>
    </rPh>
    <phoneticPr fontId="34"/>
  </si>
  <si>
    <t>出典：介護保険事業状況報告（平成29年3月速報値）</t>
    <rPh sb="0" eb="2">
      <t>シュッテン</t>
    </rPh>
    <rPh sb="3" eb="5">
      <t>カイゴ</t>
    </rPh>
    <rPh sb="5" eb="7">
      <t>ホケン</t>
    </rPh>
    <rPh sb="7" eb="9">
      <t>ジギョウ</t>
    </rPh>
    <rPh sb="9" eb="11">
      <t>ジョウキョウ</t>
    </rPh>
    <rPh sb="11" eb="13">
      <t>ホウコク</t>
    </rPh>
    <rPh sb="14" eb="16">
      <t>ヘイセイ</t>
    </rPh>
    <rPh sb="18" eb="19">
      <t>ネン</t>
    </rPh>
    <rPh sb="20" eb="21">
      <t>ガツ</t>
    </rPh>
    <rPh sb="21" eb="24">
      <t>ソクホウチ</t>
    </rPh>
    <phoneticPr fontId="34"/>
  </si>
  <si>
    <t>重点対象疾患による医療費は、国保分で26%を、後期高齢者分で36%を占めている。</t>
    <rPh sb="0" eb="2">
      <t>ジュウテン</t>
    </rPh>
    <rPh sb="2" eb="4">
      <t>タイショウ</t>
    </rPh>
    <rPh sb="4" eb="6">
      <t>シッカン</t>
    </rPh>
    <rPh sb="9" eb="12">
      <t>イリョウヒ</t>
    </rPh>
    <rPh sb="14" eb="16">
      <t>コクホ</t>
    </rPh>
    <rPh sb="16" eb="17">
      <t>ブン</t>
    </rPh>
    <rPh sb="23" eb="25">
      <t>コウキ</t>
    </rPh>
    <rPh sb="25" eb="28">
      <t>コウレイシャ</t>
    </rPh>
    <rPh sb="28" eb="29">
      <t>ブン</t>
    </rPh>
    <rPh sb="34" eb="35">
      <t>シ</t>
    </rPh>
    <phoneticPr fontId="34"/>
  </si>
  <si>
    <t>重点対象疾患による医療費は、国保分で41%を、後期高齢者分で30%を占めている。</t>
    <rPh sb="0" eb="2">
      <t>ジュウテン</t>
    </rPh>
    <rPh sb="2" eb="4">
      <t>タイショウ</t>
    </rPh>
    <rPh sb="4" eb="6">
      <t>シッカン</t>
    </rPh>
    <rPh sb="9" eb="12">
      <t>イリョウヒ</t>
    </rPh>
    <rPh sb="14" eb="16">
      <t>コクホ</t>
    </rPh>
    <rPh sb="16" eb="17">
      <t>ブン</t>
    </rPh>
    <rPh sb="23" eb="25">
      <t>コウキ</t>
    </rPh>
    <rPh sb="25" eb="28">
      <t>コウレイシャ</t>
    </rPh>
    <rPh sb="28" eb="29">
      <t>ブン</t>
    </rPh>
    <rPh sb="34" eb="35">
      <t>シ</t>
    </rPh>
    <phoneticPr fontId="34"/>
  </si>
  <si>
    <t>HDLｺﾚｽﾃﾛｰﾙ40mg/dl未満</t>
    <rPh sb="17" eb="19">
      <t>ミマン</t>
    </rPh>
    <phoneticPr fontId="34"/>
  </si>
  <si>
    <t>収縮期血圧130mmHg以上</t>
    <rPh sb="0" eb="3">
      <t>しゅうしゅくき</t>
    </rPh>
    <rPh sb="3" eb="5">
      <t>けつあつ</t>
    </rPh>
    <rPh sb="12" eb="14">
      <t>いじょう</t>
    </rPh>
    <phoneticPr fontId="34" type="Hiragana"/>
  </si>
  <si>
    <t>拡張期血圧85mmHg以上</t>
    <rPh sb="0" eb="3">
      <t>かくちょうき</t>
    </rPh>
    <rPh sb="3" eb="5">
      <t>けつあつ</t>
    </rPh>
    <rPh sb="11" eb="13">
      <t>いじょう</t>
    </rPh>
    <phoneticPr fontId="34" type="Hiragana"/>
  </si>
  <si>
    <t>腹囲　男性85cm以上・女性90cm以上</t>
    <rPh sb="0" eb="2">
      <t>ふくい</t>
    </rPh>
    <rPh sb="3" eb="5">
      <t>だんせい</t>
    </rPh>
    <rPh sb="9" eb="11">
      <t>いじょう</t>
    </rPh>
    <rPh sb="12" eb="14">
      <t>じょせい</t>
    </rPh>
    <rPh sb="18" eb="20">
      <t>いじょう</t>
    </rPh>
    <phoneticPr fontId="34" type="Hiragana"/>
  </si>
  <si>
    <t>就寝前の2時間以内に夕食をとることが週3回以上ある者の割合</t>
    <rPh sb="0" eb="3">
      <t>しゅうしんまえ</t>
    </rPh>
    <rPh sb="5" eb="7">
      <t>じかん</t>
    </rPh>
    <rPh sb="7" eb="9">
      <t>いない</t>
    </rPh>
    <rPh sb="10" eb="12">
      <t>ゆうしょく</t>
    </rPh>
    <rPh sb="18" eb="19">
      <t>しゅう</t>
    </rPh>
    <rPh sb="20" eb="21">
      <t>かい</t>
    </rPh>
    <rPh sb="21" eb="23">
      <t>いじょう</t>
    </rPh>
    <rPh sb="25" eb="26">
      <t>しゃ</t>
    </rPh>
    <rPh sb="27" eb="29">
      <t>わりあい</t>
    </rPh>
    <phoneticPr fontId="34" type="Hiragana"/>
  </si>
  <si>
    <t>夕食後に間食（3食以外の夜食）をとることが週3回以上ある者の割合</t>
    <rPh sb="0" eb="3">
      <t>ゆうしょくご</t>
    </rPh>
    <rPh sb="4" eb="6">
      <t>かんしょく</t>
    </rPh>
    <rPh sb="8" eb="9">
      <t>しょく</t>
    </rPh>
    <rPh sb="9" eb="11">
      <t>いがい</t>
    </rPh>
    <rPh sb="12" eb="14">
      <t>やしょく</t>
    </rPh>
    <rPh sb="21" eb="22">
      <t>しゅう</t>
    </rPh>
    <rPh sb="23" eb="24">
      <t>かい</t>
    </rPh>
    <rPh sb="24" eb="26">
      <t>いじょう</t>
    </rPh>
    <rPh sb="28" eb="29">
      <t>しゃ</t>
    </rPh>
    <rPh sb="30" eb="32">
      <t>わりあい</t>
    </rPh>
    <phoneticPr fontId="34" type="Hiragana"/>
  </si>
  <si>
    <t>朝食を抜くことが週3回以上ある者の割合</t>
    <rPh sb="0" eb="2">
      <t>ちょうしょく</t>
    </rPh>
    <rPh sb="3" eb="4">
      <t>ぬ</t>
    </rPh>
    <rPh sb="8" eb="9">
      <t>しゅう</t>
    </rPh>
    <rPh sb="10" eb="11">
      <t>かい</t>
    </rPh>
    <rPh sb="11" eb="13">
      <t>いじょう</t>
    </rPh>
    <rPh sb="15" eb="16">
      <t>しゃ</t>
    </rPh>
    <rPh sb="17" eb="19">
      <t>わりあい</t>
    </rPh>
    <phoneticPr fontId="34" type="Hiragana"/>
  </si>
  <si>
    <t>習慣的に喫煙している者の状況</t>
    <rPh sb="0" eb="3">
      <t>しゅうかんてき</t>
    </rPh>
    <rPh sb="4" eb="6">
      <t>きつえん</t>
    </rPh>
    <rPh sb="10" eb="11">
      <t>しゃ</t>
    </rPh>
    <rPh sb="12" eb="14">
      <t>じょうきょう</t>
    </rPh>
    <phoneticPr fontId="34" type="Hiragana"/>
  </si>
  <si>
    <t>日常生活において歩行又は同等の身体活動を1日1時間以上実施している者の割合</t>
    <rPh sb="0" eb="2">
      <t>にちじょう</t>
    </rPh>
    <rPh sb="2" eb="4">
      <t>せいかつ</t>
    </rPh>
    <rPh sb="8" eb="10">
      <t>ほこう</t>
    </rPh>
    <rPh sb="10" eb="11">
      <t>また</t>
    </rPh>
    <rPh sb="12" eb="14">
      <t>どうとう</t>
    </rPh>
    <rPh sb="15" eb="17">
      <t>しんたい</t>
    </rPh>
    <rPh sb="17" eb="19">
      <t>かつどう</t>
    </rPh>
    <rPh sb="21" eb="22">
      <t>にち</t>
    </rPh>
    <rPh sb="23" eb="25">
      <t>じかん</t>
    </rPh>
    <rPh sb="25" eb="27">
      <t>いじょう</t>
    </rPh>
    <rPh sb="27" eb="29">
      <t>じっし</t>
    </rPh>
    <rPh sb="33" eb="34">
      <t>しゃ</t>
    </rPh>
    <rPh sb="35" eb="37">
      <t>わりあい</t>
    </rPh>
    <phoneticPr fontId="34" type="Hiragana"/>
  </si>
  <si>
    <t>睡眠で休養が十分とれている者の割合</t>
    <rPh sb="0" eb="2">
      <t>すいみん</t>
    </rPh>
    <rPh sb="3" eb="5">
      <t>きゅうよう</t>
    </rPh>
    <rPh sb="6" eb="8">
      <t>じゅうぶん</t>
    </rPh>
    <rPh sb="13" eb="14">
      <t>しゃ</t>
    </rPh>
    <rPh sb="15" eb="17">
      <t>わりあい</t>
    </rPh>
    <phoneticPr fontId="34" type="Hiragana"/>
  </si>
  <si>
    <t>年少人口、生産年齢人口は将来的に減少、特に生産年齢人口は2025年には55%を切ると推計されている。</t>
    <rPh sb="0" eb="2">
      <t>ネンショウ</t>
    </rPh>
    <rPh sb="2" eb="4">
      <t>ジンコウ</t>
    </rPh>
    <rPh sb="5" eb="7">
      <t>セイサン</t>
    </rPh>
    <rPh sb="7" eb="9">
      <t>ネンレイ</t>
    </rPh>
    <rPh sb="9" eb="11">
      <t>ジンコウ</t>
    </rPh>
    <rPh sb="12" eb="15">
      <t>ショウライテキ</t>
    </rPh>
    <rPh sb="16" eb="18">
      <t>ゲンショウ</t>
    </rPh>
    <rPh sb="19" eb="20">
      <t>トク</t>
    </rPh>
    <rPh sb="21" eb="23">
      <t>セイサン</t>
    </rPh>
    <rPh sb="23" eb="25">
      <t>ネンレイ</t>
    </rPh>
    <rPh sb="25" eb="27">
      <t>ジンコウ</t>
    </rPh>
    <rPh sb="32" eb="33">
      <t>ネン</t>
    </rPh>
    <rPh sb="39" eb="40">
      <t>キ</t>
    </rPh>
    <rPh sb="42" eb="44">
      <t>スイケイ</t>
    </rPh>
    <phoneticPr fontId="34"/>
  </si>
  <si>
    <t>男性ではCOPD・肺炎・肺がんが特に県より高く、女性では脳血管疾患・心筋梗塞・心疾患が特に県より高い。</t>
    <rPh sb="0" eb="2">
      <t>ダンセイ</t>
    </rPh>
    <rPh sb="9" eb="11">
      <t>ハイエン</t>
    </rPh>
    <rPh sb="12" eb="13">
      <t>ハイ</t>
    </rPh>
    <rPh sb="16" eb="17">
      <t>トク</t>
    </rPh>
    <rPh sb="18" eb="19">
      <t>ケン</t>
    </rPh>
    <rPh sb="21" eb="22">
      <t>タカ</t>
    </rPh>
    <rPh sb="24" eb="26">
      <t>ジョセイ</t>
    </rPh>
    <rPh sb="28" eb="31">
      <t>ノウケッカン</t>
    </rPh>
    <rPh sb="31" eb="33">
      <t>シッカン</t>
    </rPh>
    <rPh sb="34" eb="36">
      <t>シンキン</t>
    </rPh>
    <rPh sb="36" eb="38">
      <t>コウソク</t>
    </rPh>
    <rPh sb="39" eb="42">
      <t>シンシッカン</t>
    </rPh>
    <rPh sb="43" eb="44">
      <t>トク</t>
    </rPh>
    <rPh sb="45" eb="46">
      <t>ケン</t>
    </rPh>
    <rPh sb="48" eb="49">
      <t>タカ</t>
    </rPh>
    <phoneticPr fontId="34"/>
  </si>
  <si>
    <t>男性ではくも膜下出血・心筋梗塞が特に県より高く、女性では肺炎・心筋梗塞・子宮がん・心疾患が県より高い。</t>
    <rPh sb="0" eb="2">
      <t>ダンセイ</t>
    </rPh>
    <rPh sb="6" eb="8">
      <t>マクカ</t>
    </rPh>
    <rPh sb="8" eb="10">
      <t>シュッケツ</t>
    </rPh>
    <rPh sb="11" eb="13">
      <t>シンキン</t>
    </rPh>
    <rPh sb="13" eb="15">
      <t>コウソク</t>
    </rPh>
    <rPh sb="16" eb="17">
      <t>トク</t>
    </rPh>
    <rPh sb="18" eb="19">
      <t>ケン</t>
    </rPh>
    <rPh sb="21" eb="22">
      <t>タカ</t>
    </rPh>
    <rPh sb="24" eb="26">
      <t>ジョセイ</t>
    </rPh>
    <rPh sb="28" eb="30">
      <t>ハイエン</t>
    </rPh>
    <rPh sb="31" eb="33">
      <t>シンキン</t>
    </rPh>
    <rPh sb="33" eb="35">
      <t>コウソク</t>
    </rPh>
    <rPh sb="36" eb="38">
      <t>シキュウ</t>
    </rPh>
    <rPh sb="41" eb="44">
      <t>シンシッカン</t>
    </rPh>
    <rPh sb="45" eb="46">
      <t>ケン</t>
    </rPh>
    <rPh sb="48" eb="49">
      <t>タカ</t>
    </rPh>
    <phoneticPr fontId="34"/>
  </si>
  <si>
    <t>年少人口、生産年齢人口は将来的に減少、特に生産年齢人口は2020年には60%を切ると推計されている。</t>
    <rPh sb="0" eb="2">
      <t>ネンショウ</t>
    </rPh>
    <rPh sb="2" eb="4">
      <t>ジンコウ</t>
    </rPh>
    <rPh sb="5" eb="7">
      <t>セイサン</t>
    </rPh>
    <rPh sb="7" eb="9">
      <t>ネンレイ</t>
    </rPh>
    <rPh sb="9" eb="11">
      <t>ジンコウ</t>
    </rPh>
    <rPh sb="12" eb="15">
      <t>ショウライテキ</t>
    </rPh>
    <rPh sb="16" eb="18">
      <t>ゲンショウ</t>
    </rPh>
    <rPh sb="19" eb="20">
      <t>トク</t>
    </rPh>
    <rPh sb="21" eb="23">
      <t>セイサン</t>
    </rPh>
    <rPh sb="23" eb="25">
      <t>ネンレイ</t>
    </rPh>
    <rPh sb="25" eb="27">
      <t>ジンコウ</t>
    </rPh>
    <rPh sb="32" eb="33">
      <t>ネン</t>
    </rPh>
    <rPh sb="39" eb="40">
      <t>キ</t>
    </rPh>
    <rPh sb="42" eb="44">
      <t>スイケイ</t>
    </rPh>
    <phoneticPr fontId="34"/>
  </si>
  <si>
    <t>男性ではくも膜下出血・心疾患が特に県より高く、女性では脳内出血・心疾患が県より高い。</t>
    <rPh sb="0" eb="2">
      <t>ダンセイ</t>
    </rPh>
    <rPh sb="6" eb="8">
      <t>マクカ</t>
    </rPh>
    <rPh sb="8" eb="10">
      <t>シュッケツ</t>
    </rPh>
    <rPh sb="11" eb="14">
      <t>シンシッカン</t>
    </rPh>
    <rPh sb="15" eb="16">
      <t>トク</t>
    </rPh>
    <rPh sb="17" eb="18">
      <t>ケン</t>
    </rPh>
    <rPh sb="20" eb="21">
      <t>タカ</t>
    </rPh>
    <rPh sb="23" eb="25">
      <t>ジョセイ</t>
    </rPh>
    <rPh sb="27" eb="29">
      <t>ノウナイ</t>
    </rPh>
    <rPh sb="29" eb="31">
      <t>シュッケツ</t>
    </rPh>
    <rPh sb="32" eb="35">
      <t>シンシッカン</t>
    </rPh>
    <rPh sb="36" eb="37">
      <t>ケン</t>
    </rPh>
    <rPh sb="39" eb="40">
      <t>タカ</t>
    </rPh>
    <phoneticPr fontId="34"/>
  </si>
  <si>
    <t>男性ではCOPDが県より高く、女性では腎不全・肺炎が特に県より高い。</t>
    <rPh sb="0" eb="2">
      <t>ダンセイ</t>
    </rPh>
    <rPh sb="9" eb="10">
      <t>ケン</t>
    </rPh>
    <rPh sb="12" eb="13">
      <t>タカ</t>
    </rPh>
    <rPh sb="15" eb="17">
      <t>ジョセイ</t>
    </rPh>
    <rPh sb="19" eb="22">
      <t>ジンフゼン</t>
    </rPh>
    <rPh sb="23" eb="25">
      <t>ハイエン</t>
    </rPh>
    <rPh sb="26" eb="27">
      <t>トク</t>
    </rPh>
    <rPh sb="28" eb="29">
      <t>ケン</t>
    </rPh>
    <rPh sb="31" eb="32">
      <t>タカ</t>
    </rPh>
    <phoneticPr fontId="34"/>
  </si>
  <si>
    <t>年少人口、生産年齢人口は将来的に減少、特に年少人口は2030年には10%を切ると推計されている。</t>
    <rPh sb="0" eb="2">
      <t>ネンショウ</t>
    </rPh>
    <rPh sb="2" eb="4">
      <t>ジンコウ</t>
    </rPh>
    <rPh sb="5" eb="7">
      <t>セイサン</t>
    </rPh>
    <rPh sb="7" eb="9">
      <t>ネンレイ</t>
    </rPh>
    <rPh sb="9" eb="11">
      <t>ジンコウ</t>
    </rPh>
    <rPh sb="12" eb="15">
      <t>ショウライテキ</t>
    </rPh>
    <rPh sb="16" eb="18">
      <t>ゲンショウ</t>
    </rPh>
    <rPh sb="19" eb="20">
      <t>トク</t>
    </rPh>
    <rPh sb="21" eb="23">
      <t>ネンショウ</t>
    </rPh>
    <rPh sb="23" eb="25">
      <t>ジンコウ</t>
    </rPh>
    <rPh sb="30" eb="31">
      <t>ネン</t>
    </rPh>
    <rPh sb="37" eb="38">
      <t>キ</t>
    </rPh>
    <rPh sb="40" eb="42">
      <t>スイケイ</t>
    </rPh>
    <phoneticPr fontId="34"/>
  </si>
  <si>
    <t>年少人口、生産年齢人口は将来的に減少、特に生産年齢人口は2030年には60%を切ると推計されている。</t>
    <rPh sb="0" eb="2">
      <t>ネンショウ</t>
    </rPh>
    <rPh sb="2" eb="4">
      <t>ジンコウ</t>
    </rPh>
    <rPh sb="5" eb="7">
      <t>セイサン</t>
    </rPh>
    <rPh sb="7" eb="9">
      <t>ネンレイ</t>
    </rPh>
    <rPh sb="9" eb="11">
      <t>ジンコウ</t>
    </rPh>
    <rPh sb="12" eb="15">
      <t>ショウライテキ</t>
    </rPh>
    <rPh sb="16" eb="18">
      <t>ゲンショウ</t>
    </rPh>
    <rPh sb="19" eb="20">
      <t>トク</t>
    </rPh>
    <rPh sb="21" eb="23">
      <t>セイサン</t>
    </rPh>
    <rPh sb="23" eb="25">
      <t>ネンレイ</t>
    </rPh>
    <rPh sb="25" eb="27">
      <t>ジンコウ</t>
    </rPh>
    <rPh sb="32" eb="33">
      <t>ネン</t>
    </rPh>
    <rPh sb="39" eb="40">
      <t>キ</t>
    </rPh>
    <rPh sb="42" eb="44">
      <t>スイケイ</t>
    </rPh>
    <phoneticPr fontId="34"/>
  </si>
  <si>
    <t>年少人口、生産年齢人口は将来的に減少、特に生産年齢人口は2040年には60%を切ると推計されている。</t>
    <rPh sb="0" eb="2">
      <t>ネンショウ</t>
    </rPh>
    <rPh sb="2" eb="4">
      <t>ジンコウ</t>
    </rPh>
    <rPh sb="5" eb="7">
      <t>セイサン</t>
    </rPh>
    <rPh sb="7" eb="9">
      <t>ネンレイ</t>
    </rPh>
    <rPh sb="9" eb="11">
      <t>ジンコウ</t>
    </rPh>
    <rPh sb="12" eb="15">
      <t>ショウライテキ</t>
    </rPh>
    <rPh sb="16" eb="18">
      <t>ゲンショウ</t>
    </rPh>
    <rPh sb="19" eb="20">
      <t>トク</t>
    </rPh>
    <rPh sb="21" eb="23">
      <t>セイサン</t>
    </rPh>
    <rPh sb="23" eb="25">
      <t>ネンレイ</t>
    </rPh>
    <rPh sb="25" eb="27">
      <t>ジンコウ</t>
    </rPh>
    <rPh sb="32" eb="33">
      <t>ネン</t>
    </rPh>
    <rPh sb="39" eb="40">
      <t>キ</t>
    </rPh>
    <rPh sb="42" eb="44">
      <t>スイケイ</t>
    </rPh>
    <phoneticPr fontId="34"/>
  </si>
  <si>
    <t>年少人口、生産年齢人口は将来的に減少、特に生産年齢人口は2025年には60%を切ると推計されている。　</t>
    <rPh sb="0" eb="2">
      <t>ネンショウ</t>
    </rPh>
    <rPh sb="2" eb="4">
      <t>ジンコウ</t>
    </rPh>
    <rPh sb="5" eb="7">
      <t>セイサン</t>
    </rPh>
    <rPh sb="7" eb="9">
      <t>ネンレイ</t>
    </rPh>
    <rPh sb="9" eb="11">
      <t>ジンコウ</t>
    </rPh>
    <rPh sb="12" eb="15">
      <t>ショウライテキ</t>
    </rPh>
    <rPh sb="16" eb="18">
      <t>ゲンショウ</t>
    </rPh>
    <rPh sb="19" eb="20">
      <t>トク</t>
    </rPh>
    <rPh sb="21" eb="23">
      <t>セイサン</t>
    </rPh>
    <rPh sb="23" eb="25">
      <t>ネンレイ</t>
    </rPh>
    <rPh sb="25" eb="27">
      <t>ジンコウ</t>
    </rPh>
    <rPh sb="32" eb="33">
      <t>ネン</t>
    </rPh>
    <rPh sb="39" eb="40">
      <t>キ</t>
    </rPh>
    <rPh sb="42" eb="44">
      <t>スイケイ</t>
    </rPh>
    <phoneticPr fontId="34"/>
  </si>
  <si>
    <t>重点対象疾患による医療費は、国保分で24.5%を、後期高齢者分で23.9%を占めている。</t>
    <rPh sb="0" eb="2">
      <t>ジュウテン</t>
    </rPh>
    <rPh sb="2" eb="4">
      <t>タイショウ</t>
    </rPh>
    <rPh sb="4" eb="6">
      <t>シッカン</t>
    </rPh>
    <rPh sb="9" eb="12">
      <t>イリョウヒ</t>
    </rPh>
    <rPh sb="14" eb="15">
      <t>クニ</t>
    </rPh>
    <rPh sb="15" eb="16">
      <t>ホ</t>
    </rPh>
    <rPh sb="16" eb="17">
      <t>フン</t>
    </rPh>
    <rPh sb="25" eb="27">
      <t>コウキ</t>
    </rPh>
    <rPh sb="27" eb="30">
      <t>コウレイシャ</t>
    </rPh>
    <rPh sb="30" eb="31">
      <t>フン</t>
    </rPh>
    <rPh sb="38" eb="39">
      <t>シ</t>
    </rPh>
    <phoneticPr fontId="34"/>
  </si>
  <si>
    <t>老年人口は将来的に増加し、2035年には25%以上に達すると推計されている。</t>
    <rPh sb="0" eb="2">
      <t>ロウネン</t>
    </rPh>
    <rPh sb="2" eb="4">
      <t>ジンコウ</t>
    </rPh>
    <rPh sb="5" eb="8">
      <t>ショウライテキ</t>
    </rPh>
    <rPh sb="9" eb="11">
      <t>ゾウカ</t>
    </rPh>
    <rPh sb="17" eb="18">
      <t>ネン</t>
    </rPh>
    <rPh sb="23" eb="25">
      <t>イジョウ</t>
    </rPh>
    <rPh sb="26" eb="27">
      <t>タッ</t>
    </rPh>
    <rPh sb="30" eb="32">
      <t>スイケイ</t>
    </rPh>
    <phoneticPr fontId="34"/>
  </si>
  <si>
    <t>老年人口は2020年には30%を超え、75歳以上は2030年には20%に達すると推計されている。</t>
    <rPh sb="0" eb="2">
      <t>ロウネン</t>
    </rPh>
    <rPh sb="2" eb="4">
      <t>ジンコウ</t>
    </rPh>
    <rPh sb="9" eb="10">
      <t>ネン</t>
    </rPh>
    <rPh sb="16" eb="17">
      <t>コ</t>
    </rPh>
    <rPh sb="21" eb="22">
      <t>サイ</t>
    </rPh>
    <rPh sb="22" eb="24">
      <t>イジョウ</t>
    </rPh>
    <rPh sb="29" eb="30">
      <t>ネン</t>
    </rPh>
    <rPh sb="36" eb="37">
      <t>タッ</t>
    </rPh>
    <rPh sb="40" eb="42">
      <t>スイケイ</t>
    </rPh>
    <phoneticPr fontId="34"/>
  </si>
  <si>
    <t>男性ではHDLコレステロール40mg/dl未満の該当者が有意に多い。</t>
    <rPh sb="0" eb="2">
      <t>ダンセイ</t>
    </rPh>
    <rPh sb="21" eb="23">
      <t>ミマン</t>
    </rPh>
    <rPh sb="24" eb="27">
      <t>ガイトウシャ</t>
    </rPh>
    <rPh sb="28" eb="30">
      <t>ユウイ</t>
    </rPh>
    <rPh sb="31" eb="32">
      <t>オオ</t>
    </rPh>
    <phoneticPr fontId="34"/>
  </si>
  <si>
    <t>男性のHbA1c(NGSP値)5.6%以上・HDLコレステロール40mg/dl未満の者が県と比較して有意に高い。</t>
    <rPh sb="0" eb="2">
      <t>ダンセイ</t>
    </rPh>
    <rPh sb="13" eb="14">
      <t>チ</t>
    </rPh>
    <rPh sb="19" eb="21">
      <t>イジョウ</t>
    </rPh>
    <rPh sb="39" eb="41">
      <t>ミマン</t>
    </rPh>
    <rPh sb="42" eb="43">
      <t>シャ</t>
    </rPh>
    <rPh sb="44" eb="45">
      <t>ケン</t>
    </rPh>
    <rPh sb="46" eb="48">
      <t>ヒカク</t>
    </rPh>
    <rPh sb="50" eb="52">
      <t>ユウイ</t>
    </rPh>
    <rPh sb="53" eb="54">
      <t>タカ</t>
    </rPh>
    <phoneticPr fontId="34"/>
  </si>
  <si>
    <t>男性の喫煙者・夕食後に間食を摂る者、女性の食べる速度が速い者・夕食後に間食をとる者が県と比較して有意に高い。</t>
    <rPh sb="0" eb="2">
      <t>ダンセイ</t>
    </rPh>
    <rPh sb="3" eb="6">
      <t>キツエンシャ</t>
    </rPh>
    <rPh sb="7" eb="10">
      <t>ユウショクゴ</t>
    </rPh>
    <rPh sb="11" eb="13">
      <t>カンショク</t>
    </rPh>
    <rPh sb="14" eb="15">
      <t>ト</t>
    </rPh>
    <rPh sb="16" eb="17">
      <t>シャ</t>
    </rPh>
    <rPh sb="18" eb="20">
      <t>ジョセイ</t>
    </rPh>
    <rPh sb="21" eb="22">
      <t>タ</t>
    </rPh>
    <rPh sb="24" eb="26">
      <t>ソクド</t>
    </rPh>
    <rPh sb="27" eb="28">
      <t>ハヤ</t>
    </rPh>
    <rPh sb="29" eb="30">
      <t>シャ</t>
    </rPh>
    <rPh sb="31" eb="33">
      <t>ユウショク</t>
    </rPh>
    <rPh sb="33" eb="34">
      <t>ゴ</t>
    </rPh>
    <rPh sb="35" eb="37">
      <t>カンショク</t>
    </rPh>
    <rPh sb="40" eb="41">
      <t>シャ</t>
    </rPh>
    <rPh sb="42" eb="43">
      <t>ケン</t>
    </rPh>
    <rPh sb="44" eb="46">
      <t>ヒカク</t>
    </rPh>
    <rPh sb="48" eb="50">
      <t>ユウイ</t>
    </rPh>
    <rPh sb="51" eb="52">
      <t>タカ</t>
    </rPh>
    <phoneticPr fontId="34"/>
  </si>
  <si>
    <t>1人当たりの医療費は、19市町中入院等が11番目、歯科が14番目</t>
    <rPh sb="1" eb="2">
      <t>ニン</t>
    </rPh>
    <rPh sb="2" eb="3">
      <t>ア</t>
    </rPh>
    <rPh sb="6" eb="9">
      <t>イリョウヒ</t>
    </rPh>
    <rPh sb="13" eb="14">
      <t>シ</t>
    </rPh>
    <rPh sb="14" eb="15">
      <t>マチ</t>
    </rPh>
    <rPh sb="15" eb="16">
      <t>ナカ</t>
    </rPh>
    <rPh sb="16" eb="18">
      <t>ニュウイン</t>
    </rPh>
    <rPh sb="18" eb="19">
      <t>トウ</t>
    </rPh>
    <rPh sb="22" eb="24">
      <t>バンメ</t>
    </rPh>
    <rPh sb="25" eb="27">
      <t>シカ</t>
    </rPh>
    <rPh sb="30" eb="32">
      <t>バンメ</t>
    </rPh>
    <phoneticPr fontId="34"/>
  </si>
  <si>
    <t>1人当たりの医療費は、19市町中入院等が8番目、歯科が13番目</t>
    <rPh sb="1" eb="2">
      <t>ニン</t>
    </rPh>
    <rPh sb="2" eb="3">
      <t>ア</t>
    </rPh>
    <rPh sb="6" eb="9">
      <t>イリョウヒ</t>
    </rPh>
    <rPh sb="13" eb="14">
      <t>シ</t>
    </rPh>
    <rPh sb="14" eb="15">
      <t>マチ</t>
    </rPh>
    <rPh sb="15" eb="16">
      <t>ナカ</t>
    </rPh>
    <rPh sb="16" eb="18">
      <t>ニュウイン</t>
    </rPh>
    <rPh sb="18" eb="19">
      <t>トウ</t>
    </rPh>
    <rPh sb="21" eb="23">
      <t>バンメ</t>
    </rPh>
    <rPh sb="24" eb="26">
      <t>シカ</t>
    </rPh>
    <rPh sb="29" eb="31">
      <t>バンメ</t>
    </rPh>
    <phoneticPr fontId="34"/>
  </si>
  <si>
    <t>男性ではCOPDが、女性では子宮がんが高い。</t>
    <rPh sb="0" eb="2">
      <t>ダンセイ</t>
    </rPh>
    <rPh sb="10" eb="12">
      <t>ジョセイ</t>
    </rPh>
    <rPh sb="14" eb="16">
      <t>シキュウ</t>
    </rPh>
    <rPh sb="19" eb="20">
      <t>タカ</t>
    </rPh>
    <phoneticPr fontId="34"/>
  </si>
  <si>
    <t>男性では特にCOPD・心筋梗塞が県より高く、女性では腎不全・心筋梗塞・糖尿病が高い。</t>
    <rPh sb="0" eb="2">
      <t>ダンセイ</t>
    </rPh>
    <rPh sb="4" eb="5">
      <t>トク</t>
    </rPh>
    <rPh sb="11" eb="13">
      <t>シンキン</t>
    </rPh>
    <rPh sb="13" eb="15">
      <t>コウソク</t>
    </rPh>
    <rPh sb="16" eb="17">
      <t>ケン</t>
    </rPh>
    <rPh sb="19" eb="20">
      <t>タカ</t>
    </rPh>
    <rPh sb="22" eb="24">
      <t>ジョセイ</t>
    </rPh>
    <rPh sb="26" eb="29">
      <t>ジンフゼン</t>
    </rPh>
    <rPh sb="30" eb="32">
      <t>シンキン</t>
    </rPh>
    <rPh sb="32" eb="34">
      <t>コウソク</t>
    </rPh>
    <rPh sb="35" eb="38">
      <t>トウニョウビョウ</t>
    </rPh>
    <rPh sb="39" eb="40">
      <t>タカ</t>
    </rPh>
    <phoneticPr fontId="34"/>
  </si>
  <si>
    <t>男性は心筋梗塞・心疾患が特に県より高く、女性ではCOPD・肺炎・心筋梗塞が高い。</t>
    <rPh sb="0" eb="2">
      <t>ダンセイ</t>
    </rPh>
    <rPh sb="3" eb="5">
      <t>シンキン</t>
    </rPh>
    <rPh sb="5" eb="7">
      <t>コウソク</t>
    </rPh>
    <rPh sb="8" eb="11">
      <t>シンシッカン</t>
    </rPh>
    <rPh sb="12" eb="13">
      <t>トク</t>
    </rPh>
    <rPh sb="14" eb="15">
      <t>ケン</t>
    </rPh>
    <rPh sb="17" eb="18">
      <t>タカ</t>
    </rPh>
    <rPh sb="20" eb="22">
      <t>ジョセイ</t>
    </rPh>
    <rPh sb="29" eb="31">
      <t>ハイエン</t>
    </rPh>
    <rPh sb="32" eb="34">
      <t>シンキン</t>
    </rPh>
    <rPh sb="34" eb="36">
      <t>コウソク</t>
    </rPh>
    <rPh sb="37" eb="38">
      <t>タカ</t>
    </rPh>
    <phoneticPr fontId="34"/>
  </si>
  <si>
    <t>特に男性では心疾患が県より高く、女性ではCOPD・心疾患が高い。</t>
    <rPh sb="0" eb="1">
      <t>トク</t>
    </rPh>
    <rPh sb="2" eb="4">
      <t>ダンセイ</t>
    </rPh>
    <rPh sb="6" eb="7">
      <t>ココロ</t>
    </rPh>
    <rPh sb="7" eb="9">
      <t>シッカン</t>
    </rPh>
    <rPh sb="10" eb="11">
      <t>ケン</t>
    </rPh>
    <rPh sb="13" eb="14">
      <t>タカ</t>
    </rPh>
    <rPh sb="16" eb="18">
      <t>ジョセイ</t>
    </rPh>
    <rPh sb="25" eb="26">
      <t>ココロ</t>
    </rPh>
    <rPh sb="26" eb="28">
      <t>シッカン</t>
    </rPh>
    <rPh sb="29" eb="30">
      <t>タカ</t>
    </rPh>
    <phoneticPr fontId="34"/>
  </si>
  <si>
    <t>がん検診受診率(平成27年度）</t>
    <rPh sb="2" eb="4">
      <t>ケンシン</t>
    </rPh>
    <rPh sb="4" eb="7">
      <t>ジュシンリツ</t>
    </rPh>
    <rPh sb="8" eb="10">
      <t>ヘイセイ</t>
    </rPh>
    <rPh sb="12" eb="14">
      <t>ネンド</t>
    </rPh>
    <phoneticPr fontId="34"/>
  </si>
  <si>
    <t>一人当たりの後期高齢者の医療費（平成27年度分）</t>
    <rPh sb="0" eb="2">
      <t>ヒトリ</t>
    </rPh>
    <rPh sb="2" eb="3">
      <t>ア</t>
    </rPh>
    <rPh sb="6" eb="8">
      <t>コウキ</t>
    </rPh>
    <rPh sb="8" eb="11">
      <t>コウレイシャ</t>
    </rPh>
    <rPh sb="12" eb="15">
      <t>イリョウヒ</t>
    </rPh>
    <rPh sb="16" eb="18">
      <t>ヘイセイ</t>
    </rPh>
    <rPh sb="20" eb="23">
      <t>ネンドブン</t>
    </rPh>
    <phoneticPr fontId="34"/>
  </si>
  <si>
    <t>がん検診受診率（平成27年度）</t>
    <rPh sb="2" eb="4">
      <t>ケンシン</t>
    </rPh>
    <rPh sb="4" eb="6">
      <t>ジュシン</t>
    </rPh>
    <rPh sb="6" eb="7">
      <t>リツ</t>
    </rPh>
    <rPh sb="8" eb="10">
      <t>ヘイセイ</t>
    </rPh>
    <rPh sb="12" eb="14">
      <t>ネンド</t>
    </rPh>
    <phoneticPr fontId="34"/>
  </si>
</sst>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76" formatCode="#,##0.0;[Red]\-#,##0.0"/>
    <numFmt numFmtId="177" formatCode="#,##0.0_ ;[Red]\-#,##0.0\ "/>
    <numFmt numFmtId="178" formatCode="#,##0.0_);[Red]\(#,##0.0\)"/>
    <numFmt numFmtId="179" formatCode="#,##0_);[Red]\(#,##0\)"/>
    <numFmt numFmtId="180" formatCode="0.0"/>
    <numFmt numFmtId="181" formatCode="0.0%"/>
    <numFmt numFmtId="182" formatCode="0.00_ "/>
    <numFmt numFmtId="183" formatCode="0.0;_ࠀ"/>
    <numFmt numFmtId="184" formatCode="0.0;_Ⰰ"/>
    <numFmt numFmtId="185" formatCode="0.0_ "/>
    <numFmt numFmtId="186" formatCode="0.0_);[Red]\(0.0\)"/>
    <numFmt numFmtId="187" formatCode="0_ "/>
    <numFmt numFmtId="188" formatCode="0_);[Red]\(0\)"/>
    <numFmt numFmtId="189" formatCode="_ &quot;SFr.&quot;* #,##0.00_ ;_ &quot;SFr.&quot;* \-#,##0.00_ ;_ &quot;SFr.&quot;* &quot;-&quot;??_ ;_ @_ "/>
  </numFmts>
  <fonts count="72">
    <font>
      <sz val="11"/>
      <color theme="1"/>
      <name val="ＭＳ Ｐゴシック"/>
    </font>
    <font>
      <sz val="11"/>
      <color indexed="8"/>
      <name val="ＭＳ Ｐゴシック"/>
      <family val="3"/>
      <charset val="128"/>
    </font>
    <font>
      <sz val="11"/>
      <color indexed="9"/>
      <name val="ＭＳ Ｐゴシック"/>
      <family val="3"/>
      <charset val="128"/>
    </font>
    <font>
      <sz val="9"/>
      <color indexed="12"/>
      <name val="ＭＳ 明朝"/>
      <family val="1"/>
      <charset val="128"/>
    </font>
    <font>
      <sz val="8"/>
      <name val="Arial"/>
      <family val="2"/>
    </font>
    <font>
      <sz val="10"/>
      <name val="ＭＳ 明朝"/>
      <family val="1"/>
      <charset val="128"/>
    </font>
    <font>
      <sz val="10"/>
      <name val="MS Sans Serif"/>
    </font>
    <font>
      <sz val="10"/>
      <name val="Arial"/>
      <family val="2"/>
    </font>
    <font>
      <sz val="11"/>
      <color indexed="60"/>
      <name val="ＭＳ Ｐゴシック"/>
      <family val="3"/>
      <charset val="128"/>
    </font>
    <font>
      <sz val="22"/>
      <name val="ＭＳ 明朝"/>
      <family val="1"/>
      <charset val="128"/>
    </font>
    <font>
      <b/>
      <sz val="18"/>
      <color indexed="56"/>
      <name val="ＭＳ Ｐゴシック"/>
      <family val="3"/>
      <charset val="128"/>
    </font>
    <font>
      <b/>
      <sz val="11"/>
      <color indexed="9"/>
      <name val="ＭＳ Ｐゴシック"/>
      <family val="3"/>
      <charset val="128"/>
    </font>
    <font>
      <u/>
      <sz val="9"/>
      <color theme="10"/>
      <name val="MS UI Gothic"/>
      <family val="3"/>
      <charset val="128"/>
    </font>
    <font>
      <sz val="11"/>
      <name val="ＭＳ Ｐゴシック"/>
      <family val="3"/>
      <charset val="128"/>
    </font>
    <font>
      <sz val="11"/>
      <color theme="1"/>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2"/>
      <name val="ＭＳ Ｐゴシック"/>
      <family val="3"/>
      <charset val="128"/>
    </font>
    <font>
      <sz val="11"/>
      <name val="ＭＳ 明朝"/>
      <family val="1"/>
      <charset val="128"/>
    </font>
    <font>
      <sz val="12"/>
      <name val="Osaka"/>
      <family val="3"/>
      <charset val="128"/>
    </font>
    <font>
      <sz val="14"/>
      <name val="ＭＳ 明朝"/>
      <family val="1"/>
      <charset val="128"/>
    </font>
    <font>
      <sz val="12"/>
      <name val="ＭＳ 明朝"/>
      <family val="1"/>
      <charset val="128"/>
    </font>
    <font>
      <sz val="9"/>
      <color theme="1"/>
      <name val="MS UI Gothic"/>
      <family val="3"/>
      <charset val="128"/>
    </font>
    <font>
      <sz val="11"/>
      <color indexed="17"/>
      <name val="ＭＳ Ｐゴシック"/>
      <family val="3"/>
      <charset val="128"/>
    </font>
    <font>
      <sz val="14"/>
      <color indexed="12"/>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6"/>
      <name val="ＭＳ Ｐゴシック"/>
      <family val="3"/>
      <charset val="128"/>
    </font>
    <font>
      <sz val="9"/>
      <color theme="1"/>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u/>
      <sz val="14"/>
      <color theme="1"/>
      <name val="ＭＳ 明朝"/>
      <family val="1"/>
      <charset val="128"/>
    </font>
    <font>
      <sz val="9"/>
      <color theme="1"/>
      <name val="ＭＳ 明朝"/>
      <family val="1"/>
      <charset val="128"/>
    </font>
    <font>
      <b/>
      <u/>
      <sz val="14"/>
      <color theme="1"/>
      <name val="ＭＳ Ｐゴシック"/>
      <family val="3"/>
      <charset val="128"/>
    </font>
    <font>
      <b/>
      <u/>
      <sz val="11"/>
      <color theme="1"/>
      <name val="ＭＳ Ｐゴシック"/>
      <family val="3"/>
      <charset val="128"/>
    </font>
    <font>
      <sz val="12"/>
      <color theme="1"/>
      <name val="ＭＳ Ｐゴシック"/>
      <family val="3"/>
      <charset val="128"/>
    </font>
    <font>
      <b/>
      <u/>
      <sz val="10"/>
      <color theme="1"/>
      <name val="ＭＳ 明朝"/>
      <family val="1"/>
      <charset val="128"/>
    </font>
    <font>
      <sz val="12"/>
      <name val="ＭＳ Ｐ明朝"/>
      <family val="1"/>
      <charset val="128"/>
    </font>
    <font>
      <sz val="9"/>
      <name val="ＭＳ Ｐゴシック"/>
      <family val="3"/>
      <charset val="128"/>
    </font>
    <font>
      <sz val="8"/>
      <color theme="1"/>
      <name val="ＭＳ Ｐゴシック"/>
      <family val="3"/>
      <charset val="128"/>
    </font>
    <font>
      <sz val="14"/>
      <name val="ＭＳ Ｐゴシック"/>
      <family val="3"/>
      <charset val="128"/>
    </font>
    <font>
      <sz val="10"/>
      <name val="ＭＳ Ｐ明朝"/>
      <family val="1"/>
      <charset val="128"/>
    </font>
    <font>
      <sz val="8"/>
      <name val="ＭＳ Ｐ明朝"/>
      <family val="1"/>
      <charset val="128"/>
    </font>
    <font>
      <sz val="11"/>
      <name val="ＭＳ Ｐ明朝"/>
      <family val="1"/>
      <charset val="128"/>
    </font>
    <font>
      <sz val="20"/>
      <name val="HG創英角ﾎﾟｯﾌﾟ体"/>
      <family val="3"/>
      <charset val="128"/>
    </font>
    <font>
      <sz val="16"/>
      <name val="HG創英角ﾎﾟｯﾌﾟ体"/>
      <family val="3"/>
      <charset val="128"/>
    </font>
    <font>
      <sz val="11"/>
      <name val="HG創英角ﾎﾟｯﾌﾟ体"/>
      <family val="3"/>
      <charset val="128"/>
    </font>
    <font>
      <u/>
      <sz val="11"/>
      <name val="ＭＳ Ｐ明朝"/>
      <family val="1"/>
      <charset val="128"/>
    </font>
    <font>
      <sz val="9"/>
      <name val="ＭＳ ゴシック"/>
      <family val="3"/>
      <charset val="128"/>
    </font>
    <font>
      <sz val="10"/>
      <name val="ＭＳ ゴシック"/>
      <family val="3"/>
      <charset val="128"/>
    </font>
    <font>
      <sz val="11"/>
      <name val="HG丸ｺﾞｼｯｸM-PRO"/>
      <family val="3"/>
      <charset val="128"/>
    </font>
    <font>
      <sz val="8"/>
      <name val="ＭＳ Ｐゴシック"/>
      <family val="3"/>
      <charset val="128"/>
    </font>
    <font>
      <b/>
      <sz val="20"/>
      <color indexed="8"/>
      <name val="ＭＳ Ｐゴシック"/>
      <family val="3"/>
      <charset val="128"/>
    </font>
    <font>
      <sz val="14"/>
      <color indexed="8"/>
      <name val="ＭＳ Ｐゴシック"/>
      <family val="3"/>
      <charset val="128"/>
    </font>
    <font>
      <sz val="10"/>
      <name val="ＭＳ Ｐゴシック"/>
      <family val="3"/>
      <charset val="128"/>
    </font>
    <font>
      <sz val="9"/>
      <color indexed="12"/>
      <name val="ＭＳ 明朝"/>
      <family val="1"/>
      <charset val="128"/>
    </font>
    <font>
      <sz val="9"/>
      <name val="ＭＳ 明朝"/>
      <family val="1"/>
      <charset val="128"/>
    </font>
    <font>
      <sz val="6"/>
      <name val="ＭＳ 明朝"/>
      <family val="1"/>
      <charset val="128"/>
    </font>
    <font>
      <sz val="7"/>
      <name val="ＭＳ 明朝"/>
      <family val="1"/>
      <charset val="128"/>
    </font>
    <font>
      <sz val="11"/>
      <name val="ＭＳ Ｐゴシック"/>
      <family val="3"/>
      <charset val="128"/>
    </font>
    <font>
      <sz val="7"/>
      <name val="ＭＳ Ｐ明朝"/>
      <family val="1"/>
      <charset val="128"/>
    </font>
    <font>
      <sz val="9"/>
      <color theme="1"/>
      <name val="Century"/>
      <family val="1"/>
    </font>
    <font>
      <vertAlign val="superscript"/>
      <sz val="14"/>
      <color theme="1"/>
      <name val="ＭＳ Ｐゴシック"/>
      <family val="3"/>
      <charset val="128"/>
    </font>
    <font>
      <vertAlign val="superscript"/>
      <sz val="11"/>
      <color theme="1"/>
      <name val="ＭＳ Ｐゴシック"/>
      <family val="3"/>
      <charset val="128"/>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indexed="42"/>
        <bgColor indexed="64"/>
      </patternFill>
    </fill>
    <fill>
      <patternFill patternType="solid">
        <fgColor indexed="27"/>
        <bgColor indexed="64"/>
      </patternFill>
    </fill>
    <fill>
      <patternFill patternType="solid">
        <fgColor rgb="FF92D050"/>
        <bgColor indexed="64"/>
      </patternFill>
    </fill>
    <fill>
      <patternFill patternType="solid">
        <fgColor rgb="FF00B050"/>
        <bgColor indexed="64"/>
      </patternFill>
    </fill>
  </fills>
  <borders count="7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style="medium">
        <color indexed="64"/>
      </left>
      <right/>
      <top/>
      <bottom style="thin">
        <color indexed="64"/>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style="hair">
        <color indexed="64"/>
      </bottom>
      <diagonal/>
    </border>
    <border>
      <left/>
      <right/>
      <top style="hair">
        <color indexed="64"/>
      </top>
      <bottom/>
      <diagonal/>
    </border>
    <border>
      <left style="thin">
        <color indexed="64"/>
      </left>
      <right/>
      <top style="hair">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s>
  <cellStyleXfs count="125">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3" fillId="0" borderId="1" applyFill="0" applyBorder="0">
      <protection locked="0"/>
    </xf>
    <xf numFmtId="38" fontId="4" fillId="16" borderId="0" applyNumberFormat="0" applyBorder="0" applyAlignment="0" applyProtection="0">
      <alignment vertical="center"/>
    </xf>
    <xf numFmtId="10" fontId="4" fillId="17" borderId="2" applyNumberFormat="0" applyBorder="0" applyAlignment="0" applyProtection="0">
      <alignment vertical="center"/>
    </xf>
    <xf numFmtId="189" fontId="5" fillId="0" borderId="0"/>
    <xf numFmtId="0" fontId="6" fillId="0" borderId="0"/>
    <xf numFmtId="10" fontId="7" fillId="0" borderId="0" applyFont="0" applyFill="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1"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3" borderId="3" applyNumberFormat="0" applyAlignment="0" applyProtection="0">
      <alignment vertical="center"/>
    </xf>
    <xf numFmtId="0" fontId="11" fillId="23" borderId="3" applyNumberFormat="0" applyAlignment="0" applyProtection="0">
      <alignment vertical="center"/>
    </xf>
    <xf numFmtId="0" fontId="12" fillId="0" borderId="0" applyNumberFormat="0" applyFill="0" applyBorder="0" applyAlignment="0" applyProtection="0">
      <alignment vertical="center"/>
    </xf>
    <xf numFmtId="9" fontId="13" fillId="0" borderId="0" applyFont="0" applyFill="0" applyBorder="0" applyAlignment="0" applyProtection="0">
      <alignment vertical="center"/>
    </xf>
    <xf numFmtId="9" fontId="14" fillId="0" borderId="0" applyFont="0" applyFill="0" applyBorder="0" applyAlignment="0" applyProtection="0">
      <alignment vertical="center"/>
    </xf>
    <xf numFmtId="9" fontId="13" fillId="0" borderId="0" applyFont="0" applyFill="0" applyBorder="0" applyAlignment="0" applyProtection="0">
      <alignment vertical="center"/>
    </xf>
    <xf numFmtId="9" fontId="1" fillId="0" borderId="0" applyFont="0" applyFill="0" applyBorder="0" applyAlignment="0" applyProtection="0">
      <alignment vertical="center"/>
    </xf>
    <xf numFmtId="0" fontId="13" fillId="24" borderId="4" applyNumberFormat="0" applyFont="0" applyAlignment="0" applyProtection="0">
      <alignment vertical="center"/>
    </xf>
    <xf numFmtId="0" fontId="13" fillId="24" borderId="4" applyNumberFormat="0" applyFont="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6" fillId="7" borderId="6" applyNumberFormat="0" applyAlignment="0" applyProtection="0">
      <alignment vertical="center"/>
    </xf>
    <xf numFmtId="0" fontId="16" fillId="7" borderId="6" applyNumberFormat="0" applyAlignment="0" applyProtection="0">
      <alignment vertical="center"/>
    </xf>
    <xf numFmtId="0" fontId="17" fillId="25" borderId="7" applyNumberFormat="0" applyAlignment="0" applyProtection="0">
      <alignment vertical="center"/>
    </xf>
    <xf numFmtId="0" fontId="17" fillId="25" borderId="7" applyNumberFormat="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0" borderId="0"/>
    <xf numFmtId="38" fontId="20"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21" fillId="0" borderId="0" applyFont="0" applyFill="0" applyBorder="0" applyAlignment="0" applyProtection="0">
      <alignment vertical="center"/>
    </xf>
    <xf numFmtId="0" fontId="13" fillId="0" borderId="0"/>
    <xf numFmtId="1" fontId="22" fillId="0" borderId="0"/>
    <xf numFmtId="0" fontId="13" fillId="0" borderId="0">
      <alignment vertical="center"/>
    </xf>
    <xf numFmtId="0" fontId="13" fillId="0" borderId="0">
      <alignment vertical="center"/>
    </xf>
    <xf numFmtId="0" fontId="13" fillId="0" borderId="0"/>
    <xf numFmtId="0" fontId="1" fillId="0" borderId="0">
      <alignment vertical="center"/>
    </xf>
    <xf numFmtId="0" fontId="23" fillId="0" borderId="0"/>
    <xf numFmtId="0" fontId="13" fillId="0" borderId="0"/>
    <xf numFmtId="0" fontId="14" fillId="0" borderId="0">
      <alignment vertical="center"/>
    </xf>
    <xf numFmtId="0" fontId="14" fillId="0" borderId="0">
      <alignment vertical="center"/>
    </xf>
    <xf numFmtId="0" fontId="24" fillId="0" borderId="0">
      <alignment vertical="center"/>
    </xf>
    <xf numFmtId="0" fontId="14" fillId="0" borderId="0">
      <alignment vertical="center"/>
    </xf>
    <xf numFmtId="0" fontId="13" fillId="0" borderId="0"/>
    <xf numFmtId="0" fontId="14" fillId="0" borderId="0">
      <alignment vertical="center"/>
    </xf>
    <xf numFmtId="0" fontId="14" fillId="0" borderId="0">
      <alignment vertical="center"/>
    </xf>
    <xf numFmtId="0" fontId="14" fillId="0" borderId="0">
      <alignment vertical="center"/>
    </xf>
    <xf numFmtId="0" fontId="13" fillId="0" borderId="0">
      <alignment vertical="center"/>
    </xf>
    <xf numFmtId="0" fontId="13" fillId="0" borderId="0">
      <alignment vertical="center"/>
    </xf>
    <xf numFmtId="0" fontId="13" fillId="0" borderId="0"/>
    <xf numFmtId="0" fontId="22" fillId="0" borderId="0"/>
    <xf numFmtId="0" fontId="13" fillId="0" borderId="0"/>
    <xf numFmtId="0" fontId="25" fillId="4" borderId="0" applyNumberFormat="0" applyBorder="0" applyAlignment="0" applyProtection="0">
      <alignment vertical="center"/>
    </xf>
    <xf numFmtId="0" fontId="25" fillId="4" borderId="0" applyNumberFormat="0" applyBorder="0" applyAlignment="0" applyProtection="0">
      <alignment vertical="center"/>
    </xf>
    <xf numFmtId="0" fontId="20" fillId="0" borderId="8" applyFill="0" applyBorder="0" applyAlignment="0" applyProtection="0">
      <alignment vertical="center"/>
    </xf>
    <xf numFmtId="0" fontId="26" fillId="0" borderId="0">
      <alignment horizontal="left"/>
      <protection locked="0"/>
    </xf>
    <xf numFmtId="0" fontId="27" fillId="0" borderId="9" applyNumberFormat="0" applyFill="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8" fillId="0" borderId="10" applyNumberFormat="0" applyFill="0" applyAlignment="0" applyProtection="0">
      <alignment vertical="center"/>
    </xf>
    <xf numFmtId="0" fontId="29" fillId="0" borderId="11" applyNumberFormat="0" applyFill="0" applyAlignment="0" applyProtection="0">
      <alignment vertical="center"/>
    </xf>
    <xf numFmtId="0" fontId="29" fillId="0" borderId="11" applyNumberFormat="0" applyFill="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25" borderId="6" applyNumberFormat="0" applyAlignment="0" applyProtection="0">
      <alignment vertical="center"/>
    </xf>
    <xf numFmtId="0" fontId="30" fillId="25" borderId="6" applyNumberFormat="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2" applyNumberFormat="0" applyFill="0" applyAlignment="0" applyProtection="0">
      <alignment vertical="center"/>
    </xf>
    <xf numFmtId="0" fontId="33" fillId="0" borderId="12" applyNumberFormat="0" applyFill="0" applyAlignment="0" applyProtection="0">
      <alignment vertical="center"/>
    </xf>
    <xf numFmtId="38" fontId="14" fillId="0" borderId="0" applyFont="0" applyFill="0" applyBorder="0" applyAlignment="0" applyProtection="0">
      <alignment vertical="center"/>
    </xf>
  </cellStyleXfs>
  <cellXfs count="627">
    <xf numFmtId="0" fontId="0" fillId="0" borderId="0" xfId="0">
      <alignment vertical="center"/>
    </xf>
    <xf numFmtId="0" fontId="0" fillId="0" borderId="13" xfId="0" applyBorder="1">
      <alignment vertical="center"/>
    </xf>
    <xf numFmtId="0" fontId="0" fillId="0" borderId="14" xfId="0" applyFont="1" applyBorder="1">
      <alignment vertical="center"/>
    </xf>
    <xf numFmtId="0" fontId="35" fillId="0" borderId="15" xfId="0" applyFont="1" applyBorder="1">
      <alignment vertical="center"/>
    </xf>
    <xf numFmtId="0" fontId="0" fillId="0" borderId="15" xfId="0" applyFont="1" applyBorder="1">
      <alignment vertical="center"/>
    </xf>
    <xf numFmtId="0" fontId="0" fillId="0" borderId="15" xfId="0" applyBorder="1" applyAlignment="1">
      <alignment vertical="center" wrapText="1"/>
    </xf>
    <xf numFmtId="0" fontId="14" fillId="26" borderId="15" xfId="98" applyFont="1" applyFill="1" applyBorder="1">
      <alignment vertical="center"/>
    </xf>
    <xf numFmtId="0" fontId="0" fillId="0" borderId="16" xfId="0" applyFont="1" applyBorder="1">
      <alignment vertical="center"/>
    </xf>
    <xf numFmtId="0" fontId="0" fillId="0" borderId="0" xfId="0" applyAlignment="1">
      <alignment vertical="center"/>
    </xf>
    <xf numFmtId="0" fontId="0" fillId="26" borderId="0" xfId="0" applyFont="1" applyFill="1" applyAlignment="1">
      <alignment vertical="center"/>
    </xf>
    <xf numFmtId="0" fontId="0" fillId="0" borderId="0" xfId="0" applyFont="1" applyBorder="1" applyAlignment="1">
      <alignment vertical="center" wrapText="1"/>
    </xf>
    <xf numFmtId="0" fontId="0" fillId="0" borderId="0" xfId="0" applyFill="1">
      <alignment vertical="center"/>
    </xf>
    <xf numFmtId="0" fontId="0" fillId="0" borderId="0" xfId="0" applyFont="1" applyBorder="1" applyAlignment="1">
      <alignment horizontal="left" vertical="center"/>
    </xf>
    <xf numFmtId="0" fontId="0" fillId="0" borderId="0" xfId="0" applyAlignment="1">
      <alignment horizontal="left" vertical="center"/>
    </xf>
    <xf numFmtId="0" fontId="36" fillId="0" borderId="0" xfId="0" applyFont="1" applyAlignment="1">
      <alignment horizontal="center" vertical="center"/>
    </xf>
    <xf numFmtId="0" fontId="37" fillId="0" borderId="0" xfId="0" applyFont="1" applyBorder="1" applyAlignment="1">
      <alignment horizontal="center" vertical="center"/>
    </xf>
    <xf numFmtId="0" fontId="38" fillId="0" borderId="0" xfId="0" applyFont="1" applyBorder="1" applyAlignment="1">
      <alignment horizontal="right" vertical="center"/>
    </xf>
    <xf numFmtId="0" fontId="38" fillId="0" borderId="0" xfId="0" applyFont="1" applyAlignment="1">
      <alignment horizontal="right" vertical="center"/>
    </xf>
    <xf numFmtId="0" fontId="39" fillId="0" borderId="0" xfId="0" applyFont="1" applyAlignment="1">
      <alignment vertical="center"/>
    </xf>
    <xf numFmtId="0" fontId="40" fillId="0" borderId="0" xfId="0" applyFont="1" applyAlignment="1">
      <alignment horizontal="left" vertical="center" wrapText="1"/>
    </xf>
    <xf numFmtId="0" fontId="39" fillId="0" borderId="0" xfId="0" applyFont="1" applyAlignment="1">
      <alignment horizontal="center" vertical="center"/>
    </xf>
    <xf numFmtId="0" fontId="41" fillId="0" borderId="0" xfId="0" applyFont="1" applyBorder="1" applyAlignment="1">
      <alignment horizontal="left" vertical="center"/>
    </xf>
    <xf numFmtId="0" fontId="41" fillId="0" borderId="0" xfId="0" applyFont="1" applyAlignment="1">
      <alignment horizontal="left" vertical="center"/>
    </xf>
    <xf numFmtId="0" fontId="0" fillId="0" borderId="0" xfId="0" applyFont="1" applyAlignment="1">
      <alignment horizontal="center" vertical="center"/>
    </xf>
    <xf numFmtId="0" fontId="0" fillId="0" borderId="0" xfId="0" applyFont="1" applyAlignment="1">
      <alignment horizontal="right" vertical="center"/>
    </xf>
    <xf numFmtId="0" fontId="41" fillId="0" borderId="0" xfId="0" applyFont="1" applyBorder="1" applyAlignment="1">
      <alignment horizontal="center" vertical="center"/>
    </xf>
    <xf numFmtId="0" fontId="38" fillId="0" borderId="0" xfId="0" applyFont="1" applyAlignment="1">
      <alignment horizontal="center" vertical="center"/>
    </xf>
    <xf numFmtId="0" fontId="41" fillId="0" borderId="0" xfId="0" applyFont="1" applyAlignment="1">
      <alignment horizontal="center" vertical="center"/>
    </xf>
    <xf numFmtId="0" fontId="42" fillId="0" borderId="0" xfId="0" applyFont="1" applyAlignment="1">
      <alignment horizontal="center" vertical="center"/>
    </xf>
    <xf numFmtId="0" fontId="37" fillId="0" borderId="26" xfId="0" applyFont="1" applyBorder="1" applyAlignment="1">
      <alignment horizontal="center" vertical="center"/>
    </xf>
    <xf numFmtId="0" fontId="37" fillId="0" borderId="2" xfId="0" applyFont="1" applyBorder="1" applyAlignment="1">
      <alignment horizontal="center" vertical="center"/>
    </xf>
    <xf numFmtId="0" fontId="37" fillId="0" borderId="19" xfId="0" applyFont="1" applyBorder="1" applyAlignment="1">
      <alignment horizontal="center" vertical="center"/>
    </xf>
    <xf numFmtId="0" fontId="43" fillId="0" borderId="0" xfId="0" applyFont="1" applyBorder="1" applyAlignment="1">
      <alignment horizontal="center" vertical="center"/>
    </xf>
    <xf numFmtId="38" fontId="37" fillId="0" borderId="0" xfId="124" applyFont="1" applyBorder="1" applyAlignment="1">
      <alignment horizontal="right" vertical="center"/>
    </xf>
    <xf numFmtId="0" fontId="0" fillId="0" borderId="28" xfId="0" applyFont="1" applyBorder="1" applyAlignment="1">
      <alignment vertical="center"/>
    </xf>
    <xf numFmtId="185" fontId="37" fillId="0" borderId="0" xfId="0" applyNumberFormat="1" applyFont="1" applyBorder="1" applyAlignment="1">
      <alignment horizontal="center" vertical="center"/>
    </xf>
    <xf numFmtId="0" fontId="0" fillId="0" borderId="8" xfId="0" applyFont="1" applyBorder="1" applyAlignment="1">
      <alignment vertical="center"/>
    </xf>
    <xf numFmtId="0" fontId="0" fillId="0" borderId="27" xfId="0" applyBorder="1">
      <alignment vertical="center"/>
    </xf>
    <xf numFmtId="0" fontId="0" fillId="0" borderId="28" xfId="0" applyBorder="1">
      <alignment vertical="center"/>
    </xf>
    <xf numFmtId="180" fontId="37" fillId="0" borderId="2" xfId="0" applyNumberFormat="1" applyFont="1" applyBorder="1" applyAlignment="1">
      <alignment horizontal="center" vertical="center"/>
    </xf>
    <xf numFmtId="180" fontId="37" fillId="0" borderId="19" xfId="0" applyNumberFormat="1" applyFont="1" applyBorder="1" applyAlignment="1">
      <alignment horizontal="center" vertical="center"/>
    </xf>
    <xf numFmtId="0" fontId="44" fillId="0" borderId="0" xfId="0" applyFont="1" applyBorder="1" applyAlignment="1">
      <alignment vertical="center"/>
    </xf>
    <xf numFmtId="0" fontId="44" fillId="0" borderId="0" xfId="0" applyFont="1" applyAlignment="1">
      <alignment vertical="center"/>
    </xf>
    <xf numFmtId="0" fontId="0" fillId="0" borderId="30" xfId="0" applyBorder="1">
      <alignment vertical="center"/>
    </xf>
    <xf numFmtId="0" fontId="0" fillId="0" borderId="8" xfId="0" applyBorder="1">
      <alignment vertical="center"/>
    </xf>
    <xf numFmtId="0" fontId="0" fillId="0" borderId="0" xfId="0" applyAlignment="1">
      <alignment vertical="top"/>
    </xf>
    <xf numFmtId="0" fontId="0" fillId="0" borderId="0" xfId="0" applyAlignment="1">
      <alignment vertical="center" wrapText="1"/>
    </xf>
    <xf numFmtId="0" fontId="0" fillId="0" borderId="29" xfId="0" applyFont="1" applyBorder="1" applyAlignment="1">
      <alignment vertical="center"/>
    </xf>
    <xf numFmtId="0" fontId="38" fillId="0" borderId="0" xfId="0" applyFont="1" applyAlignment="1">
      <alignment horizontal="left" vertical="center"/>
    </xf>
    <xf numFmtId="0" fontId="0" fillId="0" borderId="8" xfId="0" applyBorder="1" applyAlignment="1">
      <alignment vertical="center" wrapText="1"/>
    </xf>
    <xf numFmtId="0" fontId="0" fillId="0" borderId="31" xfId="0" applyFont="1" applyBorder="1" applyAlignment="1">
      <alignment vertical="center"/>
    </xf>
    <xf numFmtId="0" fontId="37" fillId="0" borderId="31" xfId="0" applyFont="1" applyBorder="1" applyAlignment="1">
      <alignment horizontal="center" vertical="center"/>
    </xf>
    <xf numFmtId="0" fontId="41" fillId="0" borderId="0" xfId="0" applyFont="1" applyBorder="1" applyAlignment="1">
      <alignment vertical="center"/>
    </xf>
    <xf numFmtId="0" fontId="0" fillId="0" borderId="33" xfId="0" applyFont="1" applyBorder="1" applyAlignment="1">
      <alignment vertical="center"/>
    </xf>
    <xf numFmtId="0" fontId="43" fillId="0" borderId="26" xfId="0" applyFont="1" applyBorder="1" applyAlignment="1">
      <alignment horizontal="center" vertical="center"/>
    </xf>
    <xf numFmtId="38" fontId="37" fillId="0" borderId="2" xfId="124" applyFont="1" applyBorder="1" applyAlignment="1">
      <alignment horizontal="right" vertical="center"/>
    </xf>
    <xf numFmtId="0" fontId="41" fillId="0" borderId="30" xfId="0" applyFont="1" applyBorder="1" applyAlignment="1">
      <alignment vertical="center"/>
    </xf>
    <xf numFmtId="14" fontId="43" fillId="0" borderId="0" xfId="0" applyNumberFormat="1" applyFont="1" applyAlignment="1">
      <alignment horizontal="center" vertical="center"/>
    </xf>
    <xf numFmtId="185" fontId="37" fillId="0" borderId="2" xfId="0" applyNumberFormat="1" applyFont="1" applyBorder="1" applyAlignment="1">
      <alignment horizontal="center" vertical="center"/>
    </xf>
    <xf numFmtId="0" fontId="41" fillId="0" borderId="0" xfId="0" applyFont="1" applyAlignment="1">
      <alignment vertical="center"/>
    </xf>
    <xf numFmtId="0" fontId="0" fillId="0" borderId="34" xfId="0" applyBorder="1">
      <alignment vertical="center"/>
    </xf>
    <xf numFmtId="0" fontId="0" fillId="0" borderId="35" xfId="0" applyBorder="1">
      <alignment vertical="center"/>
    </xf>
    <xf numFmtId="0" fontId="43" fillId="0" borderId="36" xfId="0" applyFont="1" applyBorder="1" applyAlignment="1">
      <alignment horizontal="center" vertical="center"/>
    </xf>
    <xf numFmtId="0" fontId="37" fillId="0" borderId="22" xfId="0" applyFont="1" applyBorder="1" applyAlignment="1">
      <alignment horizontal="center" vertical="center"/>
    </xf>
    <xf numFmtId="0" fontId="37" fillId="0" borderId="37" xfId="0" applyFont="1" applyBorder="1" applyAlignment="1">
      <alignment horizontal="center" vertical="center"/>
    </xf>
    <xf numFmtId="0" fontId="37" fillId="0" borderId="23" xfId="0" applyFont="1" applyBorder="1" applyAlignment="1">
      <alignment horizontal="center" vertical="center"/>
    </xf>
    <xf numFmtId="0" fontId="0" fillId="0" borderId="35" xfId="0" applyFont="1" applyBorder="1" applyAlignment="1">
      <alignment vertical="center"/>
    </xf>
    <xf numFmtId="0" fontId="37" fillId="0" borderId="36" xfId="0" applyFont="1" applyBorder="1" applyAlignment="1">
      <alignment horizontal="center" vertical="center"/>
    </xf>
    <xf numFmtId="180" fontId="37" fillId="0" borderId="22" xfId="0" applyNumberFormat="1" applyFont="1" applyBorder="1" applyAlignment="1">
      <alignment horizontal="center" vertical="center"/>
    </xf>
    <xf numFmtId="180" fontId="37" fillId="0" borderId="23" xfId="0" applyNumberFormat="1" applyFont="1" applyBorder="1" applyAlignment="1">
      <alignment horizontal="center" vertical="center"/>
    </xf>
    <xf numFmtId="0" fontId="0" fillId="0" borderId="0" xfId="0" applyFont="1" applyAlignment="1">
      <alignment horizontal="left" vertical="center" wrapText="1"/>
    </xf>
    <xf numFmtId="0" fontId="36" fillId="0" borderId="0" xfId="0" applyFont="1" applyBorder="1" applyAlignment="1">
      <alignment horizontal="center" vertical="center"/>
    </xf>
    <xf numFmtId="0" fontId="36" fillId="0" borderId="0" xfId="0" applyFont="1" applyAlignment="1">
      <alignment horizontal="right" vertical="center"/>
    </xf>
    <xf numFmtId="0" fontId="45" fillId="0" borderId="0" xfId="90" applyFont="1" applyFill="1" applyAlignment="1">
      <alignment horizontal="center" vertical="center"/>
    </xf>
    <xf numFmtId="38" fontId="43" fillId="0" borderId="0" xfId="124" applyFont="1" applyAlignment="1">
      <alignment horizontal="center" vertical="center"/>
    </xf>
    <xf numFmtId="185" fontId="43" fillId="0" borderId="0" xfId="0" applyNumberFormat="1" applyFont="1" applyAlignment="1">
      <alignment horizontal="center" vertical="center"/>
    </xf>
    <xf numFmtId="0" fontId="39" fillId="0" borderId="0" xfId="0" applyFont="1" applyAlignment="1">
      <alignment horizontal="left" vertical="center"/>
    </xf>
    <xf numFmtId="0" fontId="46" fillId="0" borderId="0" xfId="99" applyNumberFormat="1" applyFont="1">
      <alignment vertical="center"/>
    </xf>
    <xf numFmtId="0" fontId="37" fillId="0" borderId="39" xfId="0" applyFont="1" applyBorder="1">
      <alignment vertical="center"/>
    </xf>
    <xf numFmtId="0" fontId="37" fillId="0" borderId="25" xfId="0" applyFont="1" applyBorder="1">
      <alignment vertical="center"/>
    </xf>
    <xf numFmtId="185" fontId="46" fillId="0" borderId="0" xfId="99" applyNumberFormat="1" applyFont="1">
      <alignment vertical="center"/>
    </xf>
    <xf numFmtId="38" fontId="46" fillId="0" borderId="0" xfId="99" applyNumberFormat="1" applyFont="1">
      <alignment vertical="center"/>
    </xf>
    <xf numFmtId="0" fontId="0" fillId="0" borderId="29" xfId="0" applyBorder="1">
      <alignment vertical="center"/>
    </xf>
    <xf numFmtId="0" fontId="0" fillId="0" borderId="31" xfId="0" applyBorder="1">
      <alignment vertical="center"/>
    </xf>
    <xf numFmtId="0" fontId="37" fillId="0" borderId="45" xfId="0" applyFont="1" applyBorder="1" applyAlignment="1">
      <alignment horizontal="center" vertical="center"/>
    </xf>
    <xf numFmtId="180" fontId="37" fillId="0" borderId="46" xfId="0" applyNumberFormat="1" applyFont="1" applyBorder="1" applyAlignment="1">
      <alignment horizontal="center" vertical="center"/>
    </xf>
    <xf numFmtId="180" fontId="37" fillId="0" borderId="47" xfId="0" applyNumberFormat="1" applyFont="1" applyBorder="1" applyAlignment="1">
      <alignment horizontal="center" vertical="center"/>
    </xf>
    <xf numFmtId="0" fontId="43" fillId="0" borderId="0" xfId="0" applyFont="1" applyAlignment="1">
      <alignment horizontal="center" vertical="center"/>
    </xf>
    <xf numFmtId="0" fontId="0" fillId="0" borderId="29" xfId="0" applyFont="1" applyBorder="1" applyAlignment="1">
      <alignment horizontal="center" vertical="center"/>
    </xf>
    <xf numFmtId="0" fontId="47" fillId="0" borderId="0" xfId="0" applyFont="1">
      <alignment vertical="center"/>
    </xf>
    <xf numFmtId="0" fontId="38" fillId="0" borderId="0" xfId="0" applyFont="1">
      <alignment vertical="center"/>
    </xf>
    <xf numFmtId="0" fontId="37" fillId="0" borderId="25" xfId="0" applyFont="1" applyBorder="1" applyAlignment="1">
      <alignment horizontal="center" vertical="center"/>
    </xf>
    <xf numFmtId="180" fontId="37" fillId="0" borderId="31" xfId="0" applyNumberFormat="1" applyFont="1" applyBorder="1" applyAlignment="1">
      <alignment horizontal="center" vertical="center"/>
    </xf>
    <xf numFmtId="180" fontId="37" fillId="0" borderId="0" xfId="0" applyNumberFormat="1" applyFont="1" applyAlignment="1">
      <alignment horizontal="center" vertical="center"/>
    </xf>
    <xf numFmtId="180" fontId="37" fillId="0" borderId="44" xfId="0" applyNumberFormat="1" applyFont="1" applyBorder="1" applyAlignment="1">
      <alignment horizontal="center" vertical="center"/>
    </xf>
    <xf numFmtId="0" fontId="48" fillId="0" borderId="2" xfId="99" applyNumberFormat="1" applyFont="1" applyBorder="1" applyAlignment="1">
      <alignment horizontal="center" vertical="center"/>
    </xf>
    <xf numFmtId="0" fontId="0" fillId="0" borderId="33" xfId="0" applyFont="1" applyBorder="1" applyAlignment="1">
      <alignment horizontal="center" vertical="center"/>
    </xf>
    <xf numFmtId="0" fontId="19" fillId="0" borderId="26" xfId="99" applyNumberFormat="1" applyFont="1" applyBorder="1" applyAlignment="1">
      <alignment horizontal="center" vertical="center"/>
    </xf>
    <xf numFmtId="38" fontId="48" fillId="0" borderId="2" xfId="99" applyNumberFormat="1" applyFont="1" applyBorder="1" applyAlignment="1">
      <alignment horizontal="right" vertical="center"/>
    </xf>
    <xf numFmtId="0" fontId="48" fillId="0" borderId="2" xfId="99" applyNumberFormat="1" applyFont="1" applyBorder="1" applyAlignment="1">
      <alignment horizontal="right" vertical="center"/>
    </xf>
    <xf numFmtId="0" fontId="48" fillId="0" borderId="8" xfId="99" applyNumberFormat="1" applyFont="1" applyBorder="1" applyAlignment="1">
      <alignment horizontal="center" vertical="center"/>
    </xf>
    <xf numFmtId="0" fontId="48" fillId="0" borderId="47" xfId="99" applyNumberFormat="1" applyFont="1" applyBorder="1" applyAlignment="1">
      <alignment horizontal="center" vertical="center"/>
    </xf>
    <xf numFmtId="185" fontId="48" fillId="0" borderId="2" xfId="99" applyNumberFormat="1" applyFont="1" applyBorder="1" applyAlignment="1">
      <alignment horizontal="center" vertical="center"/>
    </xf>
    <xf numFmtId="185" fontId="48" fillId="0" borderId="8" xfId="99" applyNumberFormat="1" applyFont="1" applyBorder="1" applyAlignment="1">
      <alignment horizontal="center" vertical="center"/>
    </xf>
    <xf numFmtId="185" fontId="48" fillId="0" borderId="47" xfId="99" applyNumberFormat="1" applyFont="1" applyBorder="1" applyAlignment="1">
      <alignment horizontal="center" vertical="center"/>
    </xf>
    <xf numFmtId="0" fontId="37" fillId="0" borderId="41" xfId="0" applyFont="1" applyBorder="1" applyAlignment="1">
      <alignment horizontal="center" vertical="center"/>
    </xf>
    <xf numFmtId="180" fontId="37" fillId="0" borderId="33" xfId="0" applyNumberFormat="1" applyFont="1" applyBorder="1" applyAlignment="1">
      <alignment horizontal="center" vertical="center"/>
    </xf>
    <xf numFmtId="180" fontId="37" fillId="0" borderId="38" xfId="0" applyNumberFormat="1" applyFont="1" applyBorder="1" applyAlignment="1">
      <alignment horizontal="center" vertical="center"/>
    </xf>
    <xf numFmtId="180" fontId="37" fillId="0" borderId="48" xfId="0" applyNumberFormat="1" applyFont="1" applyBorder="1" applyAlignment="1">
      <alignment horizontal="center" vertical="center"/>
    </xf>
    <xf numFmtId="0" fontId="19" fillId="0" borderId="36" xfId="99" applyNumberFormat="1" applyFont="1" applyBorder="1" applyAlignment="1">
      <alignment horizontal="center" vertical="center"/>
    </xf>
    <xf numFmtId="0" fontId="48" fillId="0" borderId="22" xfId="99" applyNumberFormat="1" applyFont="1" applyBorder="1" applyAlignment="1">
      <alignment horizontal="center" vertical="center"/>
    </xf>
    <xf numFmtId="38" fontId="48" fillId="0" borderId="37" xfId="99" applyNumberFormat="1" applyFont="1" applyBorder="1" applyAlignment="1">
      <alignment horizontal="center" vertical="center"/>
    </xf>
    <xf numFmtId="38" fontId="48" fillId="0" borderId="23" xfId="99" applyNumberFormat="1" applyFont="1" applyBorder="1" applyAlignment="1">
      <alignment horizontal="center" vertical="center"/>
    </xf>
    <xf numFmtId="0" fontId="0" fillId="0" borderId="33" xfId="0" applyBorder="1">
      <alignment vertical="center"/>
    </xf>
    <xf numFmtId="0" fontId="37" fillId="0" borderId="49" xfId="0" applyFont="1" applyBorder="1" applyAlignment="1">
      <alignment horizontal="center" vertical="center"/>
    </xf>
    <xf numFmtId="180" fontId="37" fillId="0" borderId="37" xfId="0" applyNumberFormat="1" applyFont="1" applyBorder="1" applyAlignment="1">
      <alignment horizontal="center" vertical="center"/>
    </xf>
    <xf numFmtId="180" fontId="37" fillId="0" borderId="50" xfId="0" applyNumberFormat="1" applyFont="1" applyBorder="1" applyAlignment="1">
      <alignment horizontal="center" vertical="center"/>
    </xf>
    <xf numFmtId="180" fontId="37" fillId="0" borderId="51" xfId="0" applyNumberFormat="1" applyFont="1" applyBorder="1" applyAlignment="1">
      <alignment horizontal="center" vertical="center"/>
    </xf>
    <xf numFmtId="0" fontId="38" fillId="0" borderId="39" xfId="0" applyFont="1" applyBorder="1">
      <alignment vertical="center"/>
    </xf>
    <xf numFmtId="0" fontId="38" fillId="0" borderId="14" xfId="0" applyFont="1" applyBorder="1">
      <alignment vertical="center"/>
    </xf>
    <xf numFmtId="0" fontId="49" fillId="0" borderId="15" xfId="90" applyFont="1" applyFill="1" applyBorder="1" applyAlignment="1">
      <alignment horizontal="left" vertical="center"/>
    </xf>
    <xf numFmtId="0" fontId="50" fillId="0" borderId="15" xfId="90" applyFont="1" applyFill="1" applyBorder="1" applyAlignment="1">
      <alignment horizontal="left" vertical="center"/>
    </xf>
    <xf numFmtId="0" fontId="49" fillId="0" borderId="52" xfId="90" applyFont="1" applyFill="1" applyBorder="1" applyAlignment="1">
      <alignment horizontal="left" vertical="center"/>
    </xf>
    <xf numFmtId="0" fontId="49" fillId="0" borderId="16" xfId="90" applyFont="1" applyFill="1" applyBorder="1" applyAlignment="1">
      <alignment horizontal="left" vertical="center"/>
    </xf>
    <xf numFmtId="0" fontId="40" fillId="0" borderId="0" xfId="0" applyFont="1" applyAlignment="1">
      <alignment horizontal="left" vertical="center"/>
    </xf>
    <xf numFmtId="0" fontId="47" fillId="0" borderId="53" xfId="0" applyFont="1" applyBorder="1" applyAlignment="1">
      <alignment horizontal="center" vertical="center"/>
    </xf>
    <xf numFmtId="38" fontId="47" fillId="0" borderId="2" xfId="124" applyFont="1" applyBorder="1" applyAlignment="1">
      <alignment horizontal="center" vertical="center"/>
    </xf>
    <xf numFmtId="38" fontId="35" fillId="0" borderId="2" xfId="124" applyFont="1" applyBorder="1">
      <alignment vertical="center"/>
    </xf>
    <xf numFmtId="38" fontId="35" fillId="0" borderId="54" xfId="124" applyFont="1" applyBorder="1">
      <alignment vertical="center"/>
    </xf>
    <xf numFmtId="38" fontId="35" fillId="0" borderId="19" xfId="124" applyFont="1" applyBorder="1">
      <alignment vertical="center"/>
    </xf>
    <xf numFmtId="0" fontId="47" fillId="0" borderId="55" xfId="0" applyFont="1" applyBorder="1" applyAlignment="1">
      <alignment horizontal="center" vertical="center"/>
    </xf>
    <xf numFmtId="0" fontId="47" fillId="0" borderId="2" xfId="0" applyFont="1" applyBorder="1" applyAlignment="1">
      <alignment horizontal="center" vertical="center" wrapText="1"/>
    </xf>
    <xf numFmtId="185" fontId="35" fillId="0" borderId="2" xfId="0" applyNumberFormat="1" applyFont="1" applyBorder="1">
      <alignment vertical="center"/>
    </xf>
    <xf numFmtId="176" fontId="35" fillId="0" borderId="54" xfId="124" applyNumberFormat="1" applyFont="1" applyBorder="1">
      <alignment vertical="center"/>
    </xf>
    <xf numFmtId="185" fontId="35" fillId="0" borderId="19" xfId="0" applyNumberFormat="1" applyFont="1" applyBorder="1">
      <alignment vertical="center"/>
    </xf>
    <xf numFmtId="180" fontId="0" fillId="0" borderId="0" xfId="0" applyNumberFormat="1">
      <alignment vertical="center"/>
    </xf>
    <xf numFmtId="0" fontId="47" fillId="0" borderId="25" xfId="0" applyFont="1" applyBorder="1">
      <alignment vertical="center"/>
    </xf>
    <xf numFmtId="0" fontId="47" fillId="0" borderId="2" xfId="0" applyFont="1" applyBorder="1" applyAlignment="1">
      <alignment horizontal="center" vertical="center"/>
    </xf>
    <xf numFmtId="0" fontId="47" fillId="0" borderId="56" xfId="0" applyFont="1" applyBorder="1">
      <alignment vertical="center"/>
    </xf>
    <xf numFmtId="0" fontId="47" fillId="0" borderId="22" xfId="0" applyFont="1" applyBorder="1" applyAlignment="1">
      <alignment horizontal="center" vertical="center" wrapText="1"/>
    </xf>
    <xf numFmtId="185" fontId="35" fillId="0" borderId="22" xfId="0" applyNumberFormat="1" applyFont="1" applyBorder="1">
      <alignment vertical="center"/>
    </xf>
    <xf numFmtId="176" fontId="35" fillId="0" borderId="57" xfId="124" applyNumberFormat="1" applyFont="1" applyBorder="1">
      <alignment vertical="center"/>
    </xf>
    <xf numFmtId="185" fontId="35" fillId="0" borderId="23" xfId="0" applyNumberFormat="1" applyFont="1" applyBorder="1">
      <alignment vertical="center"/>
    </xf>
    <xf numFmtId="0" fontId="38" fillId="0" borderId="0" xfId="0" applyFont="1" applyBorder="1" applyAlignment="1">
      <alignment horizontal="left" vertical="center"/>
    </xf>
    <xf numFmtId="0" fontId="48" fillId="0" borderId="19" xfId="83" applyFont="1" applyBorder="1" applyAlignment="1">
      <alignment horizontal="center" vertical="center"/>
    </xf>
    <xf numFmtId="185" fontId="48" fillId="0" borderId="19" xfId="99" applyNumberFormat="1" applyFont="1" applyBorder="1" applyAlignment="1">
      <alignment horizontal="center" vertical="center"/>
    </xf>
    <xf numFmtId="38" fontId="48" fillId="0" borderId="22" xfId="99" applyNumberFormat="1" applyFont="1" applyBorder="1" applyAlignment="1">
      <alignment horizontal="center" vertical="center"/>
    </xf>
    <xf numFmtId="0" fontId="0" fillId="0" borderId="1" xfId="0" applyBorder="1">
      <alignment vertical="center"/>
    </xf>
    <xf numFmtId="0" fontId="0" fillId="0" borderId="39" xfId="0" applyBorder="1">
      <alignment vertical="center"/>
    </xf>
    <xf numFmtId="0" fontId="0" fillId="0" borderId="14" xfId="0" applyBorder="1">
      <alignment vertical="center"/>
    </xf>
    <xf numFmtId="0" fontId="51" fillId="0" borderId="15" xfId="90" applyFont="1" applyFill="1" applyBorder="1" applyAlignment="1">
      <alignment horizontal="left" vertical="center"/>
    </xf>
    <xf numFmtId="0" fontId="37" fillId="0" borderId="0" xfId="0" applyFont="1" applyBorder="1">
      <alignment vertical="center"/>
    </xf>
    <xf numFmtId="180" fontId="37" fillId="0" borderId="0" xfId="0" applyNumberFormat="1" applyFont="1" applyBorder="1">
      <alignment vertical="center"/>
    </xf>
    <xf numFmtId="0" fontId="19" fillId="0" borderId="0" xfId="99" applyNumberFormat="1" applyFont="1" applyBorder="1" applyAlignment="1">
      <alignment horizontal="center" vertical="center"/>
    </xf>
    <xf numFmtId="38" fontId="48" fillId="0" borderId="0" xfId="99" applyNumberFormat="1" applyFont="1" applyBorder="1">
      <alignment vertical="center"/>
    </xf>
    <xf numFmtId="0" fontId="48" fillId="0" borderId="0" xfId="99" applyNumberFormat="1" applyFont="1" applyBorder="1">
      <alignment vertical="center"/>
    </xf>
    <xf numFmtId="0" fontId="48" fillId="0" borderId="0" xfId="83" applyFont="1" applyBorder="1" applyAlignment="1">
      <alignment horizontal="center"/>
    </xf>
    <xf numFmtId="185" fontId="48" fillId="0" borderId="0" xfId="99" applyNumberFormat="1" applyFont="1" applyBorder="1" applyAlignment="1">
      <alignment horizontal="center" vertical="center"/>
    </xf>
    <xf numFmtId="185" fontId="48" fillId="0" borderId="0" xfId="99" applyNumberFormat="1" applyFont="1" applyBorder="1">
      <alignment vertical="center"/>
    </xf>
    <xf numFmtId="187" fontId="48" fillId="0" borderId="0" xfId="99" applyNumberFormat="1" applyFont="1" applyBorder="1" applyAlignment="1">
      <alignment horizontal="center" vertical="center"/>
    </xf>
    <xf numFmtId="38" fontId="48" fillId="0" borderId="0" xfId="99" applyNumberFormat="1" applyFont="1" applyBorder="1" applyAlignment="1">
      <alignment horizontal="center" vertical="center"/>
    </xf>
    <xf numFmtId="0" fontId="0" fillId="0" borderId="29" xfId="0" applyFont="1" applyBorder="1">
      <alignment vertical="center"/>
    </xf>
    <xf numFmtId="0" fontId="47" fillId="0" borderId="0" xfId="0" applyFont="1" applyAlignment="1">
      <alignment vertical="center" wrapText="1"/>
    </xf>
    <xf numFmtId="38" fontId="48" fillId="0" borderId="2" xfId="99" applyNumberFormat="1" applyFont="1" applyBorder="1">
      <alignment vertical="center"/>
    </xf>
    <xf numFmtId="0" fontId="48" fillId="0" borderId="2" xfId="99" applyNumberFormat="1" applyFont="1" applyBorder="1">
      <alignment vertical="center"/>
    </xf>
    <xf numFmtId="0" fontId="41" fillId="0" borderId="31" xfId="0" applyFont="1" applyBorder="1" applyAlignment="1">
      <alignment vertical="center"/>
    </xf>
    <xf numFmtId="185" fontId="48" fillId="0" borderId="2" xfId="99" applyNumberFormat="1" applyFont="1" applyBorder="1">
      <alignment vertical="center"/>
    </xf>
    <xf numFmtId="185" fontId="48" fillId="0" borderId="19" xfId="99" applyNumberFormat="1" applyFont="1" applyBorder="1">
      <alignment vertical="center"/>
    </xf>
    <xf numFmtId="0" fontId="48" fillId="0" borderId="22" xfId="99" applyNumberFormat="1" applyFont="1" applyBorder="1">
      <alignment vertical="center"/>
    </xf>
    <xf numFmtId="38" fontId="48" fillId="0" borderId="22" xfId="99" applyNumberFormat="1" applyFont="1" applyBorder="1">
      <alignment vertical="center"/>
    </xf>
    <xf numFmtId="38" fontId="48" fillId="0" borderId="23" xfId="99" applyNumberFormat="1" applyFont="1" applyBorder="1">
      <alignment vertical="center"/>
    </xf>
    <xf numFmtId="0" fontId="37" fillId="0" borderId="61" xfId="0" applyFont="1" applyBorder="1" applyAlignment="1">
      <alignment horizontal="center" vertical="center"/>
    </xf>
    <xf numFmtId="180" fontId="37" fillId="0" borderId="62" xfId="0" applyNumberFormat="1" applyFont="1" applyBorder="1" applyAlignment="1">
      <alignment horizontal="center" vertical="center"/>
    </xf>
    <xf numFmtId="180" fontId="37" fillId="0" borderId="63" xfId="0" applyNumberFormat="1" applyFont="1" applyBorder="1" applyAlignment="1">
      <alignment horizontal="center" vertical="center"/>
    </xf>
    <xf numFmtId="0" fontId="49" fillId="0" borderId="0" xfId="90" applyFont="1" applyFill="1" applyAlignment="1">
      <alignment horizontal="left" vertical="center"/>
    </xf>
    <xf numFmtId="38" fontId="35" fillId="0" borderId="0" xfId="124" applyFont="1">
      <alignment vertical="center"/>
    </xf>
    <xf numFmtId="185" fontId="35" fillId="0" borderId="0" xfId="0" applyNumberFormat="1" applyFont="1">
      <alignment vertical="center"/>
    </xf>
    <xf numFmtId="0" fontId="48" fillId="0" borderId="22" xfId="99" applyNumberFormat="1" applyFont="1" applyBorder="1" applyAlignment="1" applyProtection="1">
      <alignment horizontal="center" vertical="center"/>
      <protection locked="0"/>
    </xf>
    <xf numFmtId="38" fontId="47" fillId="0" borderId="2" xfId="124" applyFont="1" applyBorder="1">
      <alignment vertical="center"/>
    </xf>
    <xf numFmtId="0" fontId="47" fillId="0" borderId="2" xfId="0" applyFont="1" applyBorder="1" applyAlignment="1">
      <alignment vertical="center" wrapText="1"/>
    </xf>
    <xf numFmtId="0" fontId="47" fillId="0" borderId="2" xfId="0" applyFont="1" applyBorder="1">
      <alignment vertical="center"/>
    </xf>
    <xf numFmtId="0" fontId="47" fillId="0" borderId="22" xfId="0" applyFont="1" applyBorder="1" applyAlignment="1">
      <alignment vertical="center" wrapText="1"/>
    </xf>
    <xf numFmtId="185" fontId="35" fillId="0" borderId="2" xfId="0" applyNumberFormat="1" applyFont="1" applyBorder="1" applyAlignment="1">
      <alignment horizontal="right"/>
    </xf>
    <xf numFmtId="176" fontId="35" fillId="0" borderId="54" xfId="124" applyNumberFormat="1" applyFont="1" applyBorder="1" applyAlignment="1">
      <alignment horizontal="right"/>
    </xf>
    <xf numFmtId="185" fontId="35" fillId="0" borderId="19" xfId="0" applyNumberFormat="1" applyFont="1" applyBorder="1" applyAlignment="1">
      <alignment horizontal="right"/>
    </xf>
    <xf numFmtId="0" fontId="41" fillId="0" borderId="44" xfId="0" applyFont="1" applyBorder="1" applyAlignment="1">
      <alignment horizontal="center" vertical="center"/>
    </xf>
    <xf numFmtId="0" fontId="38" fillId="0" borderId="27" xfId="0" applyFont="1" applyBorder="1" applyAlignment="1">
      <alignment horizontal="left" vertical="center"/>
    </xf>
    <xf numFmtId="0" fontId="0" fillId="0" borderId="28" xfId="0" applyBorder="1" applyAlignment="1">
      <alignment horizontal="left" vertical="center"/>
    </xf>
    <xf numFmtId="0" fontId="38" fillId="0" borderId="30" xfId="0" applyFont="1" applyBorder="1" applyAlignment="1">
      <alignment horizontal="left" vertical="center"/>
    </xf>
    <xf numFmtId="0" fontId="0" fillId="0" borderId="8" xfId="0" applyBorder="1" applyAlignment="1">
      <alignment horizontal="left" vertical="center"/>
    </xf>
    <xf numFmtId="0" fontId="19" fillId="0" borderId="26" xfId="99" applyNumberFormat="1" applyFont="1" applyBorder="1">
      <alignment vertical="center"/>
    </xf>
    <xf numFmtId="0" fontId="19" fillId="0" borderId="36" xfId="99" applyNumberFormat="1" applyFont="1" applyBorder="1">
      <alignment vertical="center"/>
    </xf>
    <xf numFmtId="0" fontId="38" fillId="0" borderId="34" xfId="0" applyFont="1" applyBorder="1" applyAlignment="1">
      <alignment horizontal="left" vertical="center"/>
    </xf>
    <xf numFmtId="0" fontId="0" fillId="0" borderId="44" xfId="0" applyBorder="1" applyAlignment="1">
      <alignment vertical="center" wrapText="1"/>
    </xf>
    <xf numFmtId="0" fontId="35" fillId="0" borderId="22" xfId="0" applyFont="1" applyBorder="1" applyAlignment="1">
      <alignment vertical="center" wrapText="1"/>
    </xf>
    <xf numFmtId="0" fontId="41" fillId="0" borderId="30" xfId="0" applyFont="1" applyBorder="1" applyAlignment="1">
      <alignment horizontal="left" vertical="center"/>
    </xf>
    <xf numFmtId="0" fontId="42" fillId="0" borderId="0" xfId="0" applyFont="1" applyAlignment="1">
      <alignment horizontal="left" vertical="center"/>
    </xf>
    <xf numFmtId="0" fontId="0" fillId="27" borderId="0" xfId="98" applyFont="1" applyFill="1">
      <alignment vertical="center"/>
    </xf>
    <xf numFmtId="49" fontId="0" fillId="27" borderId="0" xfId="98" applyNumberFormat="1" applyFont="1" applyFill="1">
      <alignment vertical="center"/>
    </xf>
    <xf numFmtId="0" fontId="35" fillId="0" borderId="0" xfId="0" applyFont="1">
      <alignment vertical="center"/>
    </xf>
    <xf numFmtId="0" fontId="35" fillId="26" borderId="0" xfId="98" applyFont="1" applyFill="1">
      <alignment vertical="center"/>
    </xf>
    <xf numFmtId="0" fontId="0" fillId="26" borderId="0" xfId="98" applyFont="1" applyFill="1">
      <alignment vertical="center"/>
    </xf>
    <xf numFmtId="0" fontId="13" fillId="0" borderId="0" xfId="85">
      <alignment vertical="center"/>
    </xf>
    <xf numFmtId="187" fontId="13" fillId="0" borderId="0" xfId="85" applyNumberFormat="1">
      <alignment vertical="center"/>
    </xf>
    <xf numFmtId="0" fontId="13" fillId="0" borderId="0" xfId="85" applyAlignment="1">
      <alignment horizontal="center" vertical="center"/>
    </xf>
    <xf numFmtId="0" fontId="13" fillId="0" borderId="0" xfId="100" applyAlignment="1">
      <alignment vertical="center"/>
    </xf>
    <xf numFmtId="0" fontId="13" fillId="0" borderId="0" xfId="100" applyFont="1" applyAlignment="1">
      <alignment horizontal="left" vertical="center"/>
    </xf>
    <xf numFmtId="185" fontId="13" fillId="0" borderId="0" xfId="85" applyNumberFormat="1" applyFill="1" applyAlignment="1">
      <alignment vertical="center"/>
    </xf>
    <xf numFmtId="185" fontId="13" fillId="0" borderId="0" xfId="85" applyNumberFormat="1">
      <alignment vertical="center"/>
    </xf>
    <xf numFmtId="0" fontId="46" fillId="0" borderId="0" xfId="100" applyFont="1" applyAlignment="1">
      <alignment horizontal="left" vertical="center"/>
    </xf>
    <xf numFmtId="0" fontId="13" fillId="0" borderId="0" xfId="103" applyFont="1" applyFill="1" applyAlignment="1">
      <alignment horizontal="left"/>
    </xf>
    <xf numFmtId="188" fontId="13" fillId="0" borderId="0" xfId="85" applyNumberFormat="1" applyAlignment="1">
      <alignment vertical="center"/>
    </xf>
    <xf numFmtId="182" fontId="13" fillId="0" borderId="0" xfId="85" applyNumberFormat="1">
      <alignment vertical="center"/>
    </xf>
    <xf numFmtId="183" fontId="13" fillId="0" borderId="0" xfId="85" applyNumberFormat="1" applyAlignment="1">
      <alignment horizontal="center" vertical="center"/>
    </xf>
    <xf numFmtId="184" fontId="13" fillId="0" borderId="0" xfId="85" applyNumberFormat="1">
      <alignment vertical="center"/>
    </xf>
    <xf numFmtId="183" fontId="13" fillId="0" borderId="0" xfId="85" applyNumberFormat="1">
      <alignment vertical="center"/>
    </xf>
    <xf numFmtId="0" fontId="52" fillId="0" borderId="0" xfId="85" applyFont="1">
      <alignment vertical="center"/>
    </xf>
    <xf numFmtId="0" fontId="53" fillId="0" borderId="0" xfId="85" applyFont="1">
      <alignment vertical="center"/>
    </xf>
    <xf numFmtId="0" fontId="54" fillId="0" borderId="0" xfId="85" applyFont="1">
      <alignment vertical="center"/>
    </xf>
    <xf numFmtId="0" fontId="23" fillId="0" borderId="0" xfId="89"/>
    <xf numFmtId="0" fontId="22" fillId="0" borderId="0" xfId="89" applyFont="1"/>
    <xf numFmtId="0" fontId="23" fillId="0" borderId="24" xfId="89" applyBorder="1"/>
    <xf numFmtId="0" fontId="23" fillId="0" borderId="15" xfId="89" applyBorder="1"/>
    <xf numFmtId="0" fontId="51" fillId="26" borderId="15" xfId="90" applyFont="1" applyFill="1" applyBorder="1" applyAlignment="1">
      <alignment horizontal="left" vertical="center"/>
    </xf>
    <xf numFmtId="0" fontId="51" fillId="0" borderId="16" xfId="90" applyFont="1" applyFill="1" applyBorder="1" applyAlignment="1">
      <alignment horizontal="left" vertical="center"/>
    </xf>
    <xf numFmtId="0" fontId="51" fillId="0" borderId="24" xfId="90" applyFont="1" applyFill="1" applyBorder="1" applyAlignment="1">
      <alignment horizontal="left" vertical="center"/>
    </xf>
    <xf numFmtId="0" fontId="51" fillId="0" borderId="0" xfId="90" applyFont="1" applyFill="1" applyBorder="1" applyAlignment="1">
      <alignment horizontal="left" vertical="center"/>
    </xf>
    <xf numFmtId="0" fontId="51" fillId="0" borderId="0" xfId="90" applyFont="1" applyFill="1" applyBorder="1" applyAlignment="1">
      <alignment horizontal="left" vertical="center" wrapText="1"/>
    </xf>
    <xf numFmtId="0" fontId="55" fillId="0" borderId="0" xfId="90" applyFont="1" applyFill="1" applyBorder="1" applyAlignment="1">
      <alignment horizontal="left" vertical="center"/>
    </xf>
    <xf numFmtId="0" fontId="20" fillId="17" borderId="2" xfId="93" applyFont="1" applyFill="1" applyBorder="1" applyAlignment="1" applyProtection="1">
      <alignment horizontal="center" vertical="center"/>
    </xf>
    <xf numFmtId="182" fontId="23" fillId="26" borderId="2" xfId="89" applyNumberFormat="1" applyFill="1" applyBorder="1"/>
    <xf numFmtId="182" fontId="23" fillId="0" borderId="2" xfId="89" applyNumberFormat="1" applyBorder="1"/>
    <xf numFmtId="182" fontId="23" fillId="0" borderId="19" xfId="89" applyNumberFormat="1" applyFill="1" applyBorder="1"/>
    <xf numFmtId="0" fontId="20" fillId="17" borderId="29" xfId="93" applyFont="1" applyFill="1" applyBorder="1" applyAlignment="1" applyProtection="1">
      <alignment vertical="center"/>
    </xf>
    <xf numFmtId="0" fontId="24" fillId="0" borderId="33" xfId="93" applyBorder="1" applyAlignment="1" applyProtection="1">
      <alignment vertical="center"/>
    </xf>
    <xf numFmtId="0" fontId="23" fillId="26" borderId="0" xfId="89" applyFill="1"/>
    <xf numFmtId="0" fontId="20" fillId="17" borderId="22" xfId="93" applyFont="1" applyFill="1" applyBorder="1" applyAlignment="1" applyProtection="1">
      <alignment horizontal="center" vertical="center"/>
    </xf>
    <xf numFmtId="182" fontId="23" fillId="0" borderId="22" xfId="89" applyNumberFormat="1" applyBorder="1"/>
    <xf numFmtId="182" fontId="23" fillId="26" borderId="22" xfId="89" applyNumberFormat="1" applyFill="1" applyBorder="1"/>
    <xf numFmtId="182" fontId="23" fillId="0" borderId="23" xfId="89" applyNumberFormat="1" applyFill="1" applyBorder="1"/>
    <xf numFmtId="0" fontId="24" fillId="0" borderId="0" xfId="93" applyFill="1" applyBorder="1" applyAlignment="1" applyProtection="1">
      <alignment horizontal="center" vertical="center"/>
    </xf>
    <xf numFmtId="0" fontId="20" fillId="0" borderId="0" xfId="93" applyFont="1" applyFill="1" applyBorder="1" applyAlignment="1" applyProtection="1">
      <alignment horizontal="center" vertical="center"/>
    </xf>
    <xf numFmtId="182" fontId="23" fillId="0" borderId="0" xfId="89" applyNumberFormat="1" applyFill="1" applyBorder="1"/>
    <xf numFmtId="182" fontId="23" fillId="0" borderId="0" xfId="89" applyNumberFormat="1"/>
    <xf numFmtId="0" fontId="51" fillId="0" borderId="33" xfId="90" applyFont="1" applyFill="1" applyBorder="1" applyAlignment="1">
      <alignment horizontal="left" vertical="center"/>
    </xf>
    <xf numFmtId="0" fontId="51" fillId="0" borderId="38" xfId="90" applyFont="1" applyFill="1" applyBorder="1" applyAlignment="1">
      <alignment horizontal="left" vertical="center"/>
    </xf>
    <xf numFmtId="0" fontId="20" fillId="0" borderId="0" xfId="93" applyFont="1" applyAlignment="1" applyProtection="1">
      <alignment vertical="center"/>
    </xf>
    <xf numFmtId="0" fontId="51" fillId="0" borderId="64" xfId="90" applyFont="1" applyFill="1" applyBorder="1" applyAlignment="1">
      <alignment horizontal="left" vertical="center"/>
    </xf>
    <xf numFmtId="0" fontId="23" fillId="0" borderId="26" xfId="89" applyBorder="1"/>
    <xf numFmtId="0" fontId="51" fillId="0" borderId="2" xfId="90" applyFont="1" applyFill="1" applyBorder="1" applyAlignment="1">
      <alignment horizontal="left" vertical="center"/>
    </xf>
    <xf numFmtId="0" fontId="51" fillId="0" borderId="19" xfId="90" applyFont="1" applyFill="1" applyBorder="1" applyAlignment="1">
      <alignment horizontal="left" vertical="center"/>
    </xf>
    <xf numFmtId="0" fontId="23" fillId="0" borderId="36" xfId="89" applyBorder="1"/>
    <xf numFmtId="0" fontId="23" fillId="0" borderId="22" xfId="89" applyBorder="1"/>
    <xf numFmtId="0" fontId="20" fillId="0" borderId="22" xfId="93" applyFont="1" applyBorder="1" applyAlignment="1" applyProtection="1">
      <alignment vertical="center"/>
    </xf>
    <xf numFmtId="0" fontId="23" fillId="0" borderId="23" xfId="89" applyBorder="1"/>
    <xf numFmtId="0" fontId="0" fillId="0" borderId="18" xfId="0" applyBorder="1">
      <alignment vertical="center"/>
    </xf>
    <xf numFmtId="0" fontId="51" fillId="28" borderId="0" xfId="90" applyFont="1" applyFill="1" applyBorder="1" applyAlignment="1">
      <alignment horizontal="left" vertical="center"/>
    </xf>
    <xf numFmtId="0" fontId="0" fillId="0" borderId="2" xfId="0" applyBorder="1">
      <alignment vertical="center"/>
    </xf>
    <xf numFmtId="38" fontId="0" fillId="0" borderId="2" xfId="124" applyFont="1" applyBorder="1">
      <alignment vertical="center"/>
    </xf>
    <xf numFmtId="38" fontId="0" fillId="0" borderId="0" xfId="124" applyFont="1">
      <alignment vertical="center"/>
    </xf>
    <xf numFmtId="185" fontId="0" fillId="0" borderId="2" xfId="0" applyNumberFormat="1" applyBorder="1">
      <alignment vertical="center"/>
    </xf>
    <xf numFmtId="0" fontId="13" fillId="0" borderId="0" xfId="83"/>
    <xf numFmtId="38" fontId="0" fillId="0" borderId="29" xfId="81" applyFont="1" applyBorder="1" applyAlignment="1">
      <alignment horizontal="left" vertical="center"/>
    </xf>
    <xf numFmtId="38" fontId="46" fillId="0" borderId="29" xfId="81" applyFont="1" applyBorder="1" applyAlignment="1">
      <alignment horizontal="center" vertical="center"/>
    </xf>
    <xf numFmtId="182" fontId="13" fillId="0" borderId="0" xfId="83" applyNumberFormat="1"/>
    <xf numFmtId="38" fontId="46" fillId="0" borderId="31" xfId="81" applyFont="1" applyBorder="1" applyAlignment="1">
      <alignment horizontal="center" vertical="center"/>
    </xf>
    <xf numFmtId="38" fontId="46" fillId="0" borderId="8" xfId="81" applyFont="1" applyBorder="1" applyAlignment="1">
      <alignment horizontal="center" vertical="center"/>
    </xf>
    <xf numFmtId="185" fontId="13" fillId="0" borderId="0" xfId="83" applyNumberFormat="1"/>
    <xf numFmtId="38" fontId="46" fillId="0" borderId="34" xfId="81" applyFont="1" applyBorder="1" applyAlignment="1">
      <alignment horizontal="center" vertical="center"/>
    </xf>
    <xf numFmtId="38" fontId="46" fillId="0" borderId="54" xfId="81" applyFont="1" applyBorder="1" applyAlignment="1">
      <alignment horizontal="center" vertical="center"/>
    </xf>
    <xf numFmtId="38" fontId="46" fillId="0" borderId="18" xfId="81" applyFont="1" applyBorder="1" applyAlignment="1">
      <alignment horizontal="center" vertical="center"/>
    </xf>
    <xf numFmtId="38" fontId="46" fillId="0" borderId="30" xfId="81" applyFont="1" applyBorder="1" applyAlignment="1">
      <alignment horizontal="center" vertical="center"/>
    </xf>
    <xf numFmtId="38" fontId="46" fillId="0" borderId="1" xfId="81" applyFont="1" applyBorder="1" applyAlignment="1">
      <alignment horizontal="center" vertical="center"/>
    </xf>
    <xf numFmtId="38" fontId="46" fillId="0" borderId="28" xfId="81" applyFont="1" applyBorder="1" applyAlignment="1">
      <alignment horizontal="center" vertical="center"/>
    </xf>
    <xf numFmtId="0" fontId="13" fillId="0" borderId="34" xfId="83" applyBorder="1"/>
    <xf numFmtId="0" fontId="13" fillId="0" borderId="18" xfId="83" applyBorder="1"/>
    <xf numFmtId="0" fontId="46" fillId="0" borderId="0" xfId="83" applyFont="1" applyAlignment="1">
      <alignment vertical="center"/>
    </xf>
    <xf numFmtId="38" fontId="46" fillId="0" borderId="0" xfId="81" applyFont="1" applyAlignment="1">
      <alignment vertical="center"/>
    </xf>
    <xf numFmtId="0" fontId="56" fillId="0" borderId="0" xfId="83" applyFont="1" applyAlignment="1">
      <alignment vertical="center"/>
    </xf>
    <xf numFmtId="0" fontId="46" fillId="0" borderId="0" xfId="83" applyFont="1" applyAlignment="1">
      <alignment horizontal="center" vertical="center"/>
    </xf>
    <xf numFmtId="0" fontId="19" fillId="0" borderId="0" xfId="83" applyFont="1" applyAlignment="1">
      <alignment vertical="center"/>
    </xf>
    <xf numFmtId="0" fontId="57" fillId="0" borderId="0" xfId="83" applyFont="1" applyAlignment="1">
      <alignment vertical="center"/>
    </xf>
    <xf numFmtId="0" fontId="46" fillId="0" borderId="54" xfId="83" applyFont="1" applyFill="1" applyBorder="1" applyAlignment="1">
      <alignment horizontal="distributed" vertical="center" justifyLastLine="1"/>
    </xf>
    <xf numFmtId="0" fontId="46" fillId="0" borderId="46" xfId="83" applyFont="1" applyFill="1" applyBorder="1" applyAlignment="1">
      <alignment horizontal="distributed" vertical="center" justifyLastLine="1"/>
    </xf>
    <xf numFmtId="0" fontId="46" fillId="0" borderId="18" xfId="83" applyFont="1" applyFill="1" applyBorder="1" applyAlignment="1">
      <alignment horizontal="distributed" vertical="center" justifyLastLine="1"/>
    </xf>
    <xf numFmtId="0" fontId="46" fillId="0" borderId="46" xfId="83" applyFont="1" applyBorder="1" applyAlignment="1">
      <alignment horizontal="center" vertical="center" wrapText="1"/>
    </xf>
    <xf numFmtId="38" fontId="46" fillId="0" borderId="46" xfId="81" applyFont="1" applyBorder="1" applyAlignment="1">
      <alignment vertical="center"/>
    </xf>
    <xf numFmtId="38" fontId="46" fillId="29" borderId="54" xfId="81" applyFont="1" applyFill="1" applyBorder="1" applyAlignment="1">
      <alignment vertical="center"/>
    </xf>
    <xf numFmtId="38" fontId="46" fillId="29" borderId="46" xfId="81" applyFont="1" applyFill="1" applyBorder="1" applyAlignment="1">
      <alignment vertical="center"/>
    </xf>
    <xf numFmtId="38" fontId="46" fillId="29" borderId="18" xfId="81" applyFont="1" applyFill="1" applyBorder="1" applyAlignment="1">
      <alignment vertical="center"/>
    </xf>
    <xf numFmtId="0" fontId="58" fillId="0" borderId="0" xfId="83" applyFont="1"/>
    <xf numFmtId="0" fontId="46" fillId="0" borderId="8" xfId="83" applyFont="1" applyBorder="1" applyAlignment="1">
      <alignment horizontal="center" vertical="center" wrapText="1"/>
    </xf>
    <xf numFmtId="38" fontId="46" fillId="0" borderId="0" xfId="81" applyFont="1" applyBorder="1" applyAlignment="1">
      <alignment vertical="center"/>
    </xf>
    <xf numFmtId="0" fontId="46" fillId="0" borderId="0" xfId="83" applyFont="1" applyFill="1" applyBorder="1" applyAlignment="1">
      <alignment horizontal="center" vertical="center" wrapText="1"/>
    </xf>
    <xf numFmtId="38" fontId="46" fillId="29" borderId="30" xfId="81" applyFont="1" applyFill="1" applyBorder="1" applyAlignment="1">
      <alignment vertical="center"/>
    </xf>
    <xf numFmtId="38" fontId="46" fillId="29" borderId="0" xfId="81" applyFont="1" applyFill="1" applyBorder="1" applyAlignment="1">
      <alignment vertical="center"/>
    </xf>
    <xf numFmtId="38" fontId="46" fillId="29" borderId="8" xfId="81" applyFont="1" applyFill="1" applyBorder="1" applyAlignment="1">
      <alignment vertical="center"/>
    </xf>
    <xf numFmtId="38" fontId="56" fillId="0" borderId="0" xfId="81" applyFont="1" applyAlignment="1">
      <alignment vertical="center"/>
    </xf>
    <xf numFmtId="38" fontId="46" fillId="0" borderId="0" xfId="81" applyFont="1" applyFill="1" applyBorder="1" applyAlignment="1">
      <alignment horizontal="center" vertical="center"/>
    </xf>
    <xf numFmtId="38" fontId="46" fillId="0" borderId="46" xfId="81" applyFont="1" applyFill="1" applyBorder="1" applyAlignment="1">
      <alignment horizontal="center" vertical="center"/>
    </xf>
    <xf numFmtId="38" fontId="46" fillId="29" borderId="31" xfId="81" applyFont="1" applyFill="1" applyBorder="1" applyAlignment="1">
      <alignment vertical="center"/>
    </xf>
    <xf numFmtId="40" fontId="46" fillId="29" borderId="1" xfId="81" applyNumberFormat="1" applyFont="1" applyFill="1" applyBorder="1" applyAlignment="1">
      <alignment vertical="center"/>
    </xf>
    <xf numFmtId="40" fontId="46" fillId="0" borderId="1" xfId="81" applyNumberFormat="1" applyFont="1" applyFill="1" applyBorder="1" applyAlignment="1">
      <alignment horizontal="center" vertical="center"/>
    </xf>
    <xf numFmtId="40" fontId="46" fillId="29" borderId="27" xfId="81" applyNumberFormat="1" applyFont="1" applyFill="1" applyBorder="1" applyAlignment="1">
      <alignment vertical="center"/>
    </xf>
    <xf numFmtId="40" fontId="46" fillId="29" borderId="29" xfId="81" applyNumberFormat="1" applyFont="1" applyFill="1" applyBorder="1" applyAlignment="1">
      <alignment vertical="center"/>
    </xf>
    <xf numFmtId="182" fontId="46" fillId="29" borderId="0" xfId="63" applyNumberFormat="1" applyFont="1" applyFill="1" applyBorder="1" applyAlignment="1">
      <alignment vertical="center"/>
    </xf>
    <xf numFmtId="182" fontId="46" fillId="29" borderId="30" xfId="63" applyNumberFormat="1" applyFont="1" applyFill="1" applyBorder="1" applyAlignment="1">
      <alignment vertical="center"/>
    </xf>
    <xf numFmtId="182" fontId="46" fillId="29" borderId="31" xfId="63" applyNumberFormat="1" applyFont="1" applyFill="1" applyBorder="1" applyAlignment="1">
      <alignment vertical="center"/>
    </xf>
    <xf numFmtId="182" fontId="46" fillId="29" borderId="46" xfId="63" applyNumberFormat="1" applyFont="1" applyFill="1" applyBorder="1" applyAlignment="1">
      <alignment vertical="center"/>
    </xf>
    <xf numFmtId="182" fontId="46" fillId="29" borderId="54" xfId="63" applyNumberFormat="1" applyFont="1" applyFill="1" applyBorder="1" applyAlignment="1">
      <alignment vertical="center"/>
    </xf>
    <xf numFmtId="182" fontId="46" fillId="29" borderId="2" xfId="63" applyNumberFormat="1" applyFont="1" applyFill="1" applyBorder="1" applyAlignment="1">
      <alignment vertical="center"/>
    </xf>
    <xf numFmtId="185" fontId="46" fillId="29" borderId="46" xfId="63" applyNumberFormat="1" applyFont="1" applyFill="1" applyBorder="1" applyAlignment="1">
      <alignment vertical="center"/>
    </xf>
    <xf numFmtId="185" fontId="46" fillId="0" borderId="46" xfId="81" applyNumberFormat="1" applyFont="1" applyFill="1" applyBorder="1" applyAlignment="1">
      <alignment horizontal="center" vertical="center"/>
    </xf>
    <xf numFmtId="185" fontId="46" fillId="29" borderId="54" xfId="63" applyNumberFormat="1" applyFont="1" applyFill="1" applyBorder="1" applyAlignment="1">
      <alignment vertical="center"/>
    </xf>
    <xf numFmtId="185" fontId="46" fillId="29" borderId="2" xfId="63" applyNumberFormat="1" applyFont="1" applyFill="1" applyBorder="1" applyAlignment="1">
      <alignment vertical="center"/>
    </xf>
    <xf numFmtId="38" fontId="46" fillId="0" borderId="38" xfId="81" applyFont="1" applyBorder="1" applyAlignment="1">
      <alignment horizontal="center" vertical="center"/>
    </xf>
    <xf numFmtId="187" fontId="46" fillId="29" borderId="1" xfId="63" applyNumberFormat="1" applyFont="1" applyFill="1" applyBorder="1" applyAlignment="1">
      <alignment vertical="center"/>
    </xf>
    <xf numFmtId="185" fontId="46" fillId="0" borderId="1" xfId="81" applyNumberFormat="1" applyFont="1" applyFill="1" applyBorder="1" applyAlignment="1">
      <alignment horizontal="center" vertical="center"/>
    </xf>
    <xf numFmtId="185" fontId="46" fillId="29" borderId="27" xfId="63" applyNumberFormat="1" applyFont="1" applyFill="1" applyBorder="1" applyAlignment="1">
      <alignment vertical="center"/>
    </xf>
    <xf numFmtId="185" fontId="46" fillId="29" borderId="1" xfId="63" applyNumberFormat="1" applyFont="1" applyFill="1" applyBorder="1" applyAlignment="1">
      <alignment vertical="center"/>
    </xf>
    <xf numFmtId="185" fontId="46" fillId="29" borderId="28" xfId="63" applyNumberFormat="1" applyFont="1" applyFill="1" applyBorder="1" applyAlignment="1">
      <alignment vertical="center"/>
    </xf>
    <xf numFmtId="0" fontId="46" fillId="29" borderId="54" xfId="83" applyFont="1" applyFill="1" applyBorder="1" applyAlignment="1">
      <alignment horizontal="distributed" vertical="center" justifyLastLine="1"/>
    </xf>
    <xf numFmtId="0" fontId="46" fillId="29" borderId="46" xfId="83" applyFont="1" applyFill="1" applyBorder="1" applyAlignment="1">
      <alignment horizontal="distributed" vertical="center" justifyLastLine="1"/>
    </xf>
    <xf numFmtId="0" fontId="46" fillId="29" borderId="18" xfId="83" applyFont="1" applyFill="1" applyBorder="1" applyAlignment="1">
      <alignment horizontal="distributed" vertical="center" justifyLastLine="1"/>
    </xf>
    <xf numFmtId="38" fontId="46" fillId="0" borderId="1" xfId="81" applyFont="1" applyBorder="1" applyAlignment="1">
      <alignment vertical="center"/>
    </xf>
    <xf numFmtId="38" fontId="46" fillId="29" borderId="29" xfId="81" applyFont="1" applyFill="1" applyBorder="1" applyAlignment="1">
      <alignment vertical="center"/>
    </xf>
    <xf numFmtId="182" fontId="46" fillId="29" borderId="34" xfId="63" applyNumberFormat="1" applyFont="1" applyFill="1" applyBorder="1" applyAlignment="1">
      <alignment vertical="center"/>
    </xf>
    <xf numFmtId="182" fontId="46" fillId="29" borderId="38" xfId="63" applyNumberFormat="1" applyFont="1" applyFill="1" applyBorder="1" applyAlignment="1">
      <alignment vertical="center"/>
    </xf>
    <xf numFmtId="182" fontId="46" fillId="29" borderId="33" xfId="63" applyNumberFormat="1" applyFont="1" applyFill="1" applyBorder="1" applyAlignment="1">
      <alignment vertical="center"/>
    </xf>
    <xf numFmtId="182" fontId="46" fillId="29" borderId="27" xfId="63" applyNumberFormat="1" applyFont="1" applyFill="1" applyBorder="1" applyAlignment="1">
      <alignment vertical="center"/>
    </xf>
    <xf numFmtId="182" fontId="46" fillId="29" borderId="1" xfId="63" applyNumberFormat="1" applyFont="1" applyFill="1" applyBorder="1" applyAlignment="1">
      <alignment vertical="center"/>
    </xf>
    <xf numFmtId="182" fontId="46" fillId="29" borderId="29" xfId="63" applyNumberFormat="1" applyFont="1" applyFill="1" applyBorder="1" applyAlignment="1">
      <alignment vertical="center"/>
    </xf>
    <xf numFmtId="0" fontId="13" fillId="0" borderId="8" xfId="99" applyFont="1" applyBorder="1">
      <alignment vertical="center"/>
    </xf>
    <xf numFmtId="0" fontId="46" fillId="0" borderId="54" xfId="99" applyNumberFormat="1" applyFont="1" applyBorder="1">
      <alignment vertical="center"/>
    </xf>
    <xf numFmtId="0" fontId="46" fillId="0" borderId="46" xfId="99" applyNumberFormat="1" applyFont="1" applyBorder="1" applyAlignment="1">
      <alignment horizontal="centerContinuous" vertical="center"/>
    </xf>
    <xf numFmtId="0" fontId="46" fillId="0" borderId="18" xfId="99" applyNumberFormat="1" applyFont="1" applyBorder="1">
      <alignment vertical="center"/>
    </xf>
    <xf numFmtId="0" fontId="46" fillId="0" borderId="65" xfId="99" applyNumberFormat="1" applyFont="1" applyBorder="1">
      <alignment vertical="center"/>
    </xf>
    <xf numFmtId="0" fontId="46" fillId="0" borderId="46" xfId="99" applyNumberFormat="1" applyFont="1" applyBorder="1">
      <alignment vertical="center"/>
    </xf>
    <xf numFmtId="0" fontId="46" fillId="0" borderId="66" xfId="99" applyNumberFormat="1" applyFont="1" applyBorder="1">
      <alignment vertical="center"/>
    </xf>
    <xf numFmtId="0" fontId="46" fillId="0" borderId="0" xfId="99" applyNumberFormat="1" applyFont="1" applyBorder="1">
      <alignment vertical="center"/>
    </xf>
    <xf numFmtId="0" fontId="13" fillId="0" borderId="0" xfId="99" applyFont="1" applyBorder="1">
      <alignment vertical="center"/>
    </xf>
    <xf numFmtId="38" fontId="46" fillId="0" borderId="8" xfId="82" applyFont="1" applyBorder="1" applyAlignment="1">
      <alignment vertical="center"/>
    </xf>
    <xf numFmtId="0" fontId="46" fillId="0" borderId="31" xfId="99" applyNumberFormat="1" applyFont="1" applyBorder="1" applyAlignment="1">
      <alignment horizontal="center" vertical="center"/>
    </xf>
    <xf numFmtId="38" fontId="46" fillId="30" borderId="67" xfId="82" applyFont="1" applyFill="1" applyBorder="1" applyAlignment="1">
      <alignment vertical="center"/>
    </xf>
    <xf numFmtId="38" fontId="46" fillId="31" borderId="0" xfId="82" applyFont="1" applyFill="1" applyBorder="1" applyAlignment="1">
      <alignment vertical="center"/>
    </xf>
    <xf numFmtId="38" fontId="46" fillId="31" borderId="68" xfId="82" applyFont="1" applyFill="1" applyBorder="1" applyAlignment="1">
      <alignment vertical="center"/>
    </xf>
    <xf numFmtId="38" fontId="46" fillId="31" borderId="8" xfId="82" applyFont="1" applyFill="1" applyBorder="1" applyAlignment="1">
      <alignment vertical="center"/>
    </xf>
    <xf numFmtId="38" fontId="46" fillId="31" borderId="1" xfId="82" applyFont="1" applyFill="1" applyBorder="1" applyAlignment="1">
      <alignment vertical="center"/>
    </xf>
    <xf numFmtId="38" fontId="46" fillId="31" borderId="69" xfId="82" applyFont="1" applyFill="1" applyBorder="1" applyAlignment="1">
      <alignment vertical="center"/>
    </xf>
    <xf numFmtId="38" fontId="46" fillId="31" borderId="28" xfId="82" applyFont="1" applyFill="1" applyBorder="1" applyAlignment="1">
      <alignment vertical="center"/>
    </xf>
    <xf numFmtId="38" fontId="46" fillId="31" borderId="46" xfId="82" applyFont="1" applyFill="1" applyBorder="1" applyAlignment="1">
      <alignment vertical="center"/>
    </xf>
    <xf numFmtId="38" fontId="46" fillId="31" borderId="66" xfId="82" applyFont="1" applyFill="1" applyBorder="1" applyAlignment="1">
      <alignment vertical="center"/>
    </xf>
    <xf numFmtId="38" fontId="46" fillId="31" borderId="18" xfId="82" applyFont="1" applyFill="1" applyBorder="1" applyAlignment="1">
      <alignment vertical="center"/>
    </xf>
    <xf numFmtId="0" fontId="46" fillId="0" borderId="33" xfId="99" applyNumberFormat="1" applyFont="1" applyBorder="1" applyAlignment="1">
      <alignment horizontal="center" vertical="center"/>
    </xf>
    <xf numFmtId="0" fontId="46" fillId="0" borderId="29" xfId="99" applyNumberFormat="1" applyFont="1" applyBorder="1" applyAlignment="1">
      <alignment horizontal="center" vertical="center"/>
    </xf>
    <xf numFmtId="185" fontId="46" fillId="30" borderId="67" xfId="99" applyNumberFormat="1" applyFont="1" applyFill="1" applyBorder="1">
      <alignment vertical="center"/>
    </xf>
    <xf numFmtId="185" fontId="46" fillId="31" borderId="1" xfId="99" applyNumberFormat="1" applyFont="1" applyFill="1" applyBorder="1">
      <alignment vertical="center"/>
    </xf>
    <xf numFmtId="185" fontId="46" fillId="31" borderId="69" xfId="99" applyNumberFormat="1" applyFont="1" applyFill="1" applyBorder="1">
      <alignment vertical="center"/>
    </xf>
    <xf numFmtId="185" fontId="46" fillId="31" borderId="28" xfId="99" applyNumberFormat="1" applyFont="1" applyFill="1" applyBorder="1">
      <alignment vertical="center"/>
    </xf>
    <xf numFmtId="185" fontId="46" fillId="0" borderId="0" xfId="99" applyNumberFormat="1" applyFont="1" applyBorder="1">
      <alignment vertical="center"/>
    </xf>
    <xf numFmtId="185" fontId="46" fillId="30" borderId="70" xfId="99" applyNumberFormat="1" applyFont="1" applyFill="1" applyBorder="1">
      <alignment vertical="center"/>
    </xf>
    <xf numFmtId="187" fontId="46" fillId="31" borderId="0" xfId="99" applyNumberFormat="1" applyFont="1" applyFill="1" applyBorder="1">
      <alignment vertical="center"/>
    </xf>
    <xf numFmtId="187" fontId="46" fillId="31" borderId="68" xfId="99" applyNumberFormat="1" applyFont="1" applyFill="1" applyBorder="1">
      <alignment vertical="center"/>
    </xf>
    <xf numFmtId="187" fontId="46" fillId="31" borderId="8" xfId="99" applyNumberFormat="1" applyFont="1" applyFill="1" applyBorder="1">
      <alignment vertical="center"/>
    </xf>
    <xf numFmtId="185" fontId="46" fillId="30" borderId="71" xfId="99" applyNumberFormat="1" applyFont="1" applyFill="1" applyBorder="1">
      <alignment vertical="center"/>
    </xf>
    <xf numFmtId="187" fontId="46" fillId="31" borderId="38" xfId="99" applyNumberFormat="1" applyFont="1" applyFill="1" applyBorder="1">
      <alignment vertical="center"/>
    </xf>
    <xf numFmtId="187" fontId="46" fillId="31" borderId="72" xfId="99" applyNumberFormat="1" applyFont="1" applyFill="1" applyBorder="1">
      <alignment vertical="center"/>
    </xf>
    <xf numFmtId="187" fontId="46" fillId="31" borderId="35" xfId="99" applyNumberFormat="1" applyFont="1" applyFill="1" applyBorder="1">
      <alignment vertical="center"/>
    </xf>
    <xf numFmtId="185" fontId="46" fillId="31" borderId="0" xfId="99" applyNumberFormat="1" applyFont="1" applyFill="1" applyBorder="1">
      <alignment vertical="center"/>
    </xf>
    <xf numFmtId="185" fontId="46" fillId="31" borderId="68" xfId="99" applyNumberFormat="1" applyFont="1" applyFill="1" applyBorder="1">
      <alignment vertical="center"/>
    </xf>
    <xf numFmtId="185" fontId="46" fillId="31" borderId="8" xfId="99" applyNumberFormat="1" applyFont="1" applyFill="1" applyBorder="1">
      <alignment vertical="center"/>
    </xf>
    <xf numFmtId="0" fontId="46" fillId="30" borderId="71" xfId="99" applyNumberFormat="1" applyFont="1" applyFill="1" applyBorder="1">
      <alignment vertical="center"/>
    </xf>
    <xf numFmtId="177" fontId="46" fillId="0" borderId="0" xfId="99" applyNumberFormat="1" applyFont="1">
      <alignment vertical="center"/>
    </xf>
    <xf numFmtId="177" fontId="46" fillId="31" borderId="0" xfId="99" applyNumberFormat="1" applyFont="1" applyFill="1">
      <alignment vertical="center"/>
    </xf>
    <xf numFmtId="38" fontId="46" fillId="31" borderId="0" xfId="99" applyNumberFormat="1" applyFont="1" applyFill="1">
      <alignment vertical="center"/>
    </xf>
    <xf numFmtId="38" fontId="46" fillId="32" borderId="0" xfId="99" applyNumberFormat="1" applyFont="1" applyFill="1">
      <alignment vertical="center"/>
    </xf>
    <xf numFmtId="0" fontId="46" fillId="0" borderId="2" xfId="99" applyNumberFormat="1" applyFont="1" applyBorder="1">
      <alignment vertical="center"/>
    </xf>
    <xf numFmtId="38" fontId="46" fillId="0" borderId="2" xfId="99" applyNumberFormat="1" applyFont="1" applyBorder="1">
      <alignment vertical="center"/>
    </xf>
    <xf numFmtId="0" fontId="13" fillId="0" borderId="2" xfId="83" applyBorder="1" applyAlignment="1">
      <alignment horizontal="right"/>
    </xf>
    <xf numFmtId="0" fontId="46" fillId="0" borderId="33" xfId="99" applyNumberFormat="1" applyFont="1" applyBorder="1">
      <alignment vertical="center"/>
    </xf>
    <xf numFmtId="38" fontId="46" fillId="0" borderId="33" xfId="99" applyNumberFormat="1" applyFont="1" applyBorder="1">
      <alignment vertical="center"/>
    </xf>
    <xf numFmtId="0" fontId="13" fillId="0" borderId="46" xfId="83" applyBorder="1" applyAlignment="1">
      <alignment horizontal="right"/>
    </xf>
    <xf numFmtId="0" fontId="46" fillId="0" borderId="30" xfId="99" applyNumberFormat="1" applyFont="1" applyBorder="1">
      <alignment vertical="center"/>
    </xf>
    <xf numFmtId="0" fontId="13" fillId="0" borderId="18" xfId="83" applyBorder="1" applyAlignment="1">
      <alignment horizontal="right"/>
    </xf>
    <xf numFmtId="185" fontId="46" fillId="0" borderId="2" xfId="99" applyNumberFormat="1" applyFont="1" applyBorder="1">
      <alignment vertical="center"/>
    </xf>
    <xf numFmtId="187" fontId="46" fillId="0" borderId="2" xfId="99" applyNumberFormat="1" applyFont="1" applyBorder="1">
      <alignment vertical="center"/>
    </xf>
    <xf numFmtId="0" fontId="46" fillId="31" borderId="0" xfId="99" applyNumberFormat="1" applyFont="1" applyFill="1">
      <alignment vertical="center"/>
    </xf>
    <xf numFmtId="0" fontId="13" fillId="0" borderId="0" xfId="83" applyBorder="1" applyAlignment="1"/>
    <xf numFmtId="0" fontId="13" fillId="0" borderId="0" xfId="83" applyBorder="1"/>
    <xf numFmtId="0" fontId="13" fillId="0" borderId="54" xfId="83" applyBorder="1"/>
    <xf numFmtId="0" fontId="13" fillId="0" borderId="46" xfId="83" applyBorder="1"/>
    <xf numFmtId="0" fontId="13" fillId="0" borderId="54" xfId="83" applyBorder="1" applyAlignment="1">
      <alignment horizontal="distributed" justifyLastLine="1"/>
    </xf>
    <xf numFmtId="0" fontId="13" fillId="0" borderId="1" xfId="83" applyBorder="1"/>
    <xf numFmtId="0" fontId="13" fillId="0" borderId="28" xfId="83" applyBorder="1"/>
    <xf numFmtId="0" fontId="13" fillId="0" borderId="54" xfId="83" applyBorder="1" applyAlignment="1">
      <alignment horizontal="center"/>
    </xf>
    <xf numFmtId="0" fontId="13" fillId="0" borderId="46" xfId="83" applyBorder="1" applyAlignment="1">
      <alignment horizontal="center"/>
    </xf>
    <xf numFmtId="0" fontId="59" fillId="0" borderId="18" xfId="83" applyFont="1" applyBorder="1" applyAlignment="1">
      <alignment vertical="center"/>
    </xf>
    <xf numFmtId="0" fontId="13" fillId="0" borderId="54" xfId="83" applyBorder="1" applyAlignment="1">
      <alignment horizontal="right"/>
    </xf>
    <xf numFmtId="0" fontId="46" fillId="0" borderId="0" xfId="83" applyFont="1" applyBorder="1" applyAlignment="1">
      <alignment horizontal="center"/>
    </xf>
    <xf numFmtId="0" fontId="59" fillId="0" borderId="8" xfId="83" applyFont="1" applyBorder="1" applyAlignment="1">
      <alignment horizontal="center" vertical="center"/>
    </xf>
    <xf numFmtId="0" fontId="13" fillId="0" borderId="30" xfId="83" applyBorder="1" applyAlignment="1">
      <alignment horizontal="right"/>
    </xf>
    <xf numFmtId="0" fontId="13" fillId="0" borderId="0" xfId="83" applyBorder="1" applyAlignment="1">
      <alignment horizontal="right"/>
    </xf>
    <xf numFmtId="0" fontId="13" fillId="0" borderId="8" xfId="83" applyBorder="1" applyAlignment="1">
      <alignment horizontal="right"/>
    </xf>
    <xf numFmtId="0" fontId="46" fillId="0" borderId="38" xfId="83" applyFont="1" applyBorder="1" applyAlignment="1">
      <alignment horizontal="center"/>
    </xf>
    <xf numFmtId="0" fontId="59" fillId="0" borderId="35" xfId="83" applyFont="1" applyBorder="1" applyAlignment="1">
      <alignment horizontal="center" vertical="center"/>
    </xf>
    <xf numFmtId="0" fontId="13" fillId="0" borderId="34" xfId="83" applyBorder="1" applyAlignment="1">
      <alignment horizontal="right"/>
    </xf>
    <xf numFmtId="0" fontId="13" fillId="0" borderId="38" xfId="83" applyBorder="1" applyAlignment="1">
      <alignment horizontal="right"/>
    </xf>
    <xf numFmtId="0" fontId="13" fillId="0" borderId="35" xfId="83" applyBorder="1" applyAlignment="1">
      <alignment horizontal="right"/>
    </xf>
    <xf numFmtId="0" fontId="1" fillId="0" borderId="0" xfId="88" applyAlignment="1">
      <alignment horizontal="center" vertical="center"/>
    </xf>
    <xf numFmtId="0" fontId="1" fillId="0" borderId="0" xfId="88">
      <alignment vertical="center"/>
    </xf>
    <xf numFmtId="0" fontId="1" fillId="0" borderId="0" xfId="88" applyBorder="1" applyAlignment="1">
      <alignment horizontal="center" vertical="center"/>
    </xf>
    <xf numFmtId="0" fontId="61" fillId="0" borderId="2" xfId="88" applyFont="1" applyBorder="1" applyAlignment="1">
      <alignment horizontal="center" vertical="center"/>
    </xf>
    <xf numFmtId="181" fontId="1" fillId="0" borderId="0" xfId="88" applyNumberFormat="1" applyBorder="1">
      <alignment vertical="center"/>
    </xf>
    <xf numFmtId="0" fontId="61" fillId="0" borderId="2" xfId="88" applyFont="1" applyBorder="1" applyAlignment="1">
      <alignment horizontal="center" vertical="center" shrinkToFit="1"/>
    </xf>
    <xf numFmtId="181" fontId="61" fillId="0" borderId="2" xfId="88" applyNumberFormat="1" applyFont="1" applyBorder="1">
      <alignment vertical="center"/>
    </xf>
    <xf numFmtId="1" fontId="62" fillId="0" borderId="0" xfId="84" applyFont="1"/>
    <xf numFmtId="1" fontId="13" fillId="0" borderId="0" xfId="84" applyFont="1"/>
    <xf numFmtId="1" fontId="13" fillId="0" borderId="0" xfId="84" applyFont="1" applyAlignment="1">
      <alignment vertical="center"/>
    </xf>
    <xf numFmtId="1" fontId="62" fillId="0" borderId="0" xfId="84" applyFont="1" applyAlignment="1">
      <alignment vertical="center"/>
    </xf>
    <xf numFmtId="0" fontId="62" fillId="0" borderId="29" xfId="84" applyNumberFormat="1" applyFont="1" applyBorder="1" applyAlignment="1">
      <alignment horizontal="center" vertical="center"/>
    </xf>
    <xf numFmtId="0" fontId="62" fillId="29" borderId="29" xfId="102" applyNumberFormat="1" applyFont="1" applyFill="1" applyBorder="1" applyAlignment="1">
      <alignment horizontal="center" vertical="center"/>
    </xf>
    <xf numFmtId="0" fontId="62" fillId="0" borderId="1" xfId="102" applyNumberFormat="1" applyFont="1" applyBorder="1" applyAlignment="1">
      <alignment horizontal="center" vertical="center"/>
    </xf>
    <xf numFmtId="0" fontId="62" fillId="0" borderId="28" xfId="102" applyNumberFormat="1" applyFont="1" applyBorder="1" applyAlignment="1">
      <alignment horizontal="center" vertical="center"/>
    </xf>
    <xf numFmtId="1" fontId="62" fillId="0" borderId="0" xfId="84" applyFont="1" applyBorder="1"/>
    <xf numFmtId="1" fontId="19" fillId="0" borderId="0" xfId="84" applyFont="1" applyAlignment="1" applyProtection="1">
      <alignment horizontal="left"/>
    </xf>
    <xf numFmtId="1" fontId="62" fillId="0" borderId="29" xfId="84" applyFont="1" applyBorder="1" applyAlignment="1">
      <alignment horizontal="center" vertical="center"/>
    </xf>
    <xf numFmtId="179" fontId="13" fillId="0" borderId="29" xfId="84" applyNumberFormat="1" applyFont="1" applyBorder="1" applyAlignment="1">
      <alignment vertical="center"/>
    </xf>
    <xf numFmtId="179" fontId="13" fillId="29" borderId="29" xfId="84" applyNumberFormat="1" applyFont="1" applyFill="1" applyBorder="1" applyAlignment="1">
      <alignment vertical="center"/>
    </xf>
    <xf numFmtId="179" fontId="13" fillId="0" borderId="1" xfId="84" applyNumberFormat="1" applyFont="1" applyBorder="1" applyAlignment="1">
      <alignment vertical="center"/>
    </xf>
    <xf numFmtId="1" fontId="62" fillId="0" borderId="31" xfId="84" applyFont="1" applyBorder="1" applyAlignment="1">
      <alignment horizontal="center" vertical="center" wrapText="1"/>
    </xf>
    <xf numFmtId="179" fontId="13" fillId="0" borderId="31" xfId="84" applyNumberFormat="1" applyFont="1" applyBorder="1" applyAlignment="1">
      <alignment vertical="center"/>
    </xf>
    <xf numFmtId="179" fontId="13" fillId="29" borderId="31" xfId="84" applyNumberFormat="1" applyFont="1" applyFill="1" applyBorder="1" applyAlignment="1">
      <alignment vertical="center"/>
    </xf>
    <xf numFmtId="179" fontId="13" fillId="0" borderId="0" xfId="84" applyNumberFormat="1" applyFont="1" applyBorder="1" applyAlignment="1">
      <alignment vertical="center"/>
    </xf>
    <xf numFmtId="1" fontId="62" fillId="0" borderId="33" xfId="84" applyFont="1" applyBorder="1" applyAlignment="1">
      <alignment horizontal="center" vertical="center" wrapText="1"/>
    </xf>
    <xf numFmtId="186" fontId="13" fillId="0" borderId="33" xfId="84" applyNumberFormat="1" applyFont="1" applyBorder="1" applyAlignment="1">
      <alignment vertical="center"/>
    </xf>
    <xf numFmtId="186" fontId="13" fillId="29" borderId="33" xfId="84" applyNumberFormat="1" applyFont="1" applyFill="1" applyBorder="1" applyAlignment="1">
      <alignment vertical="center"/>
    </xf>
    <xf numFmtId="186" fontId="13" fillId="0" borderId="38" xfId="84" applyNumberFormat="1" applyFont="1" applyBorder="1" applyAlignment="1">
      <alignment vertical="center"/>
    </xf>
    <xf numFmtId="178" fontId="13" fillId="29" borderId="31" xfId="84" applyNumberFormat="1" applyFont="1" applyFill="1" applyBorder="1" applyAlignment="1">
      <alignment vertical="center"/>
    </xf>
    <xf numFmtId="1" fontId="62" fillId="0" borderId="31" xfId="84" applyFont="1" applyBorder="1" applyAlignment="1">
      <alignment horizontal="center" vertical="center"/>
    </xf>
    <xf numFmtId="179" fontId="13" fillId="0" borderId="0" xfId="84" applyNumberFormat="1" applyFont="1" applyBorder="1" applyAlignment="1">
      <alignment horizontal="center" vertical="center"/>
    </xf>
    <xf numFmtId="179" fontId="13" fillId="0" borderId="31" xfId="84" applyNumberFormat="1" applyFont="1" applyBorder="1" applyAlignment="1">
      <alignment horizontal="right" vertical="center"/>
    </xf>
    <xf numFmtId="186" fontId="13" fillId="0" borderId="38" xfId="84" applyNumberFormat="1" applyFont="1" applyBorder="1" applyAlignment="1">
      <alignment horizontal="center" vertical="center"/>
    </xf>
    <xf numFmtId="1" fontId="13" fillId="0" borderId="2" xfId="84" applyFont="1" applyBorder="1" applyAlignment="1">
      <alignment horizontal="center" vertical="center"/>
    </xf>
    <xf numFmtId="1" fontId="62" fillId="0" borderId="2" xfId="84" applyFont="1" applyBorder="1" applyAlignment="1">
      <alignment horizontal="center" vertical="center"/>
    </xf>
    <xf numFmtId="185" fontId="62" fillId="0" borderId="2" xfId="84" applyNumberFormat="1" applyFont="1" applyBorder="1" applyAlignment="1">
      <alignment horizontal="center" vertical="center"/>
    </xf>
    <xf numFmtId="1" fontId="13" fillId="0" borderId="2" xfId="84" applyFont="1" applyBorder="1" applyAlignment="1">
      <alignment horizontal="center"/>
    </xf>
    <xf numFmtId="1" fontId="13" fillId="0" borderId="0" xfId="84" applyFont="1" applyFill="1" applyBorder="1"/>
    <xf numFmtId="0" fontId="0" fillId="0" borderId="2" xfId="0" applyFont="1" applyBorder="1" applyAlignment="1">
      <alignment horizontal="left" vertical="center"/>
    </xf>
    <xf numFmtId="0" fontId="0" fillId="0" borderId="22" xfId="0" applyFont="1" applyBorder="1" applyAlignment="1">
      <alignment horizontal="left" vertical="center"/>
    </xf>
    <xf numFmtId="0" fontId="0" fillId="0" borderId="19" xfId="0" applyFont="1" applyBorder="1" applyAlignment="1">
      <alignment horizontal="left" vertical="center"/>
    </xf>
    <xf numFmtId="0" fontId="0" fillId="0" borderId="23" xfId="0" applyFont="1" applyBorder="1" applyAlignment="1">
      <alignment horizontal="left" vertical="center"/>
    </xf>
    <xf numFmtId="0" fontId="0" fillId="0" borderId="0" xfId="0" applyFont="1" applyBorder="1" applyAlignment="1">
      <alignment vertical="center" wrapText="1"/>
    </xf>
    <xf numFmtId="0" fontId="14" fillId="26" borderId="2" xfId="98" applyFont="1" applyFill="1" applyBorder="1" applyAlignment="1">
      <alignment horizontal="left" vertical="center"/>
    </xf>
    <xf numFmtId="0" fontId="14" fillId="26" borderId="22" xfId="98" applyFont="1" applyFill="1" applyBorder="1" applyAlignment="1">
      <alignment horizontal="left" vertical="center"/>
    </xf>
    <xf numFmtId="0" fontId="0" fillId="0" borderId="17" xfId="0" applyBorder="1" applyAlignment="1">
      <alignment horizontal="left" vertical="center"/>
    </xf>
    <xf numFmtId="0" fontId="0" fillId="0" borderId="20" xfId="0" applyBorder="1" applyAlignment="1">
      <alignment horizontal="left" vertical="center"/>
    </xf>
    <xf numFmtId="0" fontId="0" fillId="0" borderId="18" xfId="0" applyFont="1" applyBorder="1" applyAlignment="1">
      <alignment horizontal="left" vertical="center"/>
    </xf>
    <xf numFmtId="0" fontId="0" fillId="0" borderId="21" xfId="0" applyFont="1" applyBorder="1" applyAlignment="1">
      <alignment horizontal="left" vertical="center"/>
    </xf>
    <xf numFmtId="0" fontId="35" fillId="0" borderId="2" xfId="0" applyFont="1" applyBorder="1" applyAlignment="1">
      <alignment horizontal="left" vertical="center"/>
    </xf>
    <xf numFmtId="0" fontId="35" fillId="0" borderId="22" xfId="0" applyFont="1" applyBorder="1" applyAlignment="1">
      <alignment horizontal="left" vertical="center"/>
    </xf>
    <xf numFmtId="0" fontId="0" fillId="0" borderId="0" xfId="0" applyFont="1" applyBorder="1" applyAlignment="1">
      <alignment horizontal="left" vertical="center" wrapText="1"/>
    </xf>
    <xf numFmtId="0" fontId="0" fillId="0" borderId="0" xfId="0" applyFont="1" applyAlignment="1">
      <alignment horizontal="left" vertical="center" wrapText="1"/>
    </xf>
    <xf numFmtId="0" fontId="41" fillId="0" borderId="0" xfId="0" applyFont="1" applyBorder="1" applyAlignment="1">
      <alignment horizontal="left" vertical="center"/>
    </xf>
    <xf numFmtId="0" fontId="37" fillId="0" borderId="24" xfId="0" applyFont="1" applyBorder="1" applyAlignment="1">
      <alignment horizontal="center" vertical="center"/>
    </xf>
    <xf numFmtId="0" fontId="37" fillId="0" borderId="26" xfId="0" applyFont="1" applyBorder="1" applyAlignment="1">
      <alignment horizontal="center" vertical="center"/>
    </xf>
    <xf numFmtId="0" fontId="37" fillId="0" borderId="15" xfId="0" applyFont="1" applyBorder="1" applyAlignment="1">
      <alignment horizontal="center" vertical="center"/>
    </xf>
    <xf numFmtId="0" fontId="37" fillId="0" borderId="2" xfId="0" applyFont="1" applyBorder="1" applyAlignment="1">
      <alignment horizontal="center" vertical="center"/>
    </xf>
    <xf numFmtId="0" fontId="37" fillId="0" borderId="16" xfId="0" applyFont="1" applyBorder="1" applyAlignment="1">
      <alignment horizontal="center" vertical="center"/>
    </xf>
    <xf numFmtId="0" fontId="37" fillId="0" borderId="19" xfId="0" applyFont="1" applyBorder="1" applyAlignment="1">
      <alignment horizontal="center" vertical="center"/>
    </xf>
    <xf numFmtId="0" fontId="38" fillId="0" borderId="25" xfId="0" applyFont="1" applyBorder="1" applyAlignment="1">
      <alignment horizontal="left" vertical="center"/>
    </xf>
    <xf numFmtId="0" fontId="38" fillId="0" borderId="27" xfId="0" applyFont="1" applyBorder="1" applyAlignment="1">
      <alignment horizontal="left" vertical="center" wrapText="1"/>
    </xf>
    <xf numFmtId="0" fontId="0" fillId="0" borderId="30" xfId="0" applyBorder="1" applyAlignment="1">
      <alignment vertical="center" wrapText="1"/>
    </xf>
    <xf numFmtId="0" fontId="0" fillId="0" borderId="34" xfId="0" applyBorder="1" applyAlignment="1">
      <alignment vertical="center" wrapText="1"/>
    </xf>
    <xf numFmtId="0" fontId="0" fillId="0" borderId="28" xfId="0" applyBorder="1" applyAlignment="1">
      <alignment vertical="center" wrapText="1"/>
    </xf>
    <xf numFmtId="0" fontId="0" fillId="0" borderId="8" xfId="0" applyBorder="1" applyAlignment="1">
      <alignment vertical="center" wrapText="1"/>
    </xf>
    <xf numFmtId="0" fontId="0" fillId="0" borderId="35" xfId="0" applyBorder="1" applyAlignment="1">
      <alignment vertical="center" wrapText="1"/>
    </xf>
    <xf numFmtId="0" fontId="40" fillId="0" borderId="0" xfId="0" applyFont="1" applyAlignment="1">
      <alignment horizontal="left" vertical="center" wrapText="1"/>
    </xf>
    <xf numFmtId="0" fontId="0" fillId="0" borderId="27" xfId="0" applyFont="1" applyBorder="1" applyAlignment="1">
      <alignment vertical="center" wrapText="1"/>
    </xf>
    <xf numFmtId="0" fontId="0" fillId="0" borderId="1" xfId="0" applyBorder="1" applyAlignment="1">
      <alignment vertical="center" wrapText="1"/>
    </xf>
    <xf numFmtId="0" fontId="0" fillId="0" borderId="38" xfId="0" applyBorder="1" applyAlignment="1">
      <alignment vertical="center" wrapText="1"/>
    </xf>
    <xf numFmtId="0" fontId="45" fillId="0" borderId="16" xfId="90" applyFont="1" applyFill="1" applyBorder="1" applyAlignment="1">
      <alignment horizontal="center" vertical="center"/>
    </xf>
    <xf numFmtId="0" fontId="45" fillId="0" borderId="19" xfId="90" applyFont="1" applyFill="1" applyBorder="1" applyAlignment="1">
      <alignment horizontal="center" vertical="center"/>
    </xf>
    <xf numFmtId="38" fontId="43" fillId="0" borderId="19" xfId="124" applyFont="1" applyBorder="1" applyAlignment="1">
      <alignment horizontal="center" vertical="center"/>
    </xf>
    <xf numFmtId="185" fontId="43" fillId="0" borderId="19" xfId="0" applyNumberFormat="1" applyFont="1" applyBorder="1" applyAlignment="1">
      <alignment horizontal="center" vertical="center"/>
    </xf>
    <xf numFmtId="185" fontId="43" fillId="0" borderId="23" xfId="0" applyNumberFormat="1" applyFont="1" applyBorder="1" applyAlignment="1">
      <alignment horizontal="center" vertical="center"/>
    </xf>
    <xf numFmtId="0" fontId="0" fillId="0" borderId="0" xfId="0" applyFont="1" applyBorder="1" applyAlignment="1">
      <alignment horizontal="center" vertical="center"/>
    </xf>
    <xf numFmtId="0" fontId="0" fillId="0" borderId="29" xfId="0" applyFont="1" applyBorder="1" applyAlignment="1">
      <alignment vertical="center"/>
    </xf>
    <xf numFmtId="0" fontId="0" fillId="0" borderId="31" xfId="0" applyFont="1" applyBorder="1" applyAlignment="1">
      <alignment vertical="center"/>
    </xf>
    <xf numFmtId="0" fontId="0" fillId="0" borderId="33" xfId="0" applyFont="1" applyBorder="1" applyAlignment="1">
      <alignment vertical="center"/>
    </xf>
    <xf numFmtId="0" fontId="0" fillId="0" borderId="0" xfId="0" applyFont="1" applyBorder="1" applyAlignment="1">
      <alignment horizontal="left" vertical="center"/>
    </xf>
    <xf numFmtId="0" fontId="45" fillId="0" borderId="15" xfId="90" applyFont="1" applyFill="1" applyBorder="1" applyAlignment="1">
      <alignment horizontal="center" vertical="center"/>
    </xf>
    <xf numFmtId="0" fontId="45" fillId="0" borderId="2" xfId="90" applyFont="1" applyFill="1" applyBorder="1" applyAlignment="1">
      <alignment horizontal="center" vertical="center"/>
    </xf>
    <xf numFmtId="38" fontId="43" fillId="0" borderId="2" xfId="124" applyFont="1" applyBorder="1" applyAlignment="1">
      <alignment horizontal="center" vertical="center"/>
    </xf>
    <xf numFmtId="185" fontId="43" fillId="0" borderId="2" xfId="0" applyNumberFormat="1" applyFont="1" applyBorder="1" applyAlignment="1">
      <alignment horizontal="center" vertical="center"/>
    </xf>
    <xf numFmtId="185" fontId="43" fillId="0" borderId="22" xfId="0" applyNumberFormat="1" applyFont="1" applyBorder="1" applyAlignment="1">
      <alignment horizontal="center" vertical="center"/>
    </xf>
    <xf numFmtId="177" fontId="43" fillId="0" borderId="2" xfId="124" applyNumberFormat="1" applyFont="1" applyBorder="1" applyAlignment="1">
      <alignment horizontal="center" vertical="center"/>
    </xf>
    <xf numFmtId="177" fontId="43" fillId="0" borderId="22" xfId="124" applyNumberFormat="1" applyFont="1" applyBorder="1" applyAlignment="1">
      <alignment horizontal="center" vertical="center"/>
    </xf>
    <xf numFmtId="0" fontId="43" fillId="0" borderId="26" xfId="0" applyFont="1" applyBorder="1" applyAlignment="1">
      <alignment horizontal="left" vertical="center"/>
    </xf>
    <xf numFmtId="0" fontId="43" fillId="0" borderId="36" xfId="0" applyFont="1" applyBorder="1" applyAlignment="1">
      <alignment horizontal="left" vertical="center"/>
    </xf>
    <xf numFmtId="0" fontId="43" fillId="0" borderId="2" xfId="0" applyFont="1" applyBorder="1" applyAlignment="1">
      <alignment horizontal="center" vertical="center" wrapText="1"/>
    </xf>
    <xf numFmtId="0" fontId="43" fillId="0" borderId="22" xfId="0" applyFont="1" applyBorder="1" applyAlignment="1">
      <alignment horizontal="center" vertical="center" wrapText="1"/>
    </xf>
    <xf numFmtId="0" fontId="43" fillId="0" borderId="39" xfId="0" applyFont="1" applyBorder="1" applyAlignment="1">
      <alignment horizontal="center" vertical="center"/>
    </xf>
    <xf numFmtId="0" fontId="43" fillId="0" borderId="25" xfId="0" applyFont="1" applyBorder="1" applyAlignment="1">
      <alignment horizontal="center" vertical="center"/>
    </xf>
    <xf numFmtId="0" fontId="43" fillId="0" borderId="41" xfId="0" applyFont="1" applyBorder="1" applyAlignment="1">
      <alignment horizontal="center" vertical="center"/>
    </xf>
    <xf numFmtId="0" fontId="43" fillId="0" borderId="40" xfId="0" applyFont="1" applyBorder="1" applyAlignment="1">
      <alignment horizontal="center" vertical="center"/>
    </xf>
    <xf numFmtId="0" fontId="43" fillId="0" borderId="8" xfId="0" applyFont="1" applyBorder="1" applyAlignment="1">
      <alignment horizontal="center" vertical="center"/>
    </xf>
    <xf numFmtId="0" fontId="43" fillId="0" borderId="35" xfId="0" applyFont="1" applyBorder="1" applyAlignment="1">
      <alignment horizontal="center" vertical="center"/>
    </xf>
    <xf numFmtId="0" fontId="0" fillId="0" borderId="0" xfId="0" applyFont="1" applyAlignment="1">
      <alignment horizontal="center" vertical="center"/>
    </xf>
    <xf numFmtId="0" fontId="41" fillId="0" borderId="0" xfId="0" applyFont="1" applyBorder="1" applyAlignment="1">
      <alignment horizontal="center" vertical="center"/>
    </xf>
    <xf numFmtId="0" fontId="38" fillId="0" borderId="0" xfId="0" applyFont="1" applyAlignment="1">
      <alignment horizontal="center" vertical="center"/>
    </xf>
    <xf numFmtId="0" fontId="41" fillId="0" borderId="0" xfId="0" applyFont="1" applyAlignment="1">
      <alignment horizontal="left" vertical="center"/>
    </xf>
    <xf numFmtId="0" fontId="0" fillId="0" borderId="29" xfId="0" applyFont="1" applyBorder="1" applyAlignment="1">
      <alignment horizontal="left" vertical="center"/>
    </xf>
    <xf numFmtId="0" fontId="0" fillId="0" borderId="31" xfId="0" applyFont="1" applyBorder="1" applyAlignment="1">
      <alignment horizontal="left" vertical="center"/>
    </xf>
    <xf numFmtId="0" fontId="0" fillId="0" borderId="33" xfId="0" applyFont="1" applyBorder="1" applyAlignment="1">
      <alignment horizontal="left" vertical="center"/>
    </xf>
    <xf numFmtId="0" fontId="38" fillId="0" borderId="0" xfId="0" applyFont="1" applyBorder="1" applyAlignment="1">
      <alignment horizontal="right" vertical="center"/>
    </xf>
    <xf numFmtId="0" fontId="38" fillId="0" borderId="0" xfId="0" applyFont="1" applyAlignment="1">
      <alignment horizontal="left" vertical="center"/>
    </xf>
    <xf numFmtId="0" fontId="39" fillId="0" borderId="0" xfId="0" applyFont="1" applyAlignment="1">
      <alignment horizontal="center" vertical="center"/>
    </xf>
    <xf numFmtId="0" fontId="0" fillId="0" borderId="0" xfId="0" applyFont="1" applyAlignment="1">
      <alignment horizontal="right" vertical="center"/>
    </xf>
    <xf numFmtId="0" fontId="37" fillId="0" borderId="0" xfId="0" applyFont="1" applyBorder="1" applyAlignment="1">
      <alignment horizontal="center" vertical="center"/>
    </xf>
    <xf numFmtId="0" fontId="37" fillId="0" borderId="32" xfId="0" applyFont="1" applyBorder="1" applyAlignment="1">
      <alignment horizontal="center" vertical="center"/>
    </xf>
    <xf numFmtId="0" fontId="37" fillId="0" borderId="31" xfId="0" applyFont="1" applyBorder="1" applyAlignment="1">
      <alignment horizontal="center" vertical="center"/>
    </xf>
    <xf numFmtId="0" fontId="36" fillId="0" borderId="0" xfId="0" applyFont="1" applyAlignment="1">
      <alignment horizontal="center" vertical="center"/>
    </xf>
    <xf numFmtId="0" fontId="37" fillId="0" borderId="43" xfId="0" applyFont="1" applyBorder="1" applyAlignment="1">
      <alignment horizontal="center" vertical="center"/>
    </xf>
    <xf numFmtId="0" fontId="37" fillId="0" borderId="44" xfId="0" applyFont="1" applyBorder="1" applyAlignment="1">
      <alignment horizontal="center" vertical="center"/>
    </xf>
    <xf numFmtId="0" fontId="37" fillId="0" borderId="42" xfId="0" applyFont="1" applyBorder="1" applyAlignment="1">
      <alignment horizontal="center" vertical="center"/>
    </xf>
    <xf numFmtId="0" fontId="0" fillId="0" borderId="29" xfId="0" applyFont="1" applyBorder="1" applyAlignment="1">
      <alignment horizontal="center" vertical="center"/>
    </xf>
    <xf numFmtId="0" fontId="0" fillId="0" borderId="31" xfId="0" applyFont="1" applyBorder="1" applyAlignment="1">
      <alignment horizontal="center" vertical="center"/>
    </xf>
    <xf numFmtId="0" fontId="0" fillId="0" borderId="33" xfId="0" applyFont="1" applyBorder="1" applyAlignment="1">
      <alignment horizontal="center" vertical="center"/>
    </xf>
    <xf numFmtId="0" fontId="0" fillId="0" borderId="29" xfId="0" applyFont="1" applyBorder="1" applyAlignment="1">
      <alignment horizontal="center" vertical="center" wrapText="1"/>
    </xf>
    <xf numFmtId="0" fontId="0" fillId="0" borderId="31" xfId="0" applyFont="1" applyBorder="1" applyAlignment="1">
      <alignment horizontal="center" vertical="center" wrapText="1"/>
    </xf>
    <xf numFmtId="0" fontId="0" fillId="0" borderId="33" xfId="0" applyFont="1" applyBorder="1" applyAlignment="1">
      <alignment horizontal="center" vertical="center" wrapText="1"/>
    </xf>
    <xf numFmtId="0" fontId="39" fillId="0" borderId="0" xfId="0" applyFont="1" applyBorder="1" applyAlignment="1">
      <alignment horizontal="left" vertical="center"/>
    </xf>
    <xf numFmtId="0" fontId="39" fillId="0" borderId="0" xfId="0" applyFont="1" applyBorder="1" applyAlignment="1">
      <alignment horizontal="center" vertical="center"/>
    </xf>
    <xf numFmtId="0" fontId="48" fillId="0" borderId="15" xfId="99" applyNumberFormat="1" applyFont="1" applyBorder="1" applyAlignment="1">
      <alignment horizontal="center" vertical="center"/>
    </xf>
    <xf numFmtId="0" fontId="48" fillId="0" borderId="2" xfId="99" applyNumberFormat="1" applyFont="1" applyBorder="1" applyAlignment="1">
      <alignment horizontal="center" vertical="center"/>
    </xf>
    <xf numFmtId="0" fontId="48" fillId="0" borderId="29" xfId="99" applyNumberFormat="1" applyFont="1" applyBorder="1" applyAlignment="1">
      <alignment horizontal="center" vertical="center"/>
    </xf>
    <xf numFmtId="0" fontId="48" fillId="0" borderId="24" xfId="99" applyNumberFormat="1" applyFont="1" applyBorder="1" applyAlignment="1">
      <alignment horizontal="center" vertical="center"/>
    </xf>
    <xf numFmtId="0" fontId="48" fillId="0" borderId="26" xfId="99" applyNumberFormat="1" applyFont="1" applyBorder="1" applyAlignment="1">
      <alignment horizontal="center" vertical="center"/>
    </xf>
    <xf numFmtId="0" fontId="0" fillId="0" borderId="27" xfId="0" applyFont="1" applyBorder="1" applyAlignment="1">
      <alignment horizontal="left" vertical="center" wrapText="1"/>
    </xf>
    <xf numFmtId="0" fontId="0" fillId="0" borderId="30" xfId="0" applyFont="1" applyBorder="1" applyAlignment="1">
      <alignment horizontal="left" vertical="center" wrapText="1"/>
    </xf>
    <xf numFmtId="0" fontId="0" fillId="0" borderId="34" xfId="0" applyFont="1" applyBorder="1" applyAlignment="1">
      <alignment horizontal="left" vertical="center" wrapText="1"/>
    </xf>
    <xf numFmtId="0" fontId="0" fillId="0" borderId="1" xfId="0" applyFont="1" applyBorder="1" applyAlignment="1">
      <alignment horizontal="left" vertical="center" wrapText="1"/>
    </xf>
    <xf numFmtId="0" fontId="0" fillId="0" borderId="38" xfId="0" applyFont="1" applyBorder="1" applyAlignment="1">
      <alignment horizontal="left" vertical="center" wrapText="1"/>
    </xf>
    <xf numFmtId="0" fontId="0" fillId="0" borderId="28" xfId="0" applyFont="1" applyBorder="1" applyAlignment="1">
      <alignment horizontal="left" vertical="center" wrapText="1"/>
    </xf>
    <xf numFmtId="0" fontId="0" fillId="0" borderId="8" xfId="0" applyFont="1" applyBorder="1" applyAlignment="1">
      <alignment horizontal="left" vertical="center" wrapText="1"/>
    </xf>
    <xf numFmtId="0" fontId="0" fillId="0" borderId="35" xfId="0" applyFont="1" applyBorder="1" applyAlignment="1">
      <alignment horizontal="left" vertical="center" wrapText="1"/>
    </xf>
    <xf numFmtId="0" fontId="0" fillId="0" borderId="1" xfId="0" applyFont="1" applyBorder="1" applyAlignment="1">
      <alignment horizontal="left" vertical="center"/>
    </xf>
    <xf numFmtId="0" fontId="38" fillId="0" borderId="0" xfId="0" applyFont="1" applyBorder="1" applyAlignment="1">
      <alignment horizontal="center" vertical="center"/>
    </xf>
    <xf numFmtId="0" fontId="38" fillId="0" borderId="0" xfId="0" applyFont="1" applyBorder="1" applyAlignment="1">
      <alignment horizontal="left" vertical="center"/>
    </xf>
    <xf numFmtId="0" fontId="46" fillId="0" borderId="24" xfId="99" applyNumberFormat="1" applyFont="1" applyBorder="1" applyAlignment="1">
      <alignment horizontal="center" vertical="center"/>
    </xf>
    <xf numFmtId="0" fontId="46" fillId="0" borderId="26" xfId="99" applyNumberFormat="1" applyFont="1" applyBorder="1" applyAlignment="1">
      <alignment horizontal="center" vertical="center"/>
    </xf>
    <xf numFmtId="0" fontId="37" fillId="0" borderId="59" xfId="0" applyFont="1" applyBorder="1" applyAlignment="1">
      <alignment horizontal="center" vertical="center"/>
    </xf>
    <xf numFmtId="0" fontId="37" fillId="0" borderId="46" xfId="0" applyFont="1" applyBorder="1" applyAlignment="1">
      <alignment horizontal="center" vertical="center"/>
    </xf>
    <xf numFmtId="0" fontId="37" fillId="0" borderId="60" xfId="0" applyFont="1" applyBorder="1" applyAlignment="1">
      <alignment horizontal="center" vertical="center"/>
    </xf>
    <xf numFmtId="0" fontId="37" fillId="0" borderId="47" xfId="0" applyFont="1" applyBorder="1" applyAlignment="1">
      <alignment horizontal="center" vertical="center"/>
    </xf>
    <xf numFmtId="0" fontId="37" fillId="0" borderId="58" xfId="0" applyFont="1" applyBorder="1" applyAlignment="1">
      <alignment horizontal="center" vertical="center"/>
    </xf>
    <xf numFmtId="0" fontId="37" fillId="0" borderId="45" xfId="0" applyFont="1" applyBorder="1" applyAlignment="1">
      <alignment horizontal="center" vertical="center"/>
    </xf>
    <xf numFmtId="0" fontId="48" fillId="0" borderId="0" xfId="99" applyNumberFormat="1" applyFont="1" applyBorder="1" applyAlignment="1">
      <alignment horizontal="center" vertical="center"/>
    </xf>
    <xf numFmtId="0" fontId="46" fillId="0" borderId="0" xfId="99" applyNumberFormat="1" applyFont="1" applyBorder="1" applyAlignment="1">
      <alignment horizontal="center" vertical="center"/>
    </xf>
    <xf numFmtId="0" fontId="0" fillId="0" borderId="29" xfId="0" applyFont="1" applyBorder="1" applyAlignment="1">
      <alignment horizontal="left" vertical="center" wrapText="1"/>
    </xf>
    <xf numFmtId="0" fontId="0" fillId="0" borderId="31" xfId="0" applyFont="1" applyBorder="1" applyAlignment="1">
      <alignment horizontal="left" vertical="center" wrapText="1"/>
    </xf>
    <xf numFmtId="0" fontId="0" fillId="0" borderId="33" xfId="0" applyFont="1" applyBorder="1" applyAlignment="1">
      <alignment horizontal="left" vertical="center" wrapText="1"/>
    </xf>
    <xf numFmtId="0" fontId="37" fillId="0" borderId="18" xfId="0" applyFont="1" applyBorder="1" applyAlignment="1">
      <alignment horizontal="center" vertical="center"/>
    </xf>
    <xf numFmtId="0" fontId="0" fillId="0" borderId="0" xfId="0" applyFont="1" applyBorder="1" applyAlignment="1">
      <alignment horizontal="right" vertical="center"/>
    </xf>
    <xf numFmtId="0" fontId="40" fillId="0" borderId="0" xfId="0" applyFont="1" applyAlignment="1">
      <alignment horizontal="left" vertical="center"/>
    </xf>
    <xf numFmtId="0" fontId="20" fillId="17" borderId="2" xfId="93" applyFont="1" applyFill="1" applyBorder="1" applyAlignment="1" applyProtection="1">
      <alignment horizontal="center" vertical="center"/>
    </xf>
    <xf numFmtId="0" fontId="24" fillId="0" borderId="2" xfId="93" applyBorder="1" applyAlignment="1" applyProtection="1">
      <alignment horizontal="center" vertical="center"/>
    </xf>
    <xf numFmtId="0" fontId="51" fillId="0" borderId="0" xfId="90" applyFont="1" applyFill="1" applyBorder="1" applyAlignment="1">
      <alignment horizontal="left" vertical="center" wrapText="1"/>
    </xf>
    <xf numFmtId="0" fontId="20" fillId="17" borderId="26" xfId="93" applyFont="1" applyFill="1" applyBorder="1" applyAlignment="1" applyProtection="1">
      <alignment horizontal="center" vertical="center"/>
    </xf>
    <xf numFmtId="0" fontId="24" fillId="0" borderId="26" xfId="93" applyBorder="1" applyAlignment="1" applyProtection="1">
      <alignment horizontal="center" vertical="center"/>
    </xf>
    <xf numFmtId="0" fontId="24" fillId="0" borderId="36" xfId="93" applyBorder="1" applyAlignment="1" applyProtection="1">
      <alignment horizontal="center" vertical="center"/>
    </xf>
    <xf numFmtId="0" fontId="20" fillId="17" borderId="36" xfId="93" applyFont="1" applyFill="1" applyBorder="1" applyAlignment="1" applyProtection="1">
      <alignment horizontal="center" vertical="center"/>
    </xf>
    <xf numFmtId="38" fontId="46" fillId="0" borderId="29" xfId="81" applyFont="1" applyBorder="1" applyAlignment="1">
      <alignment horizontal="center" vertical="center"/>
    </xf>
    <xf numFmtId="38" fontId="46" fillId="0" borderId="31" xfId="81" applyFont="1" applyBorder="1" applyAlignment="1">
      <alignment horizontal="center" vertical="center"/>
    </xf>
    <xf numFmtId="38" fontId="46" fillId="0" borderId="33" xfId="81" applyFont="1" applyBorder="1" applyAlignment="1">
      <alignment horizontal="center" vertical="center"/>
    </xf>
    <xf numFmtId="0" fontId="13" fillId="0" borderId="29" xfId="83" applyBorder="1" applyAlignment="1">
      <alignment horizontal="center"/>
    </xf>
    <xf numFmtId="0" fontId="13" fillId="0" borderId="31" xfId="83" applyBorder="1" applyAlignment="1">
      <alignment horizontal="center"/>
    </xf>
    <xf numFmtId="0" fontId="13" fillId="0" borderId="33" xfId="83" applyBorder="1" applyAlignment="1">
      <alignment horizontal="center"/>
    </xf>
    <xf numFmtId="38" fontId="46" fillId="0" borderId="34" xfId="81" applyFont="1" applyBorder="1" applyAlignment="1">
      <alignment horizontal="center" vertical="center"/>
    </xf>
    <xf numFmtId="38" fontId="46" fillId="0" borderId="38" xfId="81" applyFont="1" applyBorder="1" applyAlignment="1">
      <alignment horizontal="center" vertical="center"/>
    </xf>
    <xf numFmtId="38" fontId="46" fillId="0" borderId="35" xfId="81" applyFont="1" applyBorder="1" applyAlignment="1">
      <alignment horizontal="center" vertical="center"/>
    </xf>
    <xf numFmtId="38" fontId="46" fillId="0" borderId="54" xfId="81" applyFont="1" applyBorder="1" applyAlignment="1">
      <alignment horizontal="center" vertical="center"/>
    </xf>
    <xf numFmtId="38" fontId="46" fillId="0" borderId="18" xfId="81" applyFont="1" applyBorder="1" applyAlignment="1">
      <alignment horizontal="center" vertical="center"/>
    </xf>
    <xf numFmtId="0" fontId="46" fillId="0" borderId="27" xfId="83" applyFont="1" applyBorder="1" applyAlignment="1">
      <alignment horizontal="distributed" vertical="center" justifyLastLine="1"/>
    </xf>
    <xf numFmtId="0" fontId="46" fillId="0" borderId="30" xfId="83" applyFont="1" applyBorder="1" applyAlignment="1">
      <alignment horizontal="distributed" vertical="center" justifyLastLine="1"/>
    </xf>
    <xf numFmtId="0" fontId="46" fillId="0" borderId="1" xfId="83" applyFont="1" applyBorder="1" applyAlignment="1">
      <alignment horizontal="distributed" vertical="center" justifyLastLine="1"/>
    </xf>
    <xf numFmtId="0" fontId="46" fillId="0" borderId="0" xfId="83" applyFont="1" applyBorder="1" applyAlignment="1">
      <alignment horizontal="distributed" vertical="center" justifyLastLine="1"/>
    </xf>
    <xf numFmtId="0" fontId="46" fillId="0" borderId="28" xfId="83" applyFont="1" applyBorder="1" applyAlignment="1">
      <alignment horizontal="distributed" vertical="center" justifyLastLine="1"/>
    </xf>
    <xf numFmtId="0" fontId="46" fillId="0" borderId="8" xfId="83" applyFont="1" applyBorder="1" applyAlignment="1">
      <alignment horizontal="distributed" vertical="center" justifyLastLine="1"/>
    </xf>
    <xf numFmtId="0" fontId="46" fillId="0" borderId="54" xfId="83" applyFont="1" applyBorder="1" applyAlignment="1">
      <alignment horizontal="center" vertical="center" wrapText="1"/>
    </xf>
    <xf numFmtId="0" fontId="46" fillId="0" borderId="46" xfId="83" applyFont="1" applyBorder="1" applyAlignment="1">
      <alignment horizontal="center" vertical="center" wrapText="1"/>
    </xf>
    <xf numFmtId="0" fontId="46" fillId="0" borderId="18" xfId="83" applyFont="1" applyBorder="1" applyAlignment="1">
      <alignment horizontal="center" vertical="center" wrapText="1"/>
    </xf>
    <xf numFmtId="38" fontId="46" fillId="0" borderId="30" xfId="81" applyFont="1" applyBorder="1" applyAlignment="1">
      <alignment horizontal="center" vertical="center"/>
    </xf>
    <xf numFmtId="38" fontId="46" fillId="0" borderId="0" xfId="81" applyFont="1" applyFill="1" applyBorder="1" applyAlignment="1">
      <alignment horizontal="center" vertical="center"/>
    </xf>
    <xf numFmtId="38" fontId="46" fillId="0" borderId="8" xfId="81" applyFont="1" applyBorder="1" applyAlignment="1">
      <alignment horizontal="center" vertical="center"/>
    </xf>
    <xf numFmtId="38" fontId="46" fillId="0" borderId="1" xfId="81" applyFont="1" applyBorder="1" applyAlignment="1">
      <alignment horizontal="distributed" vertical="center" justifyLastLine="1"/>
    </xf>
    <xf numFmtId="38" fontId="46" fillId="0" borderId="38" xfId="81" applyFont="1" applyBorder="1" applyAlignment="1">
      <alignment horizontal="distributed" vertical="center" justifyLastLine="1"/>
    </xf>
    <xf numFmtId="38" fontId="46" fillId="0" borderId="0" xfId="81" applyFont="1" applyBorder="1" applyAlignment="1">
      <alignment horizontal="distributed" vertical="center" justifyLastLine="1"/>
    </xf>
    <xf numFmtId="0" fontId="46" fillId="29" borderId="28" xfId="83" applyFont="1" applyFill="1" applyBorder="1" applyAlignment="1">
      <alignment horizontal="distributed" vertical="center" justifyLastLine="1"/>
    </xf>
    <xf numFmtId="0" fontId="46" fillId="29" borderId="8" xfId="83" applyFont="1" applyFill="1" applyBorder="1" applyAlignment="1">
      <alignment horizontal="distributed" vertical="center" justifyLastLine="1"/>
    </xf>
    <xf numFmtId="0" fontId="46" fillId="0" borderId="27" xfId="101" applyFont="1" applyBorder="1" applyAlignment="1">
      <alignment horizontal="distributed" vertical="center" textRotation="255"/>
    </xf>
    <xf numFmtId="0" fontId="46" fillId="0" borderId="1" xfId="101" applyFont="1" applyBorder="1" applyAlignment="1">
      <alignment horizontal="distributed" vertical="center" textRotation="255"/>
    </xf>
    <xf numFmtId="0" fontId="46" fillId="0" borderId="28" xfId="101" applyFont="1" applyBorder="1" applyAlignment="1">
      <alignment horizontal="distributed" vertical="center" textRotation="255"/>
    </xf>
    <xf numFmtId="0" fontId="46" fillId="29" borderId="27" xfId="101" applyFont="1" applyFill="1" applyBorder="1" applyAlignment="1">
      <alignment horizontal="distributed" vertical="center" textRotation="255"/>
    </xf>
    <xf numFmtId="0" fontId="46" fillId="29" borderId="1" xfId="101" applyFont="1" applyFill="1" applyBorder="1" applyAlignment="1">
      <alignment horizontal="distributed" vertical="center" textRotation="255"/>
    </xf>
    <xf numFmtId="0" fontId="46" fillId="29" borderId="28" xfId="101" applyFont="1" applyFill="1" applyBorder="1" applyAlignment="1">
      <alignment horizontal="distributed" vertical="center" textRotation="255"/>
    </xf>
    <xf numFmtId="38" fontId="46" fillId="0" borderId="27" xfId="81" applyFont="1" applyBorder="1" applyAlignment="1">
      <alignment horizontal="distributed" vertical="center" justifyLastLine="1"/>
    </xf>
    <xf numFmtId="38" fontId="46" fillId="0" borderId="34" xfId="81" applyFont="1" applyBorder="1" applyAlignment="1">
      <alignment horizontal="distributed" vertical="center" justifyLastLine="1"/>
    </xf>
    <xf numFmtId="38" fontId="46" fillId="0" borderId="27" xfId="81" applyFont="1" applyBorder="1" applyAlignment="1">
      <alignment horizontal="center" vertical="center"/>
    </xf>
    <xf numFmtId="0" fontId="46" fillId="0" borderId="2" xfId="99" applyNumberFormat="1" applyFont="1" applyBorder="1" applyAlignment="1">
      <alignment horizontal="center" vertical="center"/>
    </xf>
    <xf numFmtId="0" fontId="46" fillId="0" borderId="30" xfId="99" applyNumberFormat="1" applyFont="1" applyBorder="1" applyAlignment="1">
      <alignment horizontal="center" vertical="center"/>
    </xf>
    <xf numFmtId="0" fontId="46" fillId="0" borderId="8" xfId="99" applyNumberFormat="1" applyFont="1" applyBorder="1" applyAlignment="1">
      <alignment horizontal="center" vertical="center"/>
    </xf>
    <xf numFmtId="0" fontId="46" fillId="0" borderId="27" xfId="99" applyNumberFormat="1" applyFont="1" applyBorder="1" applyAlignment="1">
      <alignment horizontal="center" vertical="center"/>
    </xf>
    <xf numFmtId="0" fontId="46" fillId="0" borderId="28" xfId="99" applyNumberFormat="1" applyFont="1" applyBorder="1" applyAlignment="1">
      <alignment horizontal="center" vertical="center"/>
    </xf>
    <xf numFmtId="0" fontId="46" fillId="0" borderId="54" xfId="99" applyNumberFormat="1" applyFont="1" applyBorder="1" applyAlignment="1">
      <alignment horizontal="center" vertical="center"/>
    </xf>
    <xf numFmtId="0" fontId="46" fillId="0" borderId="18" xfId="99" applyNumberFormat="1" applyFont="1" applyBorder="1" applyAlignment="1">
      <alignment horizontal="center" vertical="center"/>
    </xf>
    <xf numFmtId="0" fontId="46" fillId="0" borderId="34" xfId="99" applyNumberFormat="1" applyFont="1" applyBorder="1" applyAlignment="1">
      <alignment horizontal="center" vertical="center"/>
    </xf>
    <xf numFmtId="0" fontId="46" fillId="0" borderId="35" xfId="99" applyNumberFormat="1" applyFont="1" applyBorder="1" applyAlignment="1">
      <alignment horizontal="center" vertical="center"/>
    </xf>
    <xf numFmtId="0" fontId="46" fillId="0" borderId="29" xfId="99" applyNumberFormat="1" applyFont="1" applyBorder="1" applyAlignment="1">
      <alignment horizontal="center" vertical="center"/>
    </xf>
    <xf numFmtId="0" fontId="46" fillId="0" borderId="33" xfId="99" applyNumberFormat="1" applyFont="1" applyBorder="1" applyAlignment="1">
      <alignment horizontal="center" vertical="center"/>
    </xf>
    <xf numFmtId="0" fontId="46" fillId="0" borderId="31" xfId="99" applyNumberFormat="1" applyFont="1" applyBorder="1" applyAlignment="1">
      <alignment horizontal="center" vertical="center"/>
    </xf>
    <xf numFmtId="0" fontId="60" fillId="0" borderId="0" xfId="88" applyFont="1" applyAlignment="1">
      <alignment horizontal="center" vertical="center"/>
    </xf>
    <xf numFmtId="1" fontId="62" fillId="0" borderId="54" xfId="84" applyFont="1" applyBorder="1" applyAlignment="1">
      <alignment vertical="center"/>
    </xf>
    <xf numFmtId="1" fontId="62" fillId="0" borderId="18" xfId="84" applyFont="1" applyBorder="1" applyAlignment="1">
      <alignment vertical="center"/>
    </xf>
    <xf numFmtId="1" fontId="13" fillId="0" borderId="29" xfId="84" applyFont="1" applyBorder="1" applyAlignment="1">
      <alignment horizontal="center" vertical="center"/>
    </xf>
    <xf numFmtId="1" fontId="13" fillId="0" borderId="31" xfId="84" applyFont="1" applyBorder="1" applyAlignment="1">
      <alignment horizontal="center" vertical="center"/>
    </xf>
    <xf numFmtId="1" fontId="13" fillId="0" borderId="33" xfId="84" applyFont="1" applyBorder="1" applyAlignment="1">
      <alignment horizontal="center" vertical="center"/>
    </xf>
  </cellXfs>
  <cellStyles count="125">
    <cellStyle name="20% - アクセント 1 2" xfId="1"/>
    <cellStyle name="20% - アクセント 1 3" xfId="2"/>
    <cellStyle name="20% - アクセント 2 2" xfId="3"/>
    <cellStyle name="20% - アクセント 2 3" xfId="4"/>
    <cellStyle name="20% - アクセント 3 2" xfId="5"/>
    <cellStyle name="20% - アクセント 3 3" xfId="6"/>
    <cellStyle name="20% - アクセント 4 2" xfId="7"/>
    <cellStyle name="20% - アクセント 4 3" xfId="8"/>
    <cellStyle name="20% - アクセント 5 2" xfId="9"/>
    <cellStyle name="20% - アクセント 5 3" xfId="10"/>
    <cellStyle name="20% - アクセント 6 2" xfId="11"/>
    <cellStyle name="20% - アクセント 6 3" xfId="12"/>
    <cellStyle name="40% - アクセント 1 2" xfId="13"/>
    <cellStyle name="40% - アクセント 1 3" xfId="14"/>
    <cellStyle name="40% - アクセント 2 2" xfId="15"/>
    <cellStyle name="40% - アクセント 2 3" xfId="16"/>
    <cellStyle name="40% - アクセント 3 2" xfId="17"/>
    <cellStyle name="40% - アクセント 3 3" xfId="18"/>
    <cellStyle name="40% - アクセント 4 2" xfId="19"/>
    <cellStyle name="40% - アクセント 4 3" xfId="20"/>
    <cellStyle name="40% - アクセント 5 2" xfId="21"/>
    <cellStyle name="40% - アクセント 5 3" xfId="22"/>
    <cellStyle name="40% - アクセント 6 2" xfId="23"/>
    <cellStyle name="40% - アクセント 6 3" xfId="24"/>
    <cellStyle name="60% - アクセント 1 2" xfId="25"/>
    <cellStyle name="60% - アクセント 1 3" xfId="26"/>
    <cellStyle name="60% - アクセント 2 2" xfId="27"/>
    <cellStyle name="60% - アクセント 2 3" xfId="28"/>
    <cellStyle name="60% - アクセント 3 2" xfId="29"/>
    <cellStyle name="60% - アクセント 3 3" xfId="30"/>
    <cellStyle name="60% - アクセント 4 2" xfId="31"/>
    <cellStyle name="60% - アクセント 4 3" xfId="32"/>
    <cellStyle name="60% - アクセント 5 2" xfId="33"/>
    <cellStyle name="60% - アクセント 5 3" xfId="34"/>
    <cellStyle name="60% - アクセント 6 2" xfId="35"/>
    <cellStyle name="60% - アクセント 6 3" xfId="36"/>
    <cellStyle name="CELL" xfId="37"/>
    <cellStyle name="Grey" xfId="38"/>
    <cellStyle name="Input [yellow]" xfId="39"/>
    <cellStyle name="Normal - Style1" xfId="40"/>
    <cellStyle name="Normal_Assumptions" xfId="41"/>
    <cellStyle name="Percent [2]" xfId="42"/>
    <cellStyle name="アクセント 1 2" xfId="45"/>
    <cellStyle name="アクセント 1 3" xfId="46"/>
    <cellStyle name="アクセント 2 2" xfId="47"/>
    <cellStyle name="アクセント 2 3" xfId="48"/>
    <cellStyle name="アクセント 3 2" xfId="49"/>
    <cellStyle name="アクセント 3 3" xfId="50"/>
    <cellStyle name="アクセント 4 2" xfId="51"/>
    <cellStyle name="アクセント 4 3" xfId="52"/>
    <cellStyle name="アクセント 5 2" xfId="53"/>
    <cellStyle name="アクセント 5 3" xfId="54"/>
    <cellStyle name="アクセント 6 2" xfId="55"/>
    <cellStyle name="アクセント 6 3" xfId="56"/>
    <cellStyle name="センター" xfId="57"/>
    <cellStyle name="タイトル 2" xfId="58"/>
    <cellStyle name="タイトル 3" xfId="59"/>
    <cellStyle name="チェック セル 2" xfId="60"/>
    <cellStyle name="チェック セル 3" xfId="61"/>
    <cellStyle name="どちらでもない 2" xfId="43"/>
    <cellStyle name="どちらでもない 3" xfId="44"/>
    <cellStyle name="パーセント 2" xfId="63"/>
    <cellStyle name="パーセント 2 2" xfId="64"/>
    <cellStyle name="パーセント 2 2 2" xfId="65"/>
    <cellStyle name="パーセント 3" xfId="66"/>
    <cellStyle name="ハイパーリンク 2" xfId="62"/>
    <cellStyle name="メモ 2" xfId="67"/>
    <cellStyle name="メモ 3" xfId="68"/>
    <cellStyle name="リンク セル 2" xfId="69"/>
    <cellStyle name="リンク セル 3" xfId="70"/>
    <cellStyle name="悪い 2" xfId="75"/>
    <cellStyle name="悪い 3" xfId="76"/>
    <cellStyle name="計算 2" xfId="116"/>
    <cellStyle name="計算 3" xfId="117"/>
    <cellStyle name="警告文 2" xfId="120"/>
    <cellStyle name="警告文 3" xfId="121"/>
    <cellStyle name="桁区切り" xfId="124" builtinId="6"/>
    <cellStyle name="桁区切り 2" xfId="78"/>
    <cellStyle name="桁区切り 2 2" xfId="79"/>
    <cellStyle name="桁区切り 3" xfId="80"/>
    <cellStyle name="桁区切り 4" xfId="81"/>
    <cellStyle name="桁区切り 5" xfId="82"/>
    <cellStyle name="見出し 1 2" xfId="108"/>
    <cellStyle name="見出し 1 3" xfId="109"/>
    <cellStyle name="見出し 2 2" xfId="110"/>
    <cellStyle name="見出し 2 3" xfId="111"/>
    <cellStyle name="見出し 3 2" xfId="112"/>
    <cellStyle name="見出し 3 3" xfId="113"/>
    <cellStyle name="見出し 4 2" xfId="114"/>
    <cellStyle name="見出し 4 3" xfId="115"/>
    <cellStyle name="集計 2" xfId="122"/>
    <cellStyle name="集計 3" xfId="123"/>
    <cellStyle name="出力 2" xfId="73"/>
    <cellStyle name="出力 3" xfId="74"/>
    <cellStyle name="説明文 2" xfId="118"/>
    <cellStyle name="説明文 3" xfId="119"/>
    <cellStyle name="入力 2" xfId="71"/>
    <cellStyle name="入力 3" xfId="72"/>
    <cellStyle name="標準" xfId="0" builtinId="0"/>
    <cellStyle name="標準 10" xfId="83"/>
    <cellStyle name="標準 11" xfId="84"/>
    <cellStyle name="標準 2" xfId="85"/>
    <cellStyle name="標準 2 17" xfId="86"/>
    <cellStyle name="標準 2 2" xfId="87"/>
    <cellStyle name="標準 2_♪脳心腎を守るために6.25" xfId="88"/>
    <cellStyle name="標準 3" xfId="89"/>
    <cellStyle name="標準 3 2" xfId="90"/>
    <cellStyle name="標準 4" xfId="91"/>
    <cellStyle name="標準 4 2" xfId="92"/>
    <cellStyle name="標準 5" xfId="93"/>
    <cellStyle name="標準 5 2" xfId="94"/>
    <cellStyle name="標準 6" xfId="95"/>
    <cellStyle name="標準 7" xfId="96"/>
    <cellStyle name="標準 8" xfId="97"/>
    <cellStyle name="標準 9" xfId="98"/>
    <cellStyle name="標準_3区分市町別人口" xfId="99"/>
    <cellStyle name="標準_Book2" xfId="100"/>
    <cellStyle name="標準_子宮受診" xfId="102"/>
    <cellStyle name="標準_市町村別死亡" xfId="103"/>
    <cellStyle name="標準_人口(市町村別 年齢階級別)_人口(市町村別)2001" xfId="101"/>
    <cellStyle name="表題" xfId="107"/>
    <cellStyle name="表頭" xfId="106"/>
    <cellStyle name="未定義" xfId="77"/>
    <cellStyle name="良い 2" xfId="104"/>
    <cellStyle name="良い 3" xfId="1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7.xml"/><Relationship Id="rId47" Type="http://schemas.openxmlformats.org/officeDocument/2006/relationships/externalLink" Target="externalLinks/externalLink12.xml"/><Relationship Id="rId50"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3.xml"/><Relationship Id="rId46"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externalLink" Target="externalLinks/externalLink5.xml"/><Relationship Id="rId45"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9.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8.xml"/><Relationship Id="rId48" Type="http://schemas.openxmlformats.org/officeDocument/2006/relationships/externalLink" Target="externalLinks/externalLink13.xml"/><Relationship Id="rId8" Type="http://schemas.openxmlformats.org/officeDocument/2006/relationships/worksheet" Target="worksheets/sheet8.xml"/><Relationship Id="rId51" Type="http://schemas.openxmlformats.org/officeDocument/2006/relationships/sharedStrings" Target="sharedStrings.xml"/></Relationships>
</file>

<file path=xl/charts/_rels/chart115.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116.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117.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118.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134.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135.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136.xml.rels><?xml version="1.0" encoding="UTF-8" standalone="yes"?>
<Relationships xmlns="http://schemas.openxmlformats.org/package/2006/relationships"><Relationship Id="rId1" Type="http://schemas.openxmlformats.org/officeDocument/2006/relationships/chartUserShapes" Target="../drawings/drawing34.xml"/></Relationships>
</file>

<file path=xl/charts/_rels/chart137.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153.xml.rels><?xml version="1.0" encoding="UTF-8" standalone="yes"?>
<Relationships xmlns="http://schemas.openxmlformats.org/package/2006/relationships"><Relationship Id="rId1" Type="http://schemas.openxmlformats.org/officeDocument/2006/relationships/chartUserShapes" Target="../drawings/drawing37.xml"/></Relationships>
</file>

<file path=xl/charts/_rels/chart154.xml.rels><?xml version="1.0" encoding="UTF-8" standalone="yes"?>
<Relationships xmlns="http://schemas.openxmlformats.org/package/2006/relationships"><Relationship Id="rId1" Type="http://schemas.openxmlformats.org/officeDocument/2006/relationships/chartUserShapes" Target="../drawings/drawing38.xml"/></Relationships>
</file>

<file path=xl/charts/_rels/chart155.xml.rels><?xml version="1.0" encoding="UTF-8" standalone="yes"?>
<Relationships xmlns="http://schemas.openxmlformats.org/package/2006/relationships"><Relationship Id="rId1" Type="http://schemas.openxmlformats.org/officeDocument/2006/relationships/chartUserShapes" Target="../drawings/drawing39.xml"/></Relationships>
</file>

<file path=xl/charts/_rels/chart156.xml.rels><?xml version="1.0" encoding="UTF-8" standalone="yes"?>
<Relationships xmlns="http://schemas.openxmlformats.org/package/2006/relationships"><Relationship Id="rId1" Type="http://schemas.openxmlformats.org/officeDocument/2006/relationships/chartUserShapes" Target="../drawings/drawing40.xml"/></Relationships>
</file>

<file path=xl/charts/_rels/chart172.xml.rels><?xml version="1.0" encoding="UTF-8" standalone="yes"?>
<Relationships xmlns="http://schemas.openxmlformats.org/package/2006/relationships"><Relationship Id="rId1" Type="http://schemas.openxmlformats.org/officeDocument/2006/relationships/chartUserShapes" Target="../drawings/drawing42.xml"/></Relationships>
</file>

<file path=xl/charts/_rels/chart173.xml.rels><?xml version="1.0" encoding="UTF-8" standalone="yes"?>
<Relationships xmlns="http://schemas.openxmlformats.org/package/2006/relationships"><Relationship Id="rId1" Type="http://schemas.openxmlformats.org/officeDocument/2006/relationships/chartUserShapes" Target="../drawings/drawing43.xml"/></Relationships>
</file>

<file path=xl/charts/_rels/chart174.xml.rels><?xml version="1.0" encoding="UTF-8" standalone="yes"?>
<Relationships xmlns="http://schemas.openxmlformats.org/package/2006/relationships"><Relationship Id="rId1" Type="http://schemas.openxmlformats.org/officeDocument/2006/relationships/chartUserShapes" Target="../drawings/drawing44.xml"/></Relationships>
</file>

<file path=xl/charts/_rels/chart175.xml.rels><?xml version="1.0" encoding="UTF-8" standalone="yes"?>
<Relationships xmlns="http://schemas.openxmlformats.org/package/2006/relationships"><Relationship Id="rId1" Type="http://schemas.openxmlformats.org/officeDocument/2006/relationships/chartUserShapes" Target="../drawings/drawing45.xml"/></Relationships>
</file>

<file path=xl/charts/_rels/chart191.xml.rels><?xml version="1.0" encoding="UTF-8" standalone="yes"?>
<Relationships xmlns="http://schemas.openxmlformats.org/package/2006/relationships"><Relationship Id="rId1" Type="http://schemas.openxmlformats.org/officeDocument/2006/relationships/chartUserShapes" Target="../drawings/drawing47.xml"/></Relationships>
</file>

<file path=xl/charts/_rels/chart192.xml.rels><?xml version="1.0" encoding="UTF-8" standalone="yes"?>
<Relationships xmlns="http://schemas.openxmlformats.org/package/2006/relationships"><Relationship Id="rId1" Type="http://schemas.openxmlformats.org/officeDocument/2006/relationships/chartUserShapes" Target="../drawings/drawing48.xml"/></Relationships>
</file>

<file path=xl/charts/_rels/chart193.xml.rels><?xml version="1.0" encoding="UTF-8" standalone="yes"?>
<Relationships xmlns="http://schemas.openxmlformats.org/package/2006/relationships"><Relationship Id="rId1" Type="http://schemas.openxmlformats.org/officeDocument/2006/relationships/chartUserShapes" Target="../drawings/drawing49.xml"/></Relationships>
</file>

<file path=xl/charts/_rels/chart194.xml.rels><?xml version="1.0" encoding="UTF-8" standalone="yes"?>
<Relationships xmlns="http://schemas.openxmlformats.org/package/2006/relationships"><Relationship Id="rId1" Type="http://schemas.openxmlformats.org/officeDocument/2006/relationships/chartUserShapes" Target="../drawings/drawing50.xml"/></Relationships>
</file>

<file path=xl/charts/_rels/chart210.xml.rels><?xml version="1.0" encoding="UTF-8" standalone="yes"?>
<Relationships xmlns="http://schemas.openxmlformats.org/package/2006/relationships"><Relationship Id="rId1" Type="http://schemas.openxmlformats.org/officeDocument/2006/relationships/chartUserShapes" Target="../drawings/drawing52.xml"/></Relationships>
</file>

<file path=xl/charts/_rels/chart211.xml.rels><?xml version="1.0" encoding="UTF-8" standalone="yes"?>
<Relationships xmlns="http://schemas.openxmlformats.org/package/2006/relationships"><Relationship Id="rId1" Type="http://schemas.openxmlformats.org/officeDocument/2006/relationships/chartUserShapes" Target="../drawings/drawing53.xml"/></Relationships>
</file>

<file path=xl/charts/_rels/chart212.xml.rels><?xml version="1.0" encoding="UTF-8" standalone="yes"?>
<Relationships xmlns="http://schemas.openxmlformats.org/package/2006/relationships"><Relationship Id="rId1" Type="http://schemas.openxmlformats.org/officeDocument/2006/relationships/chartUserShapes" Target="../drawings/drawing54.xml"/></Relationships>
</file>

<file path=xl/charts/_rels/chart213.xml.rels><?xml version="1.0" encoding="UTF-8" standalone="yes"?>
<Relationships xmlns="http://schemas.openxmlformats.org/package/2006/relationships"><Relationship Id="rId1" Type="http://schemas.openxmlformats.org/officeDocument/2006/relationships/chartUserShapes" Target="../drawings/drawing55.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229.xml.rels><?xml version="1.0" encoding="UTF-8" standalone="yes"?>
<Relationships xmlns="http://schemas.openxmlformats.org/package/2006/relationships"><Relationship Id="rId1" Type="http://schemas.openxmlformats.org/officeDocument/2006/relationships/chartUserShapes" Target="../drawings/drawing57.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230.xml.rels><?xml version="1.0" encoding="UTF-8" standalone="yes"?>
<Relationships xmlns="http://schemas.openxmlformats.org/package/2006/relationships"><Relationship Id="rId1" Type="http://schemas.openxmlformats.org/officeDocument/2006/relationships/chartUserShapes" Target="../drawings/drawing58.xml"/></Relationships>
</file>

<file path=xl/charts/_rels/chart231.xml.rels><?xml version="1.0" encoding="UTF-8" standalone="yes"?>
<Relationships xmlns="http://schemas.openxmlformats.org/package/2006/relationships"><Relationship Id="rId1" Type="http://schemas.openxmlformats.org/officeDocument/2006/relationships/chartUserShapes" Target="../drawings/drawing59.xml"/></Relationships>
</file>

<file path=xl/charts/_rels/chart232.xml.rels><?xml version="1.0" encoding="UTF-8" standalone="yes"?>
<Relationships xmlns="http://schemas.openxmlformats.org/package/2006/relationships"><Relationship Id="rId1" Type="http://schemas.openxmlformats.org/officeDocument/2006/relationships/chartUserShapes" Target="../drawings/drawing60.xml"/></Relationships>
</file>

<file path=xl/charts/_rels/chart248.xml.rels><?xml version="1.0" encoding="UTF-8" standalone="yes"?>
<Relationships xmlns="http://schemas.openxmlformats.org/package/2006/relationships"><Relationship Id="rId1" Type="http://schemas.openxmlformats.org/officeDocument/2006/relationships/chartUserShapes" Target="../drawings/drawing62.xml"/></Relationships>
</file>

<file path=xl/charts/_rels/chart249.xml.rels><?xml version="1.0" encoding="UTF-8" standalone="yes"?>
<Relationships xmlns="http://schemas.openxmlformats.org/package/2006/relationships"><Relationship Id="rId1" Type="http://schemas.openxmlformats.org/officeDocument/2006/relationships/chartUserShapes" Target="../drawings/drawing63.xml"/></Relationships>
</file>

<file path=xl/charts/_rels/chart250.xml.rels><?xml version="1.0" encoding="UTF-8" standalone="yes"?>
<Relationships xmlns="http://schemas.openxmlformats.org/package/2006/relationships"><Relationship Id="rId1" Type="http://schemas.openxmlformats.org/officeDocument/2006/relationships/chartUserShapes" Target="../drawings/drawing64.xml"/></Relationships>
</file>

<file path=xl/charts/_rels/chart251.xml.rels><?xml version="1.0" encoding="UTF-8" standalone="yes"?>
<Relationships xmlns="http://schemas.openxmlformats.org/package/2006/relationships"><Relationship Id="rId1" Type="http://schemas.openxmlformats.org/officeDocument/2006/relationships/chartUserShapes" Target="../drawings/drawing65.xml"/></Relationships>
</file>

<file path=xl/charts/_rels/chart267.xml.rels><?xml version="1.0" encoding="UTF-8" standalone="yes"?>
<Relationships xmlns="http://schemas.openxmlformats.org/package/2006/relationships"><Relationship Id="rId1" Type="http://schemas.openxmlformats.org/officeDocument/2006/relationships/chartUserShapes" Target="../drawings/drawing67.xml"/></Relationships>
</file>

<file path=xl/charts/_rels/chart268.xml.rels><?xml version="1.0" encoding="UTF-8" standalone="yes"?>
<Relationships xmlns="http://schemas.openxmlformats.org/package/2006/relationships"><Relationship Id="rId1" Type="http://schemas.openxmlformats.org/officeDocument/2006/relationships/chartUserShapes" Target="../drawings/drawing68.xml"/></Relationships>
</file>

<file path=xl/charts/_rels/chart269.xml.rels><?xml version="1.0" encoding="UTF-8" standalone="yes"?>
<Relationships xmlns="http://schemas.openxmlformats.org/package/2006/relationships"><Relationship Id="rId1" Type="http://schemas.openxmlformats.org/officeDocument/2006/relationships/chartUserShapes" Target="../drawings/drawing69.xml"/></Relationships>
</file>

<file path=xl/charts/_rels/chart270.xml.rels><?xml version="1.0" encoding="UTF-8" standalone="yes"?>
<Relationships xmlns="http://schemas.openxmlformats.org/package/2006/relationships"><Relationship Id="rId1" Type="http://schemas.openxmlformats.org/officeDocument/2006/relationships/chartUserShapes" Target="../drawings/drawing70.xml"/></Relationships>
</file>

<file path=xl/charts/_rels/chart286.xml.rels><?xml version="1.0" encoding="UTF-8" standalone="yes"?>
<Relationships xmlns="http://schemas.openxmlformats.org/package/2006/relationships"><Relationship Id="rId1" Type="http://schemas.openxmlformats.org/officeDocument/2006/relationships/chartUserShapes" Target="../drawings/drawing72.xml"/></Relationships>
</file>

<file path=xl/charts/_rels/chart287.xml.rels><?xml version="1.0" encoding="UTF-8" standalone="yes"?>
<Relationships xmlns="http://schemas.openxmlformats.org/package/2006/relationships"><Relationship Id="rId1" Type="http://schemas.openxmlformats.org/officeDocument/2006/relationships/chartUserShapes" Target="../drawings/drawing73.xml"/></Relationships>
</file>

<file path=xl/charts/_rels/chart288.xml.rels><?xml version="1.0" encoding="UTF-8" standalone="yes"?>
<Relationships xmlns="http://schemas.openxmlformats.org/package/2006/relationships"><Relationship Id="rId1" Type="http://schemas.openxmlformats.org/officeDocument/2006/relationships/chartUserShapes" Target="../drawings/drawing74.xml"/></Relationships>
</file>

<file path=xl/charts/_rels/chart289.xml.rels><?xml version="1.0" encoding="UTF-8" standalone="yes"?>
<Relationships xmlns="http://schemas.openxmlformats.org/package/2006/relationships"><Relationship Id="rId1" Type="http://schemas.openxmlformats.org/officeDocument/2006/relationships/chartUserShapes" Target="../drawings/drawing7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05.xml.rels><?xml version="1.0" encoding="UTF-8" standalone="yes"?>
<Relationships xmlns="http://schemas.openxmlformats.org/package/2006/relationships"><Relationship Id="rId1" Type="http://schemas.openxmlformats.org/officeDocument/2006/relationships/chartUserShapes" Target="../drawings/drawing77.xml"/></Relationships>
</file>

<file path=xl/charts/_rels/chart306.xml.rels><?xml version="1.0" encoding="UTF-8" standalone="yes"?>
<Relationships xmlns="http://schemas.openxmlformats.org/package/2006/relationships"><Relationship Id="rId1" Type="http://schemas.openxmlformats.org/officeDocument/2006/relationships/chartUserShapes" Target="../drawings/drawing78.xml"/></Relationships>
</file>

<file path=xl/charts/_rels/chart307.xml.rels><?xml version="1.0" encoding="UTF-8" standalone="yes"?>
<Relationships xmlns="http://schemas.openxmlformats.org/package/2006/relationships"><Relationship Id="rId1" Type="http://schemas.openxmlformats.org/officeDocument/2006/relationships/chartUserShapes" Target="../drawings/drawing79.xml"/></Relationships>
</file>

<file path=xl/charts/_rels/chart308.xml.rels><?xml version="1.0" encoding="UTF-8" standalone="yes"?>
<Relationships xmlns="http://schemas.openxmlformats.org/package/2006/relationships"><Relationship Id="rId1" Type="http://schemas.openxmlformats.org/officeDocument/2006/relationships/chartUserShapes" Target="../drawings/drawing80.xml"/></Relationships>
</file>

<file path=xl/charts/_rels/chart324.xml.rels><?xml version="1.0" encoding="UTF-8" standalone="yes"?>
<Relationships xmlns="http://schemas.openxmlformats.org/package/2006/relationships"><Relationship Id="rId1" Type="http://schemas.openxmlformats.org/officeDocument/2006/relationships/chartUserShapes" Target="../drawings/drawing82.xml"/></Relationships>
</file>

<file path=xl/charts/_rels/chart325.xml.rels><?xml version="1.0" encoding="UTF-8" standalone="yes"?>
<Relationships xmlns="http://schemas.openxmlformats.org/package/2006/relationships"><Relationship Id="rId1" Type="http://schemas.openxmlformats.org/officeDocument/2006/relationships/chartUserShapes" Target="../drawings/drawing83.xml"/></Relationships>
</file>

<file path=xl/charts/_rels/chart326.xml.rels><?xml version="1.0" encoding="UTF-8" standalone="yes"?>
<Relationships xmlns="http://schemas.openxmlformats.org/package/2006/relationships"><Relationship Id="rId1" Type="http://schemas.openxmlformats.org/officeDocument/2006/relationships/chartUserShapes" Target="../drawings/drawing84.xml"/></Relationships>
</file>

<file path=xl/charts/_rels/chart327.xml.rels><?xml version="1.0" encoding="UTF-8" standalone="yes"?>
<Relationships xmlns="http://schemas.openxmlformats.org/package/2006/relationships"><Relationship Id="rId1" Type="http://schemas.openxmlformats.org/officeDocument/2006/relationships/chartUserShapes" Target="../drawings/drawing85.xml"/></Relationships>
</file>

<file path=xl/charts/_rels/chart343.xml.rels><?xml version="1.0" encoding="UTF-8" standalone="yes"?>
<Relationships xmlns="http://schemas.openxmlformats.org/package/2006/relationships"><Relationship Id="rId1" Type="http://schemas.openxmlformats.org/officeDocument/2006/relationships/chartUserShapes" Target="../drawings/drawing87.xml"/></Relationships>
</file>

<file path=xl/charts/_rels/chart344.xml.rels><?xml version="1.0" encoding="UTF-8" standalone="yes"?>
<Relationships xmlns="http://schemas.openxmlformats.org/package/2006/relationships"><Relationship Id="rId1" Type="http://schemas.openxmlformats.org/officeDocument/2006/relationships/chartUserShapes" Target="../drawings/drawing88.xml"/></Relationships>
</file>

<file path=xl/charts/_rels/chart345.xml.rels><?xml version="1.0" encoding="UTF-8" standalone="yes"?>
<Relationships xmlns="http://schemas.openxmlformats.org/package/2006/relationships"><Relationship Id="rId1" Type="http://schemas.openxmlformats.org/officeDocument/2006/relationships/chartUserShapes" Target="../drawings/drawing89.xml"/></Relationships>
</file>

<file path=xl/charts/_rels/chart346.xml.rels><?xml version="1.0" encoding="UTF-8" standalone="yes"?>
<Relationships xmlns="http://schemas.openxmlformats.org/package/2006/relationships"><Relationship Id="rId1" Type="http://schemas.openxmlformats.org/officeDocument/2006/relationships/chartUserShapes" Target="../drawings/drawing90.xml"/></Relationships>
</file>

<file path=xl/charts/_rels/chart39.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40.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41.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58.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59.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60.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61.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77.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78.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79.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80.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96.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97.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98.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99.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endParaRPr lang="en-US" altLang="ja-JP" sz="1200" b="1" i="0" u="none" strike="noStrike" baseline="0">
              <a:solidFill>
                <a:schemeClr val="tx1"/>
              </a:solidFill>
            </a:endParaRPr>
          </a:p>
        </c:rich>
      </c:tx>
      <c:layout/>
      <c:overlay val="0"/>
    </c:title>
    <c:autoTitleDeleted val="0"/>
    <c:plotArea>
      <c:layout>
        <c:manualLayout>
          <c:layoutTarget val="inner"/>
          <c:xMode val="edge"/>
          <c:yMode val="edge"/>
          <c:x val="0.10349247666355756"/>
          <c:y val="0.16946889606926627"/>
          <c:w val="0.81691011764025345"/>
          <c:h val="0.52660957220984828"/>
        </c:manualLayout>
      </c:layout>
      <c:barChart>
        <c:barDir val="col"/>
        <c:grouping val="stacked"/>
        <c:varyColors val="0"/>
        <c:ser>
          <c:idx val="0"/>
          <c:order val="0"/>
          <c:tx>
            <c:v>平均余命</c:v>
          </c:tx>
          <c:invertIfNegative val="0"/>
          <c:dPt>
            <c:idx val="5"/>
            <c:invertIfNegative val="0"/>
            <c:bubble3D val="0"/>
            <c:spPr>
              <a:pattFill prst="ltUpDiag">
                <a:fgClr>
                  <a:srgbClr val="FF0000"/>
                </a:fgClr>
                <a:bgClr>
                  <a:schemeClr val="bg1"/>
                </a:bgClr>
              </a:pattFill>
              <a:ln>
                <a:solidFill>
                  <a:srgbClr val="FF0000"/>
                </a:solidFill>
              </a:ln>
            </c:spPr>
          </c:dPt>
          <c:cat>
            <c:strLit>
              <c:ptCount val="21"/>
              <c:pt idx="0">
                <c:v>滋賀県</c:v>
              </c:pt>
              <c:pt idx="1">
                <c:v>草津市</c:v>
              </c:pt>
              <c:pt idx="2">
                <c:v>守山市</c:v>
              </c:pt>
              <c:pt idx="3">
                <c:v>栗東市</c:v>
              </c:pt>
              <c:pt idx="4">
                <c:v>近江八幡市</c:v>
              </c:pt>
              <c:pt idx="5">
                <c:v>大津市</c:v>
              </c:pt>
              <c:pt idx="6">
                <c:v>多賀町</c:v>
              </c:pt>
              <c:pt idx="7">
                <c:v>豊郷町</c:v>
              </c:pt>
              <c:pt idx="8">
                <c:v>高島市</c:v>
              </c:pt>
              <c:pt idx="9">
                <c:v>彦根市</c:v>
              </c:pt>
              <c:pt idx="10">
                <c:v>野洲市</c:v>
              </c:pt>
              <c:pt idx="11">
                <c:v>湖南市</c:v>
              </c:pt>
              <c:pt idx="12">
                <c:v>竜王町</c:v>
              </c:pt>
              <c:pt idx="13">
                <c:v>甲賀市</c:v>
              </c:pt>
              <c:pt idx="14">
                <c:v>米原市</c:v>
              </c:pt>
              <c:pt idx="15">
                <c:v>長浜市</c:v>
              </c:pt>
              <c:pt idx="16">
                <c:v>東近江市</c:v>
              </c:pt>
              <c:pt idx="17">
                <c:v>日野町</c:v>
              </c:pt>
              <c:pt idx="18">
                <c:v>甲良町</c:v>
              </c:pt>
              <c:pt idx="19">
                <c:v>愛荘町</c:v>
              </c:pt>
              <c:pt idx="20">
                <c:v>全国</c:v>
              </c:pt>
            </c:strLit>
          </c:cat>
          <c:val>
            <c:numLit>
              <c:formatCode>General</c:formatCode>
              <c:ptCount val="21"/>
              <c:pt idx="0">
                <c:v>81.822030526404447</c:v>
              </c:pt>
              <c:pt idx="1">
                <c:v>83.017777830145675</c:v>
              </c:pt>
              <c:pt idx="2">
                <c:v>82.444091428519386</c:v>
              </c:pt>
              <c:pt idx="3">
                <c:v>82.267183745631669</c:v>
              </c:pt>
              <c:pt idx="4">
                <c:v>82.038829149994967</c:v>
              </c:pt>
              <c:pt idx="5">
                <c:v>82.008083096643105</c:v>
              </c:pt>
              <c:pt idx="6">
                <c:v>81.972463043156196</c:v>
              </c:pt>
              <c:pt idx="7">
                <c:v>81.879380346248013</c:v>
              </c:pt>
              <c:pt idx="8">
                <c:v>81.855707978740796</c:v>
              </c:pt>
              <c:pt idx="9">
                <c:v>81.737326224081812</c:v>
              </c:pt>
              <c:pt idx="10">
                <c:v>81.620699921796017</c:v>
              </c:pt>
              <c:pt idx="11">
                <c:v>81.611085938484891</c:v>
              </c:pt>
              <c:pt idx="12">
                <c:v>81.538411976823525</c:v>
              </c:pt>
              <c:pt idx="13">
                <c:v>81.46678521960304</c:v>
              </c:pt>
              <c:pt idx="14">
                <c:v>81.367104089055701</c:v>
              </c:pt>
              <c:pt idx="15">
                <c:v>81.256056942285625</c:v>
              </c:pt>
              <c:pt idx="16">
                <c:v>81.255557351488022</c:v>
              </c:pt>
              <c:pt idx="17">
                <c:v>80.815119474297134</c:v>
              </c:pt>
              <c:pt idx="18">
                <c:v>80.205051157620261</c:v>
              </c:pt>
              <c:pt idx="19">
                <c:v>79.47621612668577</c:v>
              </c:pt>
              <c:pt idx="20">
                <c:v>80.789420000000007</c:v>
              </c:pt>
            </c:numLit>
          </c:val>
        </c:ser>
        <c:dLbls>
          <c:showLegendKey val="0"/>
          <c:showVal val="0"/>
          <c:showCatName val="0"/>
          <c:showSerName val="0"/>
          <c:showPercent val="0"/>
          <c:showBubbleSize val="0"/>
        </c:dLbls>
        <c:gapWidth val="59"/>
        <c:overlap val="100"/>
        <c:axId val="179537792"/>
        <c:axId val="179539328"/>
      </c:barChart>
      <c:catAx>
        <c:axId val="179537792"/>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79539328"/>
        <c:crosses val="autoZero"/>
        <c:auto val="1"/>
        <c:lblAlgn val="ctr"/>
        <c:lblOffset val="100"/>
        <c:noMultiLvlLbl val="0"/>
      </c:catAx>
      <c:valAx>
        <c:axId val="179539328"/>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79537792"/>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extLst/>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7.8623807318202871E-2"/>
          <c:y val="4.4161208820860012E-2"/>
        </c:manualLayout>
      </c:layout>
      <c:overlay val="0"/>
    </c:title>
    <c:autoTitleDeleted val="0"/>
    <c:plotArea>
      <c:layout>
        <c:manualLayout>
          <c:layoutTarget val="inner"/>
          <c:xMode val="edge"/>
          <c:yMode val="edge"/>
          <c:x val="0.26937436167759365"/>
          <c:y val="0.2266166708827928"/>
          <c:w val="0.4222303258880904"/>
          <c:h val="0.56045520099461243"/>
        </c:manualLayout>
      </c:layout>
      <c:radarChart>
        <c:radarStyle val="marker"/>
        <c:varyColors val="0"/>
        <c:ser>
          <c:idx val="1"/>
          <c:order val="0"/>
          <c:tx>
            <c:strRef>
              <c:f>レーダー4064滋賀県全体!$AT$33</c:f>
              <c:strCache>
                <c:ptCount val="1"/>
                <c:pt idx="0">
                  <c:v>大津市</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レーダー4064滋賀県全体!$AT$34:$AT$41</c:f>
              <c:numCache>
                <c:formatCode>General</c:formatCode>
                <c:ptCount val="8"/>
                <c:pt idx="0">
                  <c:v>96.027127909007888</c:v>
                </c:pt>
                <c:pt idx="1">
                  <c:v>92.734925874012774</c:v>
                </c:pt>
                <c:pt idx="2">
                  <c:v>92.384016086557423</c:v>
                </c:pt>
                <c:pt idx="3">
                  <c:v>95.426884599658763</c:v>
                </c:pt>
                <c:pt idx="4">
                  <c:v>100.87451300843891</c:v>
                </c:pt>
                <c:pt idx="5">
                  <c:v>85.076875703412853</c:v>
                </c:pt>
                <c:pt idx="6">
                  <c:v>95.391973958433624</c:v>
                </c:pt>
                <c:pt idx="7">
                  <c:v>89.666598727540233</c:v>
                </c:pt>
              </c:numCache>
            </c:numRef>
          </c:val>
        </c:ser>
        <c:ser>
          <c:idx val="0"/>
          <c:order val="1"/>
          <c:tx>
            <c:strRef>
              <c:f>レーダー4064滋賀県全体!$AS$33</c:f>
              <c:strCache>
                <c:ptCount val="1"/>
                <c:pt idx="0">
                  <c:v>滋賀県</c:v>
                </c:pt>
              </c:strCache>
            </c:strRef>
          </c:tx>
          <c:spPr>
            <a:ln w="34925">
              <a:prstDash val="sysDash"/>
            </a:ln>
          </c:spPr>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82961280"/>
        <c:axId val="182962816"/>
      </c:radarChart>
      <c:catAx>
        <c:axId val="182961280"/>
        <c:scaling>
          <c:orientation val="minMax"/>
        </c:scaling>
        <c:delete val="0"/>
        <c:axPos val="b"/>
        <c:majorGridlines/>
        <c:numFmt formatCode="General" sourceLinked="0"/>
        <c:majorTickMark val="out"/>
        <c:minorTickMark val="none"/>
        <c:tickLblPos val="nextTo"/>
        <c:txPr>
          <a:bodyPr rot="0" horzOverflow="overflow" anchor="ctr" anchorCtr="1"/>
          <a:lstStyle/>
          <a:p>
            <a:pPr algn="ctr" rtl="0">
              <a:defRPr sz="1000">
                <a:solidFill>
                  <a:schemeClr val="tx1"/>
                </a:solidFill>
              </a:defRPr>
            </a:pPr>
            <a:endParaRPr lang="ja-JP"/>
          </a:p>
        </c:txPr>
        <c:crossAx val="182962816"/>
        <c:crosses val="autoZero"/>
        <c:auto val="1"/>
        <c:lblAlgn val="ctr"/>
        <c:lblOffset val="100"/>
        <c:noMultiLvlLbl val="0"/>
      </c:catAx>
      <c:valAx>
        <c:axId val="182962816"/>
        <c:scaling>
          <c:orientation val="minMax"/>
          <c:max val="120"/>
          <c:min val="80"/>
        </c:scaling>
        <c:delete val="0"/>
        <c:axPos val="l"/>
        <c:majorGridlines/>
        <c:numFmt formatCode="General" sourceLinked="1"/>
        <c:majorTickMark val="cross"/>
        <c:minorTickMark val="none"/>
        <c:tickLblPos val="nextTo"/>
        <c:txPr>
          <a:bodyPr horzOverflow="overflow" anchor="ctr"/>
          <a:lstStyle/>
          <a:p>
            <a:pPr algn="ctr" rtl="0">
              <a:defRPr sz="1000">
                <a:solidFill>
                  <a:schemeClr val="tx1"/>
                </a:solidFill>
              </a:defRPr>
            </a:pPr>
            <a:endParaRPr lang="ja-JP"/>
          </a:p>
        </c:txPr>
        <c:crossAx val="182961280"/>
        <c:crosses val="autoZero"/>
        <c:crossBetween val="between"/>
        <c:majorUnit val="10"/>
      </c:valAx>
    </c:plotArea>
    <c:legend>
      <c:legendPos val="tr"/>
      <c:layout>
        <c:manualLayout>
          <c:xMode val="edge"/>
          <c:yMode val="edge"/>
          <c:x val="0.69689048186978209"/>
          <c:y val="2.0455864069622905E-3"/>
          <c:w val="0.2698298438309803"/>
          <c:h val="0.20189274447949529"/>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extLst/>
</c:chartSpace>
</file>

<file path=xl/charts/chart10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1.001283028207082E-2"/>
          <c:y val="4.0674407224520663E-3"/>
        </c:manualLayout>
      </c:layout>
      <c:overlay val="0"/>
    </c:title>
    <c:autoTitleDeleted val="0"/>
    <c:plotArea>
      <c:layout>
        <c:manualLayout>
          <c:layoutTarget val="inner"/>
          <c:xMode val="edge"/>
          <c:yMode val="edge"/>
          <c:x val="0.19743459066457944"/>
          <c:y val="0.21694915254237288"/>
          <c:w val="0.51832460732984298"/>
          <c:h val="0.67118644067796607"/>
        </c:manualLayout>
      </c:layout>
      <c:radarChart>
        <c:radarStyle val="marker"/>
        <c:varyColors val="0"/>
        <c:ser>
          <c:idx val="0"/>
          <c:order val="0"/>
          <c:tx>
            <c:strRef>
              <c:f>男!$E$9</c:f>
              <c:strCache>
                <c:ptCount val="1"/>
                <c:pt idx="0">
                  <c:v>守山市</c:v>
                </c:pt>
              </c:strCache>
            </c:strRef>
          </c:tx>
          <c:spPr>
            <a:ln w="25400" cap="rnd" cmpd="sng">
              <a:solidFill>
                <a:schemeClr val="accent2">
                  <a:shade val="95000"/>
                  <a:satMod val="105000"/>
                </a:schemeClr>
              </a:solidFill>
              <a:prstDash val="solid"/>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男!$F$9:$AH$9</c:f>
              <c:numCache>
                <c:formatCode>0.0_ </c:formatCode>
                <c:ptCount val="17"/>
                <c:pt idx="0">
                  <c:v>87.651589999999999</c:v>
                </c:pt>
                <c:pt idx="1">
                  <c:v>92.733594999999994</c:v>
                </c:pt>
                <c:pt idx="2">
                  <c:v>99.284135000000006</c:v>
                </c:pt>
                <c:pt idx="3">
                  <c:v>91.297518999999994</c:v>
                </c:pt>
                <c:pt idx="4">
                  <c:v>101.705122</c:v>
                </c:pt>
                <c:pt idx="5">
                  <c:v>90.362234999999998</c:v>
                </c:pt>
                <c:pt idx="6">
                  <c:v>49.893712000000001</c:v>
                </c:pt>
                <c:pt idx="7">
                  <c:v>80.640263000000004</c:v>
                </c:pt>
                <c:pt idx="8">
                  <c:v>69.527941999999996</c:v>
                </c:pt>
                <c:pt idx="9">
                  <c:v>78.091629999999995</c:v>
                </c:pt>
                <c:pt idx="10">
                  <c:v>103.50042000000001</c:v>
                </c:pt>
                <c:pt idx="11">
                  <c:v>74.030852999999993</c:v>
                </c:pt>
                <c:pt idx="12">
                  <c:v>78.940020000000004</c:v>
                </c:pt>
                <c:pt idx="13">
                  <c:v>88.821505999999999</c:v>
                </c:pt>
                <c:pt idx="14">
                  <c:v>118.675619</c:v>
                </c:pt>
                <c:pt idx="15">
                  <c:v>93.629934000000006</c:v>
                </c:pt>
                <c:pt idx="16">
                  <c:v>88.696212000000003</c:v>
                </c:pt>
              </c:numCache>
            </c:numRef>
          </c:val>
        </c:ser>
        <c:ser>
          <c:idx val="1"/>
          <c:order val="1"/>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dLbls>
          <c:showLegendKey val="0"/>
          <c:showVal val="0"/>
          <c:showCatName val="0"/>
          <c:showSerName val="0"/>
          <c:showPercent val="0"/>
          <c:showBubbleSize val="0"/>
        </c:dLbls>
        <c:axId val="186061952"/>
        <c:axId val="186063488"/>
      </c:radarChart>
      <c:catAx>
        <c:axId val="186061952"/>
        <c:scaling>
          <c:orientation val="minMax"/>
        </c:scaling>
        <c:delete val="0"/>
        <c:axPos val="b"/>
        <c:majorGridlines/>
        <c:numFmt formatCode="0.0_ " sourceLinked="1"/>
        <c:majorTickMark val="out"/>
        <c:minorTickMark val="none"/>
        <c:tickLblPos val="nextTo"/>
        <c:txPr>
          <a:bodyPr horzOverflow="overflow" anchor="ctr"/>
          <a:lstStyle/>
          <a:p>
            <a:pPr algn="ctr" rtl="0">
              <a:defRPr kumimoji="0" sz="800" kern="1200">
                <a:solidFill>
                  <a:schemeClr val="tx1"/>
                </a:solidFill>
              </a:defRPr>
            </a:pPr>
            <a:endParaRPr lang="ja-JP"/>
          </a:p>
        </c:txPr>
        <c:crossAx val="186063488"/>
        <c:crosses val="autoZero"/>
        <c:auto val="1"/>
        <c:lblAlgn val="ctr"/>
        <c:lblOffset val="100"/>
        <c:noMultiLvlLbl val="0"/>
      </c:catAx>
      <c:valAx>
        <c:axId val="186063488"/>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86061952"/>
        <c:crosses val="autoZero"/>
        <c:crossBetween val="between"/>
        <c:majorUnit val="25"/>
      </c:valAx>
    </c:plotArea>
    <c:legend>
      <c:legendPos val="tr"/>
      <c:layout>
        <c:manualLayout>
          <c:xMode val="edge"/>
          <c:yMode val="edge"/>
          <c:x val="0.67245657568238215"/>
          <c:y val="2.7118644067796609E-2"/>
          <c:w val="0.31513647642679898"/>
          <c:h val="0.16271186440677965"/>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10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43476918327"/>
          <c:y val="8.913745370869737E-2"/>
        </c:manualLayout>
      </c:layout>
      <c:overlay val="0"/>
    </c:title>
    <c:autoTitleDeleted val="0"/>
    <c:plotArea>
      <c:layout>
        <c:manualLayout>
          <c:layoutTarget val="inner"/>
          <c:xMode val="edge"/>
          <c:yMode val="edge"/>
          <c:x val="0.22966507177033493"/>
          <c:y val="0.21575342465753425"/>
          <c:w val="0.49282296650717705"/>
          <c:h val="0.70547945205479456"/>
        </c:manualLayout>
      </c:layout>
      <c:radarChart>
        <c:radarStyle val="marker"/>
        <c:varyColors val="0"/>
        <c:ser>
          <c:idx val="0"/>
          <c:order val="0"/>
          <c:tx>
            <c:strRef>
              <c:f>女!$E$9</c:f>
              <c:strCache>
                <c:ptCount val="1"/>
                <c:pt idx="0">
                  <c:v>守山市</c:v>
                </c:pt>
              </c:strCache>
            </c:strRef>
          </c:tx>
          <c:spPr>
            <a:ln w="25400" cap="rnd" cmpd="sng">
              <a:solidFill>
                <a:schemeClr val="accent2"/>
              </a:solidFill>
              <a:prstDash val="solid"/>
              <a:round/>
              <a:headEnd type="none" w="med" len="med"/>
              <a:tailEnd type="none" w="med" len="med"/>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女!$F$9:$AI$9</c:f>
              <c:numCache>
                <c:formatCode>0.0_ </c:formatCode>
                <c:ptCount val="18"/>
                <c:pt idx="0">
                  <c:v>97.495240999999993</c:v>
                </c:pt>
                <c:pt idx="1">
                  <c:v>95.033169999999998</c:v>
                </c:pt>
                <c:pt idx="2">
                  <c:v>106.59627500000001</c:v>
                </c:pt>
                <c:pt idx="3">
                  <c:v>91.394364999999993</c:v>
                </c:pt>
                <c:pt idx="4">
                  <c:v>95.292428999999998</c:v>
                </c:pt>
                <c:pt idx="5">
                  <c:v>83.026550999999998</c:v>
                </c:pt>
                <c:pt idx="6">
                  <c:v>78.235729000000006</c:v>
                </c:pt>
                <c:pt idx="7">
                  <c:v>95.231803999999997</c:v>
                </c:pt>
                <c:pt idx="8">
                  <c:v>94.439993999999999</c:v>
                </c:pt>
                <c:pt idx="9">
                  <c:v>71.619881000000007</c:v>
                </c:pt>
                <c:pt idx="10">
                  <c:v>85.072766000000001</c:v>
                </c:pt>
                <c:pt idx="11">
                  <c:v>111.17781100000001</c:v>
                </c:pt>
                <c:pt idx="12">
                  <c:v>70.225485000000006</c:v>
                </c:pt>
                <c:pt idx="13">
                  <c:v>88.462778999999998</c:v>
                </c:pt>
                <c:pt idx="14">
                  <c:v>87.697141999999999</c:v>
                </c:pt>
                <c:pt idx="15">
                  <c:v>77.022340999999997</c:v>
                </c:pt>
                <c:pt idx="16">
                  <c:v>100.499565</c:v>
                </c:pt>
                <c:pt idx="17">
                  <c:v>94.013952000000003</c:v>
                </c:pt>
              </c:numCache>
            </c:numRef>
          </c:val>
        </c:ser>
        <c:ser>
          <c:idx val="1"/>
          <c:order val="1"/>
          <c:tx>
            <c:v>滋賀県</c:v>
          </c:tx>
          <c:spPr>
            <a:ln>
              <a:solidFill>
                <a:schemeClr val="tx2">
                  <a:lumMod val="60000"/>
                  <a:lumOff val="40000"/>
                </a:schemeClr>
              </a:solidFill>
              <a:prstDash val="sysDash"/>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dLbls>
          <c:showLegendKey val="0"/>
          <c:showVal val="0"/>
          <c:showCatName val="0"/>
          <c:showSerName val="0"/>
          <c:showPercent val="0"/>
          <c:showBubbleSize val="0"/>
        </c:dLbls>
        <c:axId val="186097024"/>
        <c:axId val="186098816"/>
      </c:radarChart>
      <c:catAx>
        <c:axId val="186097024"/>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kumimoji="0" sz="900" kern="1200">
                <a:solidFill>
                  <a:schemeClr val="tx1"/>
                </a:solidFill>
              </a:defRPr>
            </a:pPr>
            <a:endParaRPr lang="ja-JP"/>
          </a:p>
        </c:txPr>
        <c:crossAx val="186098816"/>
        <c:crosses val="autoZero"/>
        <c:auto val="1"/>
        <c:lblAlgn val="ctr"/>
        <c:lblOffset val="100"/>
        <c:noMultiLvlLbl val="0"/>
      </c:catAx>
      <c:valAx>
        <c:axId val="186098816"/>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86097024"/>
        <c:crosses val="autoZero"/>
        <c:crossBetween val="between"/>
        <c:majorUnit val="25"/>
      </c:valAx>
    </c:plotArea>
    <c:legend>
      <c:legendPos val="tr"/>
      <c:layout>
        <c:manualLayout>
          <c:xMode val="edge"/>
          <c:yMode val="edge"/>
          <c:x val="0.66666666666666652"/>
          <c:y val="1.7123287671232876E-2"/>
          <c:w val="0.33082706766917286"/>
          <c:h val="0.16438356164383561"/>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10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8.4183752393269681E-2"/>
          <c:y val="5.9040977811352917E-2"/>
        </c:manualLayout>
      </c:layout>
      <c:overlay val="0"/>
    </c:title>
    <c:autoTitleDeleted val="0"/>
    <c:plotArea>
      <c:layout>
        <c:manualLayout>
          <c:layoutTarget val="inner"/>
          <c:xMode val="edge"/>
          <c:yMode val="edge"/>
          <c:x val="0.26763990267639903"/>
          <c:y val="0.25083612040133774"/>
          <c:w val="0.45012165450121655"/>
          <c:h val="0.61872909698996659"/>
        </c:manualLayout>
      </c:layout>
      <c:radarChart>
        <c:radarStyle val="marker"/>
        <c:varyColors val="0"/>
        <c:ser>
          <c:idx val="1"/>
          <c:order val="0"/>
          <c:tx>
            <c:strRef>
              <c:f>レーダー4064滋賀県全体!$AY$33</c:f>
              <c:strCache>
                <c:ptCount val="1"/>
                <c:pt idx="0">
                  <c:v>守山市</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レーダー4064滋賀県全体!$AY$34:$AY$41</c:f>
              <c:numCache>
                <c:formatCode>General</c:formatCode>
                <c:ptCount val="8"/>
                <c:pt idx="0">
                  <c:v>95.305205605162698</c:v>
                </c:pt>
                <c:pt idx="1">
                  <c:v>91.210159660238986</c:v>
                </c:pt>
                <c:pt idx="2">
                  <c:v>99.668302523574027</c:v>
                </c:pt>
                <c:pt idx="3">
                  <c:v>95.296790604246638</c:v>
                </c:pt>
                <c:pt idx="4">
                  <c:v>95.365508997784815</c:v>
                </c:pt>
                <c:pt idx="5">
                  <c:v>95.3450773649827</c:v>
                </c:pt>
                <c:pt idx="6">
                  <c:v>94.297931020815582</c:v>
                </c:pt>
                <c:pt idx="7">
                  <c:v>90.069012491803164</c:v>
                </c:pt>
              </c:numCache>
            </c:numRef>
          </c:val>
        </c:ser>
        <c:ser>
          <c:idx val="0"/>
          <c:order val="1"/>
          <c:tx>
            <c:strRef>
              <c:f>レーダー4064滋賀県全体!$AS$33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86263424"/>
        <c:axId val="186264960"/>
      </c:radarChart>
      <c:catAx>
        <c:axId val="18626342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6264960"/>
        <c:crosses val="autoZero"/>
        <c:auto val="1"/>
        <c:lblAlgn val="ctr"/>
        <c:lblOffset val="100"/>
        <c:noMultiLvlLbl val="0"/>
      </c:catAx>
      <c:valAx>
        <c:axId val="186264960"/>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6263424"/>
        <c:crosses val="autoZero"/>
        <c:crossBetween val="between"/>
        <c:majorUnit val="10"/>
        <c:minorUnit val="4"/>
      </c:valAx>
      <c:spPr>
        <a:noFill/>
        <a:ln>
          <a:noFill/>
        </a:ln>
      </c:spPr>
    </c:plotArea>
    <c:legend>
      <c:legendPos val="tr"/>
      <c:layout>
        <c:manualLayout>
          <c:xMode val="edge"/>
          <c:yMode val="edge"/>
          <c:x val="0.67942176870748283"/>
          <c:y val="2.4600246002460025E-3"/>
          <c:w val="0.31802721088435376"/>
          <c:h val="0.25092250922509224"/>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0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9.3367479550493085E-2"/>
          <c:y val="5.3155929766204965E-2"/>
        </c:manualLayout>
      </c:layout>
      <c:overlay val="0"/>
    </c:title>
    <c:autoTitleDeleted val="0"/>
    <c:plotArea>
      <c:layout>
        <c:manualLayout>
          <c:layoutTarget val="inner"/>
          <c:xMode val="edge"/>
          <c:yMode val="edge"/>
          <c:x val="0.25242718446601942"/>
          <c:y val="0.26910299003322258"/>
          <c:w val="0.46359223300970881"/>
          <c:h val="0.63455149501661134"/>
        </c:manualLayout>
      </c:layout>
      <c:radarChart>
        <c:radarStyle val="marker"/>
        <c:varyColors val="0"/>
        <c:ser>
          <c:idx val="1"/>
          <c:order val="0"/>
          <c:tx>
            <c:strRef>
              <c:f>レーダー4064滋賀県全体!$AY$42</c:f>
              <c:strCache>
                <c:ptCount val="1"/>
                <c:pt idx="0">
                  <c:v>守山市</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レーダー4064滋賀県全体!$AY$43:$AY$49</c:f>
              <c:numCache>
                <c:formatCode>General</c:formatCode>
                <c:ptCount val="7"/>
                <c:pt idx="0">
                  <c:v>100.53472790253369</c:v>
                </c:pt>
                <c:pt idx="1">
                  <c:v>105.20026916632175</c:v>
                </c:pt>
                <c:pt idx="2">
                  <c:v>95.405957466767546</c:v>
                </c:pt>
                <c:pt idx="3">
                  <c:v>91.900041664410352</c:v>
                </c:pt>
                <c:pt idx="4">
                  <c:v>96.065873561482178</c:v>
                </c:pt>
                <c:pt idx="5">
                  <c:v>85.792336711324467</c:v>
                </c:pt>
                <c:pt idx="6">
                  <c:v>99.435603505012509</c:v>
                </c:pt>
              </c:numCache>
            </c:numRef>
          </c:val>
        </c:ser>
        <c:ser>
          <c:idx val="0"/>
          <c:order val="1"/>
          <c:tx>
            <c:strRef>
              <c:f>レーダー4064滋賀県全体!$AS$42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86306944"/>
        <c:axId val="186308480"/>
      </c:radarChart>
      <c:catAx>
        <c:axId val="18630694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6308480"/>
        <c:crosses val="autoZero"/>
        <c:auto val="1"/>
        <c:lblAlgn val="ctr"/>
        <c:lblOffset val="100"/>
        <c:noMultiLvlLbl val="0"/>
      </c:catAx>
      <c:valAx>
        <c:axId val="186308480"/>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6306944"/>
        <c:crosses val="autoZero"/>
        <c:crossBetween val="between"/>
        <c:majorUnit val="10"/>
        <c:minorUnit val="4"/>
      </c:valAx>
      <c:spPr>
        <a:noFill/>
        <a:ln>
          <a:noFill/>
        </a:ln>
      </c:spPr>
    </c:plotArea>
    <c:legend>
      <c:legendPos val="tr"/>
      <c:layout>
        <c:manualLayout>
          <c:xMode val="edge"/>
          <c:yMode val="edge"/>
          <c:x val="0.6658652519401338"/>
          <c:y val="1.9933554817275746E-2"/>
          <c:w val="0.31365843845346386"/>
          <c:h val="0.24584717607973425"/>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0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4.7619047619047616E-2"/>
          <c:y val="3.3212404005054923E-2"/>
        </c:manualLayout>
      </c:layout>
      <c:overlay val="0"/>
    </c:title>
    <c:autoTitleDeleted val="0"/>
    <c:plotArea>
      <c:layout>
        <c:manualLayout>
          <c:layoutTarget val="inner"/>
          <c:xMode val="edge"/>
          <c:yMode val="edge"/>
          <c:x val="0.25196850393700787"/>
          <c:y val="0.29431438127090304"/>
          <c:w val="0.45406824146981617"/>
          <c:h val="0.57859531772575246"/>
        </c:manualLayout>
      </c:layout>
      <c:radarChart>
        <c:radarStyle val="marker"/>
        <c:varyColors val="0"/>
        <c:ser>
          <c:idx val="1"/>
          <c:order val="0"/>
          <c:tx>
            <c:strRef>
              <c:f>レーダー4064滋賀県全体!$AC$33</c:f>
              <c:strCache>
                <c:ptCount val="1"/>
                <c:pt idx="0">
                  <c:v>守山市</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レーダー4064滋賀県全体!$AC$34:$AC$41</c:f>
              <c:numCache>
                <c:formatCode>General</c:formatCode>
                <c:ptCount val="8"/>
                <c:pt idx="0">
                  <c:v>96.895401560068109</c:v>
                </c:pt>
                <c:pt idx="1">
                  <c:v>95.679244750871433</c:v>
                </c:pt>
                <c:pt idx="2">
                  <c:v>90.353239116955791</c:v>
                </c:pt>
                <c:pt idx="3">
                  <c:v>98.185957686111593</c:v>
                </c:pt>
                <c:pt idx="4">
                  <c:v>100.65365400710549</c:v>
                </c:pt>
                <c:pt idx="5">
                  <c:v>90.447070398962495</c:v>
                </c:pt>
                <c:pt idx="6">
                  <c:v>96.258453202880617</c:v>
                </c:pt>
                <c:pt idx="7">
                  <c:v>95.428205500307016</c:v>
                </c:pt>
              </c:numCache>
            </c:numRef>
          </c:val>
        </c:ser>
        <c:ser>
          <c:idx val="0"/>
          <c:order val="1"/>
          <c:tx>
            <c:strRef>
              <c:f>レーダー4064滋賀県全体!$W$33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88574336"/>
        <c:axId val="188576128"/>
      </c:radarChart>
      <c:catAx>
        <c:axId val="188574336"/>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8576128"/>
        <c:crosses val="autoZero"/>
        <c:auto val="1"/>
        <c:lblAlgn val="ctr"/>
        <c:lblOffset val="100"/>
        <c:noMultiLvlLbl val="0"/>
      </c:catAx>
      <c:valAx>
        <c:axId val="188576128"/>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8574336"/>
        <c:crosses val="autoZero"/>
        <c:crossBetween val="between"/>
        <c:majorUnit val="10"/>
        <c:minorUnit val="4"/>
      </c:valAx>
      <c:spPr>
        <a:noFill/>
        <a:ln>
          <a:noFill/>
        </a:ln>
      </c:spPr>
    </c:plotArea>
    <c:legend>
      <c:legendPos val="tr"/>
      <c:layout>
        <c:manualLayout>
          <c:xMode val="edge"/>
          <c:yMode val="edge"/>
          <c:x val="0.68255246493787336"/>
          <c:y val="7.3910399665364042E-3"/>
          <c:w val="0.31243163181281258"/>
          <c:h val="0.24723247232472328"/>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0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6.7164440265862296E-2"/>
          <c:y val="4.0268571079777819E-2"/>
        </c:manualLayout>
      </c:layout>
      <c:overlay val="0"/>
    </c:title>
    <c:autoTitleDeleted val="0"/>
    <c:plotArea>
      <c:layout>
        <c:manualLayout>
          <c:layoutTarget val="inner"/>
          <c:xMode val="edge"/>
          <c:yMode val="edge"/>
          <c:x val="0.22454308093994776"/>
          <c:y val="0.29530201342281881"/>
          <c:w val="0.46736292428198434"/>
          <c:h val="0.60067114093959728"/>
        </c:manualLayout>
      </c:layout>
      <c:radarChart>
        <c:radarStyle val="marker"/>
        <c:varyColors val="0"/>
        <c:ser>
          <c:idx val="1"/>
          <c:order val="0"/>
          <c:tx>
            <c:strRef>
              <c:f>レーダー4064滋賀県全体!$AC$42</c:f>
              <c:strCache>
                <c:ptCount val="1"/>
                <c:pt idx="0">
                  <c:v>守山市</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レーダー4064滋賀県全体!$AC$43:$AC$49</c:f>
              <c:numCache>
                <c:formatCode>General</c:formatCode>
                <c:ptCount val="7"/>
                <c:pt idx="0">
                  <c:v>100.92269235287038</c:v>
                </c:pt>
                <c:pt idx="1">
                  <c:v>105.12266709665023</c:v>
                </c:pt>
                <c:pt idx="2">
                  <c:v>96.065759685504233</c:v>
                </c:pt>
                <c:pt idx="3">
                  <c:v>106.08677586872095</c:v>
                </c:pt>
                <c:pt idx="4">
                  <c:v>99.629820193581466</c:v>
                </c:pt>
                <c:pt idx="5">
                  <c:v>93.931122390052238</c:v>
                </c:pt>
                <c:pt idx="6">
                  <c:v>100.77266926417101</c:v>
                </c:pt>
              </c:numCache>
            </c:numRef>
          </c:val>
        </c:ser>
        <c:ser>
          <c:idx val="0"/>
          <c:order val="1"/>
          <c:tx>
            <c:strRef>
              <c:f>レーダー4064滋賀県全体!$W$42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88609664"/>
        <c:axId val="188611200"/>
      </c:radarChart>
      <c:catAx>
        <c:axId val="18860966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8611200"/>
        <c:crosses val="autoZero"/>
        <c:auto val="1"/>
        <c:lblAlgn val="ctr"/>
        <c:lblOffset val="100"/>
        <c:noMultiLvlLbl val="0"/>
      </c:catAx>
      <c:valAx>
        <c:axId val="188611200"/>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8609664"/>
        <c:crosses val="autoZero"/>
        <c:crossBetween val="between"/>
        <c:majorUnit val="10"/>
        <c:minorUnit val="4"/>
      </c:valAx>
      <c:spPr>
        <a:noFill/>
        <a:ln>
          <a:noFill/>
        </a:ln>
      </c:spPr>
    </c:plotArea>
    <c:legend>
      <c:legendPos val="tr"/>
      <c:layout>
        <c:manualLayout>
          <c:xMode val="edge"/>
          <c:yMode val="edge"/>
          <c:x val="0.70482805614152333"/>
          <c:y val="2.2210750172227635E-3"/>
          <c:w val="0.29019037573884165"/>
          <c:h val="0.23825503355704697"/>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0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4.4999999999999998E-2"/>
          <c:y val="5.1660129199717193E-2"/>
        </c:manualLayout>
      </c:layout>
      <c:overlay val="0"/>
    </c:title>
    <c:autoTitleDeleted val="0"/>
    <c:plotArea>
      <c:layout>
        <c:manualLayout>
          <c:layoutTarget val="inner"/>
          <c:xMode val="edge"/>
          <c:yMode val="edge"/>
          <c:x val="0.2297650130548303"/>
          <c:y val="0.29166666666666669"/>
          <c:w val="0.42819843342036551"/>
          <c:h val="0.56944444444444442"/>
        </c:manualLayout>
      </c:layout>
      <c:radarChart>
        <c:radarStyle val="marker"/>
        <c:varyColors val="0"/>
        <c:ser>
          <c:idx val="1"/>
          <c:order val="0"/>
          <c:tx>
            <c:strRef>
              <c:f>レーダー4064滋賀県全体!$AC$26</c:f>
              <c:strCache>
                <c:ptCount val="1"/>
                <c:pt idx="0">
                  <c:v>守山市</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レーダー4064滋賀県全体!$AC$27:$AC$32</c:f>
              <c:numCache>
                <c:formatCode>General</c:formatCode>
                <c:ptCount val="6"/>
                <c:pt idx="0">
                  <c:v>104.19102678264849</c:v>
                </c:pt>
                <c:pt idx="1">
                  <c:v>94.740941605863455</c:v>
                </c:pt>
                <c:pt idx="2">
                  <c:v>104.65434617643241</c:v>
                </c:pt>
                <c:pt idx="3">
                  <c:v>95.718796843037751</c:v>
                </c:pt>
                <c:pt idx="4">
                  <c:v>95.656384928852859</c:v>
                </c:pt>
                <c:pt idx="5">
                  <c:v>71.974241710194192</c:v>
                </c:pt>
              </c:numCache>
            </c:numRef>
          </c:val>
        </c:ser>
        <c:ser>
          <c:idx val="0"/>
          <c:order val="1"/>
          <c:tx>
            <c:strRef>
              <c:f>レーダー4064滋賀県全体!$W$26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88362112"/>
        <c:axId val="188380288"/>
      </c:radarChart>
      <c:catAx>
        <c:axId val="188362112"/>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8380288"/>
        <c:crosses val="autoZero"/>
        <c:auto val="1"/>
        <c:lblAlgn val="ctr"/>
        <c:lblOffset val="100"/>
        <c:noMultiLvlLbl val="0"/>
      </c:catAx>
      <c:valAx>
        <c:axId val="188380288"/>
        <c:scaling>
          <c:orientation val="minMax"/>
          <c:max val="120"/>
          <c:min val="6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8362112"/>
        <c:crosses val="autoZero"/>
        <c:crossBetween val="between"/>
        <c:majorUnit val="10"/>
      </c:valAx>
      <c:spPr>
        <a:noFill/>
        <a:ln>
          <a:noFill/>
        </a:ln>
      </c:spPr>
    </c:plotArea>
    <c:legend>
      <c:legendPos val="tr"/>
      <c:layout>
        <c:manualLayout>
          <c:xMode val="edge"/>
          <c:yMode val="edge"/>
          <c:x val="0.66664942844804842"/>
          <c:y val="1.3530135301353014E-2"/>
          <c:w val="0.32918609794545806"/>
          <c:h val="0.26199261992619927"/>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0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8.0291994750656168E-2"/>
          <c:y val="5.9040977811352917E-2"/>
        </c:manualLayout>
      </c:layout>
      <c:overlay val="0"/>
    </c:title>
    <c:autoTitleDeleted val="0"/>
    <c:plotArea>
      <c:layout>
        <c:manualLayout>
          <c:layoutTarget val="inner"/>
          <c:xMode val="edge"/>
          <c:yMode val="edge"/>
          <c:x val="0.25790754257907544"/>
          <c:y val="0.24305555555555555"/>
          <c:w val="0.43795620437956206"/>
          <c:h val="0.625"/>
        </c:manualLayout>
      </c:layout>
      <c:radarChart>
        <c:radarStyle val="marker"/>
        <c:varyColors val="0"/>
        <c:ser>
          <c:idx val="1"/>
          <c:order val="0"/>
          <c:tx>
            <c:strRef>
              <c:f>レーダー4064滋賀県全体!$AY$26</c:f>
              <c:strCache>
                <c:ptCount val="1"/>
                <c:pt idx="0">
                  <c:v>守山市</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レーダー4064滋賀県全体!$AY$27:$AY$32</c:f>
              <c:numCache>
                <c:formatCode>General</c:formatCode>
                <c:ptCount val="6"/>
                <c:pt idx="0">
                  <c:v>109.31456460104107</c:v>
                </c:pt>
                <c:pt idx="1">
                  <c:v>88.126061383039954</c:v>
                </c:pt>
                <c:pt idx="2">
                  <c:v>103.11688190133859</c:v>
                </c:pt>
                <c:pt idx="3">
                  <c:v>98.107003582511709</c:v>
                </c:pt>
                <c:pt idx="4">
                  <c:v>97.389397751079215</c:v>
                </c:pt>
                <c:pt idx="5">
                  <c:v>82.863223895904682</c:v>
                </c:pt>
              </c:numCache>
            </c:numRef>
          </c:val>
        </c:ser>
        <c:ser>
          <c:idx val="0"/>
          <c:order val="1"/>
          <c:tx>
            <c:strRef>
              <c:f>レーダー4064滋賀県全体!$AS$26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88413824"/>
        <c:axId val="188415360"/>
      </c:radarChart>
      <c:catAx>
        <c:axId val="18841382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8415360"/>
        <c:crosses val="autoZero"/>
        <c:auto val="1"/>
        <c:lblAlgn val="ctr"/>
        <c:lblOffset val="100"/>
        <c:noMultiLvlLbl val="0"/>
      </c:catAx>
      <c:valAx>
        <c:axId val="188415360"/>
        <c:scaling>
          <c:orientation val="minMax"/>
          <c:max val="120"/>
          <c:min val="6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8413824"/>
        <c:crosses val="autoZero"/>
        <c:crossBetween val="between"/>
        <c:majorUnit val="10"/>
      </c:valAx>
      <c:spPr>
        <a:noFill/>
        <a:ln>
          <a:noFill/>
        </a:ln>
      </c:spPr>
    </c:plotArea>
    <c:legend>
      <c:legendPos val="tr"/>
      <c:layout>
        <c:manualLayout>
          <c:xMode val="edge"/>
          <c:yMode val="edge"/>
          <c:x val="0.70965125709651256"/>
          <c:y val="1.4760147601476014E-2"/>
          <c:w val="0.28710462287104621"/>
          <c:h val="0.23985239852398524"/>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0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28342245989303E-2"/>
          <c:y val="4.2134831460674156E-2"/>
          <c:w val="0.84385026737967905"/>
          <c:h val="0.6882022471910112"/>
        </c:manualLayout>
      </c:layout>
      <c:barChart>
        <c:barDir val="col"/>
        <c:grouping val="stacked"/>
        <c:varyColors val="0"/>
        <c:ser>
          <c:idx val="0"/>
          <c:order val="0"/>
          <c:tx>
            <c:strRef>
              <c:f>介護率グラフ!$B$3</c:f>
              <c:strCache>
                <c:ptCount val="1"/>
                <c:pt idx="0">
                  <c:v>要支援1</c:v>
                </c:pt>
              </c:strCache>
            </c:strRef>
          </c:tx>
          <c:spPr>
            <a:solidFill>
              <a:srgbClr val="FFFFFF"/>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介護率グラフ!$B$4:$B$22</c:f>
              <c:numCache>
                <c:formatCode>0.00_ </c:formatCode>
                <c:ptCount val="19"/>
                <c:pt idx="0">
                  <c:v>2.5464484655572086</c:v>
                </c:pt>
                <c:pt idx="1">
                  <c:v>1.7901486231051482</c:v>
                </c:pt>
                <c:pt idx="2">
                  <c:v>1.4582562584782341</c:v>
                </c:pt>
                <c:pt idx="3">
                  <c:v>1.0283014498124043</c:v>
                </c:pt>
                <c:pt idx="4">
                  <c:v>2.0009951663349446</c:v>
                </c:pt>
                <c:pt idx="5">
                  <c:v>2.8293648483437157</c:v>
                </c:pt>
                <c:pt idx="6">
                  <c:v>2.5530670232324923</c:v>
                </c:pt>
                <c:pt idx="7">
                  <c:v>2.6460859977949283</c:v>
                </c:pt>
                <c:pt idx="8">
                  <c:v>1.4069442158960013</c:v>
                </c:pt>
                <c:pt idx="9">
                  <c:v>2.7099938687921519</c:v>
                </c:pt>
                <c:pt idx="10">
                  <c:v>2.1156852527357999</c:v>
                </c:pt>
                <c:pt idx="11">
                  <c:v>0.68163228210488047</c:v>
                </c:pt>
                <c:pt idx="12">
                  <c:v>1.3717202328734348</c:v>
                </c:pt>
                <c:pt idx="13">
                  <c:v>0.90504922197523019</c:v>
                </c:pt>
                <c:pt idx="14">
                  <c:v>1.2524719841793013</c:v>
                </c:pt>
                <c:pt idx="15">
                  <c:v>2.0649602064960209</c:v>
                </c:pt>
                <c:pt idx="16">
                  <c:v>1.7423442449841606</c:v>
                </c:pt>
                <c:pt idx="17">
                  <c:v>1.1941618752764263</c:v>
                </c:pt>
                <c:pt idx="18">
                  <c:v>0.69786535303776687</c:v>
                </c:pt>
              </c:numCache>
            </c:numRef>
          </c:val>
        </c:ser>
        <c:ser>
          <c:idx val="1"/>
          <c:order val="1"/>
          <c:tx>
            <c:strRef>
              <c:f>介護率グラフ!$C$3</c:f>
              <c:strCache>
                <c:ptCount val="1"/>
                <c:pt idx="0">
                  <c:v>要支援2</c:v>
                </c:pt>
              </c:strCache>
            </c:strRef>
          </c:tx>
          <c:spPr>
            <a:pattFill prst="pct1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介護率グラフ!$C$4:$C$22</c:f>
              <c:numCache>
                <c:formatCode>0.00_ </c:formatCode>
                <c:ptCount val="19"/>
                <c:pt idx="0">
                  <c:v>3.052739623337831</c:v>
                </c:pt>
                <c:pt idx="1">
                  <c:v>1.8865127311812016</c:v>
                </c:pt>
                <c:pt idx="2">
                  <c:v>2.7561968183499816</c:v>
                </c:pt>
                <c:pt idx="3">
                  <c:v>1.3062207605725138</c:v>
                </c:pt>
                <c:pt idx="4">
                  <c:v>1.6633494455501847</c:v>
                </c:pt>
                <c:pt idx="5">
                  <c:v>1.9328171391977642</c:v>
                </c:pt>
                <c:pt idx="6">
                  <c:v>2.4569613906067191</c:v>
                </c:pt>
                <c:pt idx="7">
                  <c:v>1.6695542605134666</c:v>
                </c:pt>
                <c:pt idx="8">
                  <c:v>1.1847951291755801</c:v>
                </c:pt>
                <c:pt idx="9">
                  <c:v>2.6180257510729614</c:v>
                </c:pt>
                <c:pt idx="10">
                  <c:v>2.0462046204620461</c:v>
                </c:pt>
                <c:pt idx="11">
                  <c:v>1.8903935290375353</c:v>
                </c:pt>
                <c:pt idx="12">
                  <c:v>1.5471728207991067</c:v>
                </c:pt>
                <c:pt idx="13">
                  <c:v>1.4766592569069545</c:v>
                </c:pt>
                <c:pt idx="14">
                  <c:v>1.8787079762689518</c:v>
                </c:pt>
                <c:pt idx="15">
                  <c:v>1.5057001505700152</c:v>
                </c:pt>
                <c:pt idx="16">
                  <c:v>1.6367476240760297</c:v>
                </c:pt>
                <c:pt idx="17">
                  <c:v>1.9460415745245467</c:v>
                </c:pt>
                <c:pt idx="18">
                  <c:v>0.49261083743842365</c:v>
                </c:pt>
              </c:numCache>
            </c:numRef>
          </c:val>
        </c:ser>
        <c:ser>
          <c:idx val="3"/>
          <c:order val="2"/>
          <c:tx>
            <c:strRef>
              <c:f>介護率グラフ!$D$3</c:f>
              <c:strCache>
                <c:ptCount val="1"/>
                <c:pt idx="0">
                  <c:v>要介護1</c:v>
                </c:pt>
              </c:strCache>
            </c:strRef>
          </c:tx>
          <c:spPr>
            <a:pattFill prst="pct2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介護率グラフ!$D$4:$D$22</c:f>
              <c:numCache>
                <c:formatCode>0.00_ </c:formatCode>
                <c:ptCount val="19"/>
                <c:pt idx="0">
                  <c:v>2.8578348268345843</c:v>
                </c:pt>
                <c:pt idx="1">
                  <c:v>3.7285497201734552</c:v>
                </c:pt>
                <c:pt idx="2">
                  <c:v>3.1816500184979652</c:v>
                </c:pt>
                <c:pt idx="3">
                  <c:v>4.3911251100097273</c:v>
                </c:pt>
                <c:pt idx="4">
                  <c:v>4.5599943133352294</c:v>
                </c:pt>
                <c:pt idx="5">
                  <c:v>4.2149385806601849</c:v>
                </c:pt>
                <c:pt idx="6">
                  <c:v>3.4974093264248705</c:v>
                </c:pt>
                <c:pt idx="7">
                  <c:v>4.110883603717121</c:v>
                </c:pt>
                <c:pt idx="8">
                  <c:v>3.8505841698206353</c:v>
                </c:pt>
                <c:pt idx="9">
                  <c:v>4.2182709993868794</c:v>
                </c:pt>
                <c:pt idx="10">
                  <c:v>3.7276359214868853</c:v>
                </c:pt>
                <c:pt idx="11">
                  <c:v>3.7080796146505501</c:v>
                </c:pt>
                <c:pt idx="12">
                  <c:v>3.6605789935401547</c:v>
                </c:pt>
                <c:pt idx="13">
                  <c:v>3.7154652270562085</c:v>
                </c:pt>
                <c:pt idx="14">
                  <c:v>4.976928147659855</c:v>
                </c:pt>
                <c:pt idx="15">
                  <c:v>4.3020004302000432</c:v>
                </c:pt>
                <c:pt idx="16">
                  <c:v>3.907074973600845</c:v>
                </c:pt>
                <c:pt idx="17">
                  <c:v>4.643962848297214</c:v>
                </c:pt>
                <c:pt idx="18">
                  <c:v>4.2282430213464695</c:v>
                </c:pt>
              </c:numCache>
            </c:numRef>
          </c:val>
        </c:ser>
        <c:ser>
          <c:idx val="4"/>
          <c:order val="3"/>
          <c:tx>
            <c:strRef>
              <c:f>介護率グラフ!$E$3</c:f>
              <c:strCache>
                <c:ptCount val="1"/>
                <c:pt idx="0">
                  <c:v>要介護2</c:v>
                </c:pt>
              </c:strCache>
            </c:strRef>
          </c:tx>
          <c:spPr>
            <a:pattFill prst="ltDnDiag">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介護率グラフ!$E$4:$E$22</c:f>
              <c:numCache>
                <c:formatCode>0.00_ </c:formatCode>
                <c:ptCount val="19"/>
                <c:pt idx="0">
                  <c:v>3.8531179001026419</c:v>
                </c:pt>
                <c:pt idx="1">
                  <c:v>3.5321151921722693</c:v>
                </c:pt>
                <c:pt idx="2">
                  <c:v>3.7458379578246395</c:v>
                </c:pt>
                <c:pt idx="3">
                  <c:v>3.1868080967159198</c:v>
                </c:pt>
                <c:pt idx="4">
                  <c:v>2.3670742109752627</c:v>
                </c:pt>
                <c:pt idx="5">
                  <c:v>2.5848518367584559</c:v>
                </c:pt>
                <c:pt idx="6">
                  <c:v>2.7160287481196721</c:v>
                </c:pt>
                <c:pt idx="7">
                  <c:v>2.968971491573476</c:v>
                </c:pt>
                <c:pt idx="8">
                  <c:v>2.5588283692611484</c:v>
                </c:pt>
                <c:pt idx="9">
                  <c:v>2.8571428571428572</c:v>
                </c:pt>
                <c:pt idx="10">
                  <c:v>2.5846795205836375</c:v>
                </c:pt>
                <c:pt idx="11">
                  <c:v>4.2806507316186497</c:v>
                </c:pt>
                <c:pt idx="12">
                  <c:v>2.8790174655076162</c:v>
                </c:pt>
                <c:pt idx="13">
                  <c:v>3.6201968879009208</c:v>
                </c:pt>
                <c:pt idx="14">
                  <c:v>3.3289386947923534</c:v>
                </c:pt>
                <c:pt idx="15">
                  <c:v>2.6242202624220261</c:v>
                </c:pt>
                <c:pt idx="16">
                  <c:v>4.1710665258711721</c:v>
                </c:pt>
                <c:pt idx="17">
                  <c:v>4.0689960194604158</c:v>
                </c:pt>
                <c:pt idx="18">
                  <c:v>3.3661740558292284</c:v>
                </c:pt>
              </c:numCache>
            </c:numRef>
          </c:val>
        </c:ser>
        <c:ser>
          <c:idx val="5"/>
          <c:order val="4"/>
          <c:tx>
            <c:strRef>
              <c:f>介護率グラフ!$F$3</c:f>
              <c:strCache>
                <c:ptCount val="1"/>
                <c:pt idx="0">
                  <c:v>要介護3</c:v>
                </c:pt>
              </c:strCache>
            </c:strRef>
          </c:tx>
          <c:spPr>
            <a:pattFill prst="pct5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介護率グラフ!$F$4:$F$22</c:f>
              <c:numCache>
                <c:formatCode>0.00_ </c:formatCode>
                <c:ptCount val="19"/>
                <c:pt idx="0">
                  <c:v>2.7759517466468302</c:v>
                </c:pt>
                <c:pt idx="1">
                  <c:v>2.4609910677884437</c:v>
                </c:pt>
                <c:pt idx="2">
                  <c:v>2.9812553952398568</c:v>
                </c:pt>
                <c:pt idx="3">
                  <c:v>1.9871230719347817</c:v>
                </c:pt>
                <c:pt idx="4">
                  <c:v>1.8623827125390957</c:v>
                </c:pt>
                <c:pt idx="5">
                  <c:v>2.3519823019153518</c:v>
                </c:pt>
                <c:pt idx="6">
                  <c:v>2.273107136887849</c:v>
                </c:pt>
                <c:pt idx="7">
                  <c:v>2.3074499921247442</c:v>
                </c:pt>
                <c:pt idx="8">
                  <c:v>1.7195984860951128</c:v>
                </c:pt>
                <c:pt idx="9">
                  <c:v>2.2746781115879826</c:v>
                </c:pt>
                <c:pt idx="10">
                  <c:v>2.0218863991662324</c:v>
                </c:pt>
                <c:pt idx="11">
                  <c:v>3.5444878669453783</c:v>
                </c:pt>
                <c:pt idx="12">
                  <c:v>2.2729085254007497</c:v>
                </c:pt>
                <c:pt idx="13">
                  <c:v>2.6516354398221655</c:v>
                </c:pt>
                <c:pt idx="14">
                  <c:v>2.4060646011865523</c:v>
                </c:pt>
                <c:pt idx="15">
                  <c:v>2.3230802323080231</c:v>
                </c:pt>
                <c:pt idx="16">
                  <c:v>3.9598732840549102</c:v>
                </c:pt>
                <c:pt idx="17">
                  <c:v>4.1132242370632461</c:v>
                </c:pt>
                <c:pt idx="18">
                  <c:v>3.284072249589491</c:v>
                </c:pt>
              </c:numCache>
            </c:numRef>
          </c:val>
        </c:ser>
        <c:ser>
          <c:idx val="6"/>
          <c:order val="5"/>
          <c:tx>
            <c:strRef>
              <c:f>介護率グラフ!$G$3</c:f>
              <c:strCache>
                <c:ptCount val="1"/>
                <c:pt idx="0">
                  <c:v>要介護4</c:v>
                </c:pt>
              </c:strCache>
            </c:strRef>
          </c:tx>
          <c:spPr>
            <a:pattFill prst="pct7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介護率グラフ!$G$4:$G$22</c:f>
              <c:numCache>
                <c:formatCode>0.00_ </c:formatCode>
                <c:ptCount val="19"/>
                <c:pt idx="0">
                  <c:v>1.9513545306715567</c:v>
                </c:pt>
                <c:pt idx="1">
                  <c:v>2.1237166895222566</c:v>
                </c:pt>
                <c:pt idx="2">
                  <c:v>2.3369096066099395</c:v>
                </c:pt>
                <c:pt idx="3">
                  <c:v>1.7369956922506833</c:v>
                </c:pt>
                <c:pt idx="4">
                  <c:v>1.5744953085015641</c:v>
                </c:pt>
                <c:pt idx="5">
                  <c:v>1.659195435757117</c:v>
                </c:pt>
                <c:pt idx="6">
                  <c:v>2.2062510446264416</c:v>
                </c:pt>
                <c:pt idx="7">
                  <c:v>2.1578201291541976</c:v>
                </c:pt>
                <c:pt idx="8">
                  <c:v>2.2297186111568208</c:v>
                </c:pt>
                <c:pt idx="9">
                  <c:v>2.1949724095646843</c:v>
                </c:pt>
                <c:pt idx="10">
                  <c:v>2.0149383359388571</c:v>
                </c:pt>
                <c:pt idx="11">
                  <c:v>2.4175224938653095</c:v>
                </c:pt>
                <c:pt idx="12">
                  <c:v>1.5152723502671666</c:v>
                </c:pt>
                <c:pt idx="13">
                  <c:v>2.3023181962527786</c:v>
                </c:pt>
                <c:pt idx="14">
                  <c:v>1.4502307185234016</c:v>
                </c:pt>
                <c:pt idx="15">
                  <c:v>2.4521402452140246</c:v>
                </c:pt>
                <c:pt idx="16">
                  <c:v>2.4287222808870119</c:v>
                </c:pt>
                <c:pt idx="17">
                  <c:v>2.3440955329500222</c:v>
                </c:pt>
                <c:pt idx="18">
                  <c:v>2.8325123152709359</c:v>
                </c:pt>
              </c:numCache>
            </c:numRef>
          </c:val>
        </c:ser>
        <c:ser>
          <c:idx val="7"/>
          <c:order val="6"/>
          <c:tx>
            <c:strRef>
              <c:f>介護率グラフ!$H$3</c:f>
              <c:strCache>
                <c:ptCount val="1"/>
                <c:pt idx="0">
                  <c:v>要介護5</c:v>
                </c:pt>
              </c:strCache>
            </c:strRef>
          </c:tx>
          <c:spPr>
            <a:solidFill>
              <a:srgbClr val="000000"/>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介護率グラフ!$H$4:$H$22</c:f>
              <c:numCache>
                <c:formatCode>0.00_ </c:formatCode>
                <c:ptCount val="19"/>
                <c:pt idx="0">
                  <c:v>1.4773552918382176</c:v>
                </c:pt>
                <c:pt idx="1">
                  <c:v>1.4528742448389607</c:v>
                </c:pt>
                <c:pt idx="2">
                  <c:v>1.6956468121839929</c:v>
                </c:pt>
                <c:pt idx="3">
                  <c:v>1.1116772430404371</c:v>
                </c:pt>
                <c:pt idx="4">
                  <c:v>1.4536536821154393</c:v>
                </c:pt>
                <c:pt idx="5">
                  <c:v>1.1294172439890551</c:v>
                </c:pt>
                <c:pt idx="6">
                  <c:v>1.8134715025906734</c:v>
                </c:pt>
                <c:pt idx="7">
                  <c:v>1.086785320522917</c:v>
                </c:pt>
                <c:pt idx="8">
                  <c:v>2.2132631232516045</c:v>
                </c:pt>
                <c:pt idx="9">
                  <c:v>1.4530962599632129</c:v>
                </c:pt>
                <c:pt idx="10">
                  <c:v>1.0838978634705576</c:v>
                </c:pt>
                <c:pt idx="11">
                  <c:v>1.6359174770517133</c:v>
                </c:pt>
                <c:pt idx="12">
                  <c:v>1.1165164686179121</c:v>
                </c:pt>
                <c:pt idx="13">
                  <c:v>1.9212448396316293</c:v>
                </c:pt>
                <c:pt idx="14">
                  <c:v>1.2524719841793013</c:v>
                </c:pt>
                <c:pt idx="15">
                  <c:v>1.6132501613250163</c:v>
                </c:pt>
                <c:pt idx="16">
                  <c:v>1.8479408658922916</c:v>
                </c:pt>
                <c:pt idx="17">
                  <c:v>1.5037593984962405</c:v>
                </c:pt>
                <c:pt idx="18">
                  <c:v>1.0262725779967159</c:v>
                </c:pt>
              </c:numCache>
            </c:numRef>
          </c:val>
        </c:ser>
        <c:dLbls>
          <c:showLegendKey val="0"/>
          <c:showVal val="0"/>
          <c:showCatName val="0"/>
          <c:showSerName val="0"/>
          <c:showPercent val="0"/>
          <c:showBubbleSize val="0"/>
        </c:dLbls>
        <c:gapWidth val="70"/>
        <c:overlap val="100"/>
        <c:axId val="188486016"/>
        <c:axId val="188487552"/>
      </c:barChart>
      <c:catAx>
        <c:axId val="188486016"/>
        <c:scaling>
          <c:orientation val="minMax"/>
        </c:scaling>
        <c:delete val="0"/>
        <c:axPos val="b"/>
        <c:numFmt formatCode="0.00_ " sourceLinked="1"/>
        <c:majorTickMark val="in"/>
        <c:minorTickMark val="none"/>
        <c:tickLblPos val="nextTo"/>
        <c:spPr>
          <a:ln w="3175">
            <a:solidFill>
              <a:srgbClr val="000000"/>
            </a:solidFill>
            <a:prstDash val="solid"/>
          </a:ln>
        </c:spPr>
        <c:txPr>
          <a:bodyPr horzOverflow="overflow" vert="wordArtVertRtl" anchor="ctr"/>
          <a:lstStyle/>
          <a:p>
            <a:pPr algn="ctr" rtl="0">
              <a:defRPr sz="1000">
                <a:solidFill>
                  <a:srgbClr val="000000"/>
                </a:solidFill>
              </a:defRPr>
            </a:pPr>
            <a:endParaRPr lang="ja-JP"/>
          </a:p>
        </c:txPr>
        <c:crossAx val="188487552"/>
        <c:crosses val="autoZero"/>
        <c:auto val="1"/>
        <c:lblAlgn val="ctr"/>
        <c:lblOffset val="100"/>
        <c:tickLblSkip val="1"/>
        <c:noMultiLvlLbl val="0"/>
      </c:catAx>
      <c:valAx>
        <c:axId val="188487552"/>
        <c:scaling>
          <c:orientation val="minMax"/>
        </c:scaling>
        <c:delete val="0"/>
        <c:axPos val="l"/>
        <c:title>
          <c:tx>
            <c:rich>
              <a:bodyPr rot="0" horzOverflow="overflow" anchor="ctr"/>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3.1016252278809976E-2"/>
              <c:y val="2.8104632988292192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lstStyle/>
          <a:p>
            <a:pPr algn="ctr" rtl="0">
              <a:defRPr sz="1000">
                <a:solidFill>
                  <a:srgbClr val="000000"/>
                </a:solidFill>
              </a:defRPr>
            </a:pPr>
            <a:endParaRPr lang="ja-JP"/>
          </a:p>
        </c:txPr>
        <c:crossAx val="188486016"/>
        <c:crosses val="autoZero"/>
        <c:crossBetween val="between"/>
      </c:valAx>
      <c:spPr>
        <a:noFill/>
        <a:ln w="25400">
          <a:noFill/>
        </a:ln>
      </c:spPr>
    </c:plotArea>
    <c:legend>
      <c:legendPos val="r"/>
      <c:layout>
        <c:manualLayout>
          <c:xMode val="edge"/>
          <c:yMode val="edge"/>
          <c:x val="0.89625668449197871"/>
          <c:y val="0.21910112359550565"/>
          <c:w val="9.7326203208556117E-2"/>
          <c:h val="0.5421348314606742"/>
        </c:manualLayout>
      </c:layout>
      <c:overlay val="0"/>
      <c:spPr>
        <a:noFill/>
        <a:ln w="25400">
          <a:noFill/>
        </a:ln>
      </c:spPr>
      <c:txPr>
        <a:bodyPr horzOverflow="overflow" anchor="ctr"/>
        <a:lstStyle/>
        <a:p>
          <a:pPr algn="l" rtl="0">
            <a:defRPr sz="1010">
              <a:solidFill>
                <a:srgbClr val="000000"/>
              </a:solidFill>
            </a:defRPr>
          </a:pPr>
          <a:endParaRPr lang="ja-JP"/>
        </a:p>
      </c:txPr>
    </c:legend>
    <c:plotVisOnly val="1"/>
    <c:dispBlanksAs val="gap"/>
    <c:showDLblsOverMax val="0"/>
  </c:chart>
  <c:spPr>
    <a:solidFill>
      <a:schemeClr val="bg1"/>
    </a:solidFill>
    <a:ln w="9525">
      <a:noFill/>
    </a:ln>
  </c:spPr>
  <c:txPr>
    <a:bodyPr horzOverflow="overflow" anchor="ctr"/>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extLst/>
</c:chartSpace>
</file>

<file path=xl/charts/chart10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200" b="1" i="0" u="none" strike="noStrike" kern="1200" baseline="0">
                <a:solidFill>
                  <a:schemeClr val="tx1"/>
                </a:solidFill>
              </a:rPr>
              <a:t>疾病別医療費構成割合</a:t>
            </a:r>
            <a:endParaRPr kumimoji="0" lang="ja-JP" altLang="en-US" sz="1800" b="1" i="0" u="none" strike="noStrike" kern="1200" baseline="0">
              <a:solidFill>
                <a:schemeClr val="tx1"/>
              </a:solidFill>
            </a:endParaRPr>
          </a:p>
          <a:p>
            <a:pPr algn="ctr" rtl="0">
              <a:defRPr kumimoji="0" sz="1800" i="0" u="none" strike="noStrike" kern="1200" baseline="0">
                <a:solidFill>
                  <a:schemeClr val="tx1"/>
                </a:solidFill>
              </a:defRPr>
            </a:pPr>
            <a:r>
              <a:rPr kumimoji="0" lang="ja-JP" altLang="en-US" sz="1200" b="1" i="0" u="none" strike="noStrike" kern="1200" baseline="0">
                <a:solidFill>
                  <a:schemeClr val="tx1"/>
                </a:solidFill>
              </a:rPr>
              <a:t>（後期高齢者分）</a:t>
            </a:r>
            <a:endParaRPr kumimoji="0" lang="ja-JP" altLang="en-US" sz="1800" b="1" i="0" u="none" strike="noStrike" kern="1200"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5.8716442170617E-2"/>
                  <c:y val="-1.0110312297919281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1"/>
              <c:layout>
                <c:manualLayout>
                  <c:x val="0.19177990587414093"/>
                  <c:y val="-0.21380127266068485"/>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2"/>
              <c:layout>
                <c:manualLayout>
                  <c:x val="6.1090959468334094E-2"/>
                  <c:y val="-9.4773927241652928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3"/>
              <c:layout>
                <c:manualLayout>
                  <c:x val="6.24735867407437E-2"/>
                  <c:y val="-5.3813382022899307E-3"/>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4"/>
              <c:layout>
                <c:manualLayout>
                  <c:x val="9.2038584009486127E-2"/>
                  <c:y val="0.11875461219521471"/>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5"/>
              <c:layout>
                <c:manualLayout>
                  <c:x val="1.4930253007714138E-2"/>
                  <c:y val="0.1954163338278368"/>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6"/>
              <c:layout>
                <c:manualLayout>
                  <c:x val="-4.0079990001249843E-2"/>
                  <c:y val="1.1998384817282454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kumimoji="0" sz="900" kern="1200">
                    <a:solidFill>
                      <a:schemeClr val="tx1"/>
                    </a:solidFill>
                  </a:defRPr>
                </a:pPr>
                <a:endParaRPr lang="ja-JP"/>
              </a:p>
            </c:txPr>
            <c:showLegendKey val="0"/>
            <c:showVal val="0"/>
            <c:showCatName val="1"/>
            <c:showSerName val="0"/>
            <c:showPercent val="1"/>
            <c:showBubbleSize val="0"/>
            <c:showLeaderLines val="1"/>
          </c:dLbls>
          <c:cat>
            <c:strRef>
              <c:f>守山市!$N$170:$N$176</c:f>
              <c:strCache>
                <c:ptCount val="7"/>
                <c:pt idx="0">
                  <c:v>新生物</c:v>
                </c:pt>
                <c:pt idx="1">
                  <c:v>糖尿病</c:v>
                </c:pt>
                <c:pt idx="2">
                  <c:v>高血圧性疾患</c:v>
                </c:pt>
                <c:pt idx="3">
                  <c:v>虚血性心疾患</c:v>
                </c:pt>
                <c:pt idx="4">
                  <c:v>脳内出血</c:v>
                </c:pt>
                <c:pt idx="5">
                  <c:v>脳梗塞</c:v>
                </c:pt>
                <c:pt idx="6">
                  <c:v>その他</c:v>
                </c:pt>
              </c:strCache>
            </c:strRef>
          </c:cat>
          <c:val>
            <c:numRef>
              <c:f>守山市!$R$170:$R$176</c:f>
              <c:numCache>
                <c:formatCode>0.0_ </c:formatCode>
                <c:ptCount val="7"/>
                <c:pt idx="0">
                  <c:v>11.6</c:v>
                </c:pt>
                <c:pt idx="1">
                  <c:v>4</c:v>
                </c:pt>
                <c:pt idx="2">
                  <c:v>7.6</c:v>
                </c:pt>
                <c:pt idx="3">
                  <c:v>2.9</c:v>
                </c:pt>
                <c:pt idx="4">
                  <c:v>1.7</c:v>
                </c:pt>
                <c:pt idx="5">
                  <c:v>4.3</c:v>
                </c:pt>
                <c:pt idx="6" formatCode="#,##0.0;[Red]\-#,##0.0">
                  <c:v>67.900000000000006</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ja-JP" sz="1600" b="1" i="0" u="none" strike="noStrike" kern="1200" baseline="0">
                <a:solidFill>
                  <a:schemeClr val="tx1"/>
                </a:solidFill>
                <a:effectLst/>
              </a:rPr>
              <a:t>男性</a:t>
            </a:r>
            <a:endParaRPr kumimoji="0" lang="ja-JP" altLang="en-US" sz="1600" b="1" i="0" u="none" strike="noStrike" kern="1200" baseline="0">
              <a:solidFill>
                <a:schemeClr val="tx1"/>
              </a:solidFill>
            </a:endParaRPr>
          </a:p>
        </c:rich>
      </c:tx>
      <c:layout>
        <c:manualLayout>
          <c:xMode val="edge"/>
          <c:yMode val="edge"/>
          <c:x val="6.6832014548549978E-2"/>
          <c:y val="4.8148596810014134E-2"/>
        </c:manualLayout>
      </c:layout>
      <c:overlay val="0"/>
    </c:title>
    <c:autoTitleDeleted val="0"/>
    <c:plotArea>
      <c:layout>
        <c:manualLayout>
          <c:layoutTarget val="inner"/>
          <c:xMode val="edge"/>
          <c:yMode val="edge"/>
          <c:x val="0.21384476569447783"/>
          <c:y val="0.19801114398172404"/>
          <c:w val="0.4745762711864408"/>
          <c:h val="0.68055555555555558"/>
        </c:manualLayout>
      </c:layout>
      <c:radarChart>
        <c:radarStyle val="marker"/>
        <c:varyColors val="0"/>
        <c:ser>
          <c:idx val="1"/>
          <c:order val="0"/>
          <c:tx>
            <c:strRef>
              <c:f>レーダー4064滋賀県全体!$X$42</c:f>
              <c:strCache>
                <c:ptCount val="1"/>
                <c:pt idx="0">
                  <c:v>大津市</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レーダー4064滋賀県全体!$X$43:$X$49</c:f>
              <c:numCache>
                <c:formatCode>General</c:formatCode>
                <c:ptCount val="7"/>
                <c:pt idx="0">
                  <c:v>102.33139377876626</c:v>
                </c:pt>
                <c:pt idx="1">
                  <c:v>102.36130570221877</c:v>
                </c:pt>
                <c:pt idx="2">
                  <c:v>96.264526413442226</c:v>
                </c:pt>
                <c:pt idx="3">
                  <c:v>100.04964920726978</c:v>
                </c:pt>
                <c:pt idx="4">
                  <c:v>99.713991667392051</c:v>
                </c:pt>
                <c:pt idx="5">
                  <c:v>91.815258393317094</c:v>
                </c:pt>
                <c:pt idx="6">
                  <c:v>94.846618332269571</c:v>
                </c:pt>
              </c:numCache>
            </c:numRef>
          </c:val>
        </c:ser>
        <c:ser>
          <c:idx val="0"/>
          <c:order val="1"/>
          <c:tx>
            <c:strRef>
              <c:f>レーダー4064滋賀県全体!$W$42</c:f>
              <c:strCache>
                <c:ptCount val="1"/>
                <c:pt idx="0">
                  <c:v>滋賀県</c:v>
                </c:pt>
              </c:strCache>
            </c:strRef>
          </c:tx>
          <c:spPr>
            <a:ln w="31750">
              <a:prstDash val="sysDash"/>
            </a:ln>
          </c:spPr>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82525312"/>
        <c:axId val="182531200"/>
      </c:radarChart>
      <c:catAx>
        <c:axId val="182525312"/>
        <c:scaling>
          <c:orientation val="minMax"/>
        </c:scaling>
        <c:delete val="0"/>
        <c:axPos val="b"/>
        <c:majorGridlines/>
        <c:numFmt formatCode="General" sourceLinked="1"/>
        <c:majorTickMark val="out"/>
        <c:minorTickMark val="none"/>
        <c:tickLblPos val="nextTo"/>
        <c:txPr>
          <a:bodyPr horzOverflow="overflow" anchor="ctr"/>
          <a:lstStyle/>
          <a:p>
            <a:pPr algn="ctr" rtl="0">
              <a:defRPr kumimoji="0" sz="900" kern="1200">
                <a:solidFill>
                  <a:schemeClr val="tx1"/>
                </a:solidFill>
              </a:defRPr>
            </a:pPr>
            <a:endParaRPr lang="ja-JP"/>
          </a:p>
        </c:txPr>
        <c:crossAx val="182531200"/>
        <c:crosses val="autoZero"/>
        <c:auto val="1"/>
        <c:lblAlgn val="ctr"/>
        <c:lblOffset val="100"/>
        <c:noMultiLvlLbl val="0"/>
      </c:catAx>
      <c:valAx>
        <c:axId val="182531200"/>
        <c:scaling>
          <c:orientation val="minMax"/>
          <c:max val="120"/>
          <c:min val="80"/>
        </c:scaling>
        <c:delete val="0"/>
        <c:axPos val="l"/>
        <c:majorGridlines/>
        <c:numFmt formatCode="General" sourceLinked="1"/>
        <c:majorTickMark val="cross"/>
        <c:minorTickMark val="none"/>
        <c:tickLblPos val="nextTo"/>
        <c:txPr>
          <a:bodyPr horzOverflow="overflow" anchor="ctr"/>
          <a:lstStyle/>
          <a:p>
            <a:pPr algn="ctr" rtl="0">
              <a:defRPr sz="1000">
                <a:solidFill>
                  <a:schemeClr val="tx1"/>
                </a:solidFill>
              </a:defRPr>
            </a:pPr>
            <a:endParaRPr lang="ja-JP"/>
          </a:p>
        </c:txPr>
        <c:crossAx val="182525312"/>
        <c:crosses val="autoZero"/>
        <c:crossBetween val="between"/>
        <c:majorUnit val="10"/>
      </c:valAx>
    </c:plotArea>
    <c:legend>
      <c:legendPos val="tr"/>
      <c:layout>
        <c:manualLayout>
          <c:xMode val="edge"/>
          <c:yMode val="edge"/>
          <c:x val="0.72196636178927742"/>
          <c:y val="1.105984680433373E-2"/>
          <c:w val="0.27386488890042909"/>
          <c:h val="0.21851851851851853"/>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orientation="portrait"/>
  </c:printSettings>
  <c:extLst/>
</c:chartSpace>
</file>

<file path=xl/charts/chart1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55276381909548"/>
          <c:y val="6.0869565217391307E-2"/>
          <c:w val="0.81155778894472352"/>
          <c:h val="0.79565217391304333"/>
        </c:manualLayout>
      </c:layout>
      <c:lineChart>
        <c:grouping val="standard"/>
        <c:varyColors val="0"/>
        <c:ser>
          <c:idx val="0"/>
          <c:order val="0"/>
          <c:tx>
            <c:v>守山市</c:v>
          </c:tx>
          <c:spPr>
            <a:ln w="38100" cap="rnd" cmpd="sng">
              <a:solidFill>
                <a:schemeClr val="accent2"/>
              </a:solidFill>
              <a:prstDash val="solid"/>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0.38100000000000001</c:v>
              </c:pt>
              <c:pt idx="1">
                <c:v>0.36972605478904208</c:v>
              </c:pt>
              <c:pt idx="2">
                <c:v>0.379</c:v>
              </c:pt>
              <c:pt idx="3">
                <c:v>0.35699999999999998</c:v>
              </c:pt>
              <c:pt idx="4">
                <c:v>0.36299999999999999</c:v>
              </c:pt>
              <c:pt idx="5">
                <c:v>0.378</c:v>
              </c:pt>
              <c:pt idx="6">
                <c:v>0.39400000000000002</c:v>
              </c:pt>
              <c:pt idx="7">
                <c:v>0.39100000000000001</c:v>
              </c:pt>
              <c:pt idx="8">
                <c:v>0.379</c:v>
              </c:pt>
            </c:numLit>
          </c:val>
          <c:smooth val="0"/>
        </c:ser>
        <c:ser>
          <c:idx val="1"/>
          <c:order val="1"/>
          <c:tx>
            <c:v>市町国保</c:v>
          </c:tx>
          <c:spPr>
            <a:ln w="38100" cap="rnd" cmpd="sng">
              <a:solidFill>
                <a:schemeClr val="accent1"/>
              </a:solidFill>
              <a:prstDash val="sysDash"/>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Lit>
          </c:val>
          <c:smooth val="0"/>
        </c:ser>
        <c:dLbls>
          <c:showLegendKey val="0"/>
          <c:showVal val="0"/>
          <c:showCatName val="0"/>
          <c:showSerName val="0"/>
          <c:showPercent val="0"/>
          <c:showBubbleSize val="0"/>
        </c:dLbls>
        <c:marker val="1"/>
        <c:smooth val="0"/>
        <c:axId val="188887040"/>
        <c:axId val="188888576"/>
      </c:lineChart>
      <c:catAx>
        <c:axId val="188887040"/>
        <c:scaling>
          <c:orientation val="minMax"/>
        </c:scaling>
        <c:delete val="0"/>
        <c:axPos val="b"/>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8888576"/>
        <c:crosses val="autoZero"/>
        <c:auto val="1"/>
        <c:lblAlgn val="ctr"/>
        <c:lblOffset val="100"/>
        <c:noMultiLvlLbl val="0"/>
      </c:catAx>
      <c:valAx>
        <c:axId val="188888576"/>
        <c:scaling>
          <c:orientation val="minMax"/>
          <c:min val="0.3"/>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188887040"/>
        <c:crosses val="autoZero"/>
        <c:crossBetween val="between"/>
      </c:valAx>
    </c:plotArea>
    <c:legend>
      <c:legendPos val="r"/>
      <c:layout>
        <c:manualLayout>
          <c:xMode val="edge"/>
          <c:yMode val="edge"/>
          <c:x val="0.67587939698492461"/>
          <c:y val="0.59565217391304348"/>
          <c:w val="0.23869346733668345"/>
          <c:h val="0.23043478260869563"/>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400" b="1" i="0" u="none" strike="noStrike" kern="1200" baseline="0">
                <a:solidFill>
                  <a:schemeClr val="tx1"/>
                </a:solidFill>
              </a:rPr>
              <a:t>疾病別医療費構成割合</a:t>
            </a:r>
            <a:endParaRPr kumimoji="0" lang="ja-JP" altLang="en-US" sz="1800" b="1" i="0" u="none" strike="noStrike" kern="1200" baseline="0">
              <a:solidFill>
                <a:schemeClr val="tx1"/>
              </a:solidFill>
            </a:endParaRPr>
          </a:p>
          <a:p>
            <a:pPr algn="ctr" rtl="0">
              <a:defRPr kumimoji="0" sz="1800" i="0" u="none" strike="noStrike" kern="1200" baseline="0">
                <a:solidFill>
                  <a:schemeClr val="tx1"/>
                </a:solidFill>
              </a:defRPr>
            </a:pPr>
            <a:r>
              <a:rPr kumimoji="0" lang="ja-JP" altLang="en-US" sz="1400" b="1" i="0" u="none" strike="noStrike" kern="1200" baseline="0">
                <a:solidFill>
                  <a:schemeClr val="tx1"/>
                </a:solidFill>
              </a:rPr>
              <a:t>（国保分）</a:t>
            </a:r>
            <a:endParaRPr kumimoji="0" lang="ja-JP" altLang="en-US" sz="1800" b="1" i="0" u="none" strike="noStrike" kern="1200"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3.1809968477558397E-3"/>
                  <c:y val="-9.6469016641736988E-2"/>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1"/>
              <c:layout>
                <c:manualLayout>
                  <c:x val="9.2931323283082082E-2"/>
                  <c:y val="-0.26377595273709065"/>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2"/>
              <c:layout>
                <c:manualLayout>
                  <c:x val="7.5616929793323573E-2"/>
                  <c:y val="-0.12906762998711183"/>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3"/>
              <c:layout>
                <c:manualLayout>
                  <c:x val="7.192496672513092E-2"/>
                  <c:y val="-2.2622978579290492E-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4"/>
              <c:layout>
                <c:manualLayout>
                  <c:x val="9.8976773631939227E-2"/>
                  <c:y val="0.11514012361358056"/>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5"/>
              <c:layout>
                <c:manualLayout>
                  <c:x val="-5.3025758714834011E-2"/>
                  <c:y val="9.5572300774231178E-2"/>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6"/>
              <c:layout>
                <c:manualLayout>
                  <c:x val="-4.461743229963553E-2"/>
                  <c:y val="-8.2837609008551347E-2"/>
                </c:manualLayout>
              </c:layout>
              <c:spPr/>
              <c:txPr>
                <a:bodyPr/>
                <a:lstStyle/>
                <a:p>
                  <a:pPr>
                    <a:defRPr sz="10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sz="1000">
                    <a:solidFill>
                      <a:schemeClr val="tx1"/>
                    </a:solidFill>
                  </a:defRPr>
                </a:pPr>
                <a:endParaRPr lang="ja-JP"/>
              </a:p>
            </c:txPr>
            <c:showLegendKey val="0"/>
            <c:showVal val="0"/>
            <c:showCatName val="1"/>
            <c:showSerName val="0"/>
            <c:showPercent val="1"/>
            <c:showBubbleSize val="0"/>
            <c:showLeaderLines val="1"/>
          </c:dLbls>
          <c:cat>
            <c:strRef>
              <c:f>守山市!$N$170:$N$176</c:f>
              <c:strCache>
                <c:ptCount val="7"/>
                <c:pt idx="0">
                  <c:v>新生物</c:v>
                </c:pt>
                <c:pt idx="1">
                  <c:v>糖尿病</c:v>
                </c:pt>
                <c:pt idx="2">
                  <c:v>高血圧性疾患</c:v>
                </c:pt>
                <c:pt idx="3">
                  <c:v>虚血性心疾患</c:v>
                </c:pt>
                <c:pt idx="4">
                  <c:v>脳内出血</c:v>
                </c:pt>
                <c:pt idx="5">
                  <c:v>脳梗塞</c:v>
                </c:pt>
                <c:pt idx="6">
                  <c:v>その他</c:v>
                </c:pt>
              </c:strCache>
            </c:strRef>
          </c:cat>
          <c:val>
            <c:numRef>
              <c:f>守山市!$P$170:$P$176</c:f>
              <c:numCache>
                <c:formatCode>0.0_ </c:formatCode>
                <c:ptCount val="7"/>
                <c:pt idx="0">
                  <c:v>21</c:v>
                </c:pt>
                <c:pt idx="1">
                  <c:v>4.0999999999999996</c:v>
                </c:pt>
                <c:pt idx="2">
                  <c:v>6.2</c:v>
                </c:pt>
                <c:pt idx="3">
                  <c:v>1.9</c:v>
                </c:pt>
                <c:pt idx="4">
                  <c:v>1.2</c:v>
                </c:pt>
                <c:pt idx="5">
                  <c:v>2.2999999999999998</c:v>
                </c:pt>
                <c:pt idx="6" formatCode="#,##0.0;[Red]\-#,##0.0">
                  <c:v>63.3</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入院　＋　入院外　＋　調剤</a:t>
            </a:r>
          </a:p>
        </c:rich>
      </c:tx>
      <c:overlay val="0"/>
    </c:title>
    <c:autoTitleDeleted val="0"/>
    <c:plotArea>
      <c:layout>
        <c:manualLayout>
          <c:layoutTarget val="inner"/>
          <c:xMode val="edge"/>
          <c:yMode val="edge"/>
          <c:x val="0.17083333333333334"/>
          <c:y val="0.19097222222222221"/>
          <c:w val="0.79791666666666672"/>
          <c:h val="0.51736111111111116"/>
        </c:manualLayout>
      </c:layout>
      <c:barChart>
        <c:barDir val="col"/>
        <c:grouping val="clustered"/>
        <c:varyColors val="0"/>
        <c:ser>
          <c:idx val="0"/>
          <c:order val="0"/>
          <c:tx>
            <c:v>入院　＋　入院外　＋　調剤</c:v>
          </c:tx>
          <c:invertIfNegative val="0"/>
          <c:dPt>
            <c:idx val="2"/>
            <c:invertIfNegative val="0"/>
            <c:bubble3D val="0"/>
          </c:dPt>
          <c:dPt>
            <c:idx val="3"/>
            <c:invertIfNegative val="0"/>
            <c:bubble3D val="0"/>
            <c:spPr>
              <a:solidFill>
                <a:schemeClr val="accent1"/>
              </a:solidFill>
            </c:spPr>
          </c:dPt>
          <c:dPt>
            <c:idx val="5"/>
            <c:invertIfNegative val="0"/>
            <c:bubble3D val="0"/>
            <c:spPr>
              <a:solidFill>
                <a:schemeClr val="accent1"/>
              </a:solidFill>
            </c:spPr>
          </c:dPt>
          <c:dPt>
            <c:idx val="11"/>
            <c:invertIfNegative val="0"/>
            <c:bubble3D val="0"/>
            <c:spPr>
              <a:solidFill>
                <a:schemeClr val="accent1"/>
              </a:solidFill>
            </c:spPr>
          </c:dPt>
          <c:dPt>
            <c:idx val="13"/>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dPt>
            <c:idx val="14"/>
            <c:invertIfNegative val="0"/>
            <c:bubble3D val="0"/>
            <c:spPr>
              <a:solidFill>
                <a:schemeClr val="accent1"/>
              </a:solidFill>
            </c:spPr>
          </c:dPt>
          <c:cat>
            <c:strRef>
              <c:f>後期高齢者医療費!$T$6:$T$24</c:f>
              <c:strCache>
                <c:ptCount val="19"/>
                <c:pt idx="0">
                  <c:v>豊郷町</c:v>
                </c:pt>
                <c:pt idx="1">
                  <c:v>甲良町</c:v>
                </c:pt>
                <c:pt idx="2">
                  <c:v>大津市</c:v>
                </c:pt>
                <c:pt idx="3">
                  <c:v>草津市</c:v>
                </c:pt>
                <c:pt idx="4">
                  <c:v>竜王町</c:v>
                </c:pt>
                <c:pt idx="5">
                  <c:v>近江八幡市</c:v>
                </c:pt>
                <c:pt idx="6">
                  <c:v>愛荘町</c:v>
                </c:pt>
                <c:pt idx="7">
                  <c:v>東近江市</c:v>
                </c:pt>
                <c:pt idx="8">
                  <c:v>野洲市</c:v>
                </c:pt>
                <c:pt idx="9">
                  <c:v>栗東市</c:v>
                </c:pt>
                <c:pt idx="10">
                  <c:v>甲賀市</c:v>
                </c:pt>
                <c:pt idx="11">
                  <c:v>彦根市</c:v>
                </c:pt>
                <c:pt idx="12">
                  <c:v>日野町</c:v>
                </c:pt>
                <c:pt idx="13">
                  <c:v>守山市</c:v>
                </c:pt>
                <c:pt idx="14">
                  <c:v>長浜市</c:v>
                </c:pt>
                <c:pt idx="15">
                  <c:v>湖南市</c:v>
                </c:pt>
                <c:pt idx="16">
                  <c:v>米原市</c:v>
                </c:pt>
                <c:pt idx="17">
                  <c:v>高島市</c:v>
                </c:pt>
                <c:pt idx="18">
                  <c:v>多賀町</c:v>
                </c:pt>
              </c:strCache>
            </c:strRef>
          </c:cat>
          <c:val>
            <c:numRef>
              <c:f>後期高齢者医療費!$S$6:$S$24</c:f>
              <c:numCache>
                <c:formatCode>General</c:formatCode>
                <c:ptCount val="19"/>
                <c:pt idx="0">
                  <c:v>1029542.9450746581</c:v>
                </c:pt>
                <c:pt idx="1">
                  <c:v>1011273.1218026399</c:v>
                </c:pt>
                <c:pt idx="2">
                  <c:v>954103.91517844563</c:v>
                </c:pt>
                <c:pt idx="3">
                  <c:v>941519.03240097733</c:v>
                </c:pt>
                <c:pt idx="4">
                  <c:v>930291.04812711407</c:v>
                </c:pt>
                <c:pt idx="5">
                  <c:v>928577.94118760701</c:v>
                </c:pt>
                <c:pt idx="6">
                  <c:v>916695.71380095708</c:v>
                </c:pt>
                <c:pt idx="7">
                  <c:v>914055.05006817624</c:v>
                </c:pt>
                <c:pt idx="8">
                  <c:v>887464.88191692613</c:v>
                </c:pt>
                <c:pt idx="9">
                  <c:v>886704.7700490451</c:v>
                </c:pt>
                <c:pt idx="10">
                  <c:v>872683.13688914152</c:v>
                </c:pt>
                <c:pt idx="11">
                  <c:v>867042.74610892555</c:v>
                </c:pt>
                <c:pt idx="12">
                  <c:v>860728.02695838909</c:v>
                </c:pt>
                <c:pt idx="13">
                  <c:v>857413.97273654374</c:v>
                </c:pt>
                <c:pt idx="14">
                  <c:v>850865.27502570185</c:v>
                </c:pt>
                <c:pt idx="15">
                  <c:v>838366.21292698639</c:v>
                </c:pt>
                <c:pt idx="16">
                  <c:v>808556.51168582262</c:v>
                </c:pt>
                <c:pt idx="17">
                  <c:v>807724.25619089417</c:v>
                </c:pt>
                <c:pt idx="18">
                  <c:v>764735.52327559562</c:v>
                </c:pt>
              </c:numCache>
            </c:numRef>
          </c:val>
        </c:ser>
        <c:dLbls>
          <c:showLegendKey val="0"/>
          <c:showVal val="0"/>
          <c:showCatName val="0"/>
          <c:showSerName val="0"/>
          <c:showPercent val="0"/>
          <c:showBubbleSize val="0"/>
        </c:dLbls>
        <c:gapWidth val="150"/>
        <c:axId val="189034880"/>
        <c:axId val="189036416"/>
      </c:barChart>
      <c:catAx>
        <c:axId val="189034880"/>
        <c:scaling>
          <c:orientation val="minMax"/>
        </c:scaling>
        <c:delete val="0"/>
        <c:axPos val="b"/>
        <c:numFmt formatCode="General" sourceLinked="1"/>
        <c:majorTickMark val="in"/>
        <c:minorTickMark val="none"/>
        <c:tickLblPos val="nextTo"/>
        <c:txPr>
          <a:bodyPr horzOverflow="overflow" vert="eaVert" anchor="ctr"/>
          <a:lstStyle/>
          <a:p>
            <a:pPr algn="ctr" rtl="0">
              <a:defRPr kumimoji="0" sz="900" kern="1200">
                <a:solidFill>
                  <a:schemeClr val="tx1"/>
                </a:solidFill>
              </a:defRPr>
            </a:pPr>
            <a:endParaRPr lang="ja-JP"/>
          </a:p>
        </c:txPr>
        <c:crossAx val="189036416"/>
        <c:crosses val="autoZero"/>
        <c:auto val="1"/>
        <c:lblAlgn val="ctr"/>
        <c:lblOffset val="100"/>
        <c:noMultiLvlLbl val="0"/>
      </c:catAx>
      <c:valAx>
        <c:axId val="189036416"/>
        <c:scaling>
          <c:orientation val="minMax"/>
          <c:min val="600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5.8333626410842568E-2"/>
              <c:y val="8.6806242242975437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189034880"/>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1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歯科医療費</a:t>
            </a:r>
          </a:p>
        </c:rich>
      </c:tx>
      <c:overlay val="0"/>
    </c:title>
    <c:autoTitleDeleted val="0"/>
    <c:plotArea>
      <c:layout>
        <c:manualLayout>
          <c:layoutTarget val="inner"/>
          <c:xMode val="edge"/>
          <c:yMode val="edge"/>
          <c:x val="0.12916666666666668"/>
          <c:y val="0.19097222222222221"/>
          <c:w val="0.70416666666666672"/>
          <c:h val="0.57291666666666652"/>
        </c:manualLayout>
      </c:layout>
      <c:barChart>
        <c:barDir val="col"/>
        <c:grouping val="clustered"/>
        <c:varyColors val="0"/>
        <c:ser>
          <c:idx val="0"/>
          <c:order val="0"/>
          <c:invertIfNegative val="0"/>
          <c:dPt>
            <c:idx val="1"/>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dPt>
            <c:idx val="2"/>
            <c:invertIfNegative val="0"/>
            <c:bubble3D val="0"/>
            <c:spPr>
              <a:solidFill>
                <a:schemeClr val="accent1"/>
              </a:solidFill>
              <a:ln w="12700" cap="flat" cmpd="sng">
                <a:solidFill>
                  <a:schemeClr val="accent1"/>
                </a:solidFill>
                <a:prstDash val="solid"/>
                <a:round/>
                <a:headEnd type="none" w="med" len="med"/>
                <a:tailEnd type="none" w="med" len="med"/>
              </a:ln>
            </c:spPr>
          </c:dPt>
          <c:dPt>
            <c:idx val="3"/>
            <c:invertIfNegative val="0"/>
            <c:bubble3D val="0"/>
            <c:spPr>
              <a:solidFill>
                <a:schemeClr val="accent1"/>
              </a:solidFill>
            </c:spPr>
          </c:dPt>
          <c:dPt>
            <c:idx val="5"/>
            <c:invertIfNegative val="0"/>
            <c:bubble3D val="0"/>
            <c:spPr>
              <a:solidFill>
                <a:schemeClr val="accent1"/>
              </a:solidFill>
            </c:spPr>
          </c:dPt>
          <c:dPt>
            <c:idx val="7"/>
            <c:invertIfNegative val="0"/>
            <c:bubble3D val="0"/>
            <c:spPr>
              <a:solidFill>
                <a:schemeClr val="accent1"/>
              </a:solidFill>
            </c:spPr>
          </c:dPt>
          <c:dPt>
            <c:idx val="8"/>
            <c:invertIfNegative val="0"/>
            <c:bubble3D val="0"/>
            <c:spPr>
              <a:solidFill>
                <a:schemeClr val="accent1"/>
              </a:solidFill>
            </c:spPr>
          </c:dPt>
          <c:cat>
            <c:strRef>
              <c:f>後期高齢者医療費!$W$6:$W$24</c:f>
              <c:strCache>
                <c:ptCount val="19"/>
                <c:pt idx="0">
                  <c:v>栗東市</c:v>
                </c:pt>
                <c:pt idx="1">
                  <c:v>守山市</c:v>
                </c:pt>
                <c:pt idx="2">
                  <c:v>大津市</c:v>
                </c:pt>
                <c:pt idx="3">
                  <c:v>草津市</c:v>
                </c:pt>
                <c:pt idx="4">
                  <c:v>湖南市</c:v>
                </c:pt>
                <c:pt idx="5">
                  <c:v>長浜市</c:v>
                </c:pt>
                <c:pt idx="6">
                  <c:v>野洲市</c:v>
                </c:pt>
                <c:pt idx="7">
                  <c:v>近江八幡市</c:v>
                </c:pt>
                <c:pt idx="8">
                  <c:v>彦根市</c:v>
                </c:pt>
                <c:pt idx="9">
                  <c:v>米原市</c:v>
                </c:pt>
                <c:pt idx="10">
                  <c:v>高島市</c:v>
                </c:pt>
                <c:pt idx="11">
                  <c:v>日野町</c:v>
                </c:pt>
                <c:pt idx="12">
                  <c:v>東近江市</c:v>
                </c:pt>
                <c:pt idx="13">
                  <c:v>甲賀市</c:v>
                </c:pt>
                <c:pt idx="14">
                  <c:v>多賀町</c:v>
                </c:pt>
                <c:pt idx="15">
                  <c:v>竜王町</c:v>
                </c:pt>
                <c:pt idx="16">
                  <c:v>甲良町</c:v>
                </c:pt>
                <c:pt idx="17">
                  <c:v>愛荘町</c:v>
                </c:pt>
                <c:pt idx="18">
                  <c:v>豊郷町</c:v>
                </c:pt>
              </c:strCache>
            </c:strRef>
          </c:cat>
          <c:val>
            <c:numRef>
              <c:f>後期高齢者医療費!$V$6:$V$24</c:f>
              <c:numCache>
                <c:formatCode>General</c:formatCode>
                <c:ptCount val="19"/>
                <c:pt idx="0">
                  <c:v>31751.164752953835</c:v>
                </c:pt>
                <c:pt idx="1">
                  <c:v>29942.255110578793</c:v>
                </c:pt>
                <c:pt idx="2">
                  <c:v>29711.447743228397</c:v>
                </c:pt>
                <c:pt idx="3">
                  <c:v>28311.626799609319</c:v>
                </c:pt>
                <c:pt idx="4">
                  <c:v>26736.253710991732</c:v>
                </c:pt>
                <c:pt idx="5">
                  <c:v>26204.583609144909</c:v>
                </c:pt>
                <c:pt idx="6">
                  <c:v>26099.178069160957</c:v>
                </c:pt>
                <c:pt idx="7">
                  <c:v>26081.651868969497</c:v>
                </c:pt>
                <c:pt idx="8">
                  <c:v>24941.400296056985</c:v>
                </c:pt>
                <c:pt idx="9">
                  <c:v>24889.475686283327</c:v>
                </c:pt>
                <c:pt idx="10">
                  <c:v>24425.321846036175</c:v>
                </c:pt>
                <c:pt idx="11">
                  <c:v>24222.265139358038</c:v>
                </c:pt>
                <c:pt idx="12">
                  <c:v>23992.628901353699</c:v>
                </c:pt>
                <c:pt idx="13">
                  <c:v>21890.04125427729</c:v>
                </c:pt>
                <c:pt idx="14">
                  <c:v>21643.867534544388</c:v>
                </c:pt>
                <c:pt idx="15">
                  <c:v>20890.346812836295</c:v>
                </c:pt>
                <c:pt idx="16">
                  <c:v>19238.947374991028</c:v>
                </c:pt>
                <c:pt idx="17">
                  <c:v>18856.33041052405</c:v>
                </c:pt>
                <c:pt idx="18">
                  <c:v>17515.249428692103</c:v>
                </c:pt>
              </c:numCache>
            </c:numRef>
          </c:val>
        </c:ser>
        <c:dLbls>
          <c:showLegendKey val="0"/>
          <c:showVal val="0"/>
          <c:showCatName val="0"/>
          <c:showSerName val="0"/>
          <c:showPercent val="0"/>
          <c:showBubbleSize val="0"/>
        </c:dLbls>
        <c:gapWidth val="150"/>
        <c:axId val="189206912"/>
        <c:axId val="189208448"/>
      </c:barChart>
      <c:catAx>
        <c:axId val="189206912"/>
        <c:scaling>
          <c:orientation val="minMax"/>
        </c:scaling>
        <c:delete val="0"/>
        <c:axPos val="b"/>
        <c:numFmt formatCode="General" sourceLinked="1"/>
        <c:majorTickMark val="in"/>
        <c:minorTickMark val="none"/>
        <c:tickLblPos val="nextTo"/>
        <c:txPr>
          <a:bodyPr horzOverflow="overflow" vert="eaVert" anchor="ctr"/>
          <a:lstStyle/>
          <a:p>
            <a:pPr algn="ctr" rtl="0">
              <a:defRPr kumimoji="0" sz="900" kern="1200">
                <a:solidFill>
                  <a:schemeClr val="tx1"/>
                </a:solidFill>
              </a:defRPr>
            </a:pPr>
            <a:endParaRPr lang="ja-JP"/>
          </a:p>
        </c:txPr>
        <c:crossAx val="189208448"/>
        <c:crosses val="autoZero"/>
        <c:auto val="1"/>
        <c:lblAlgn val="ctr"/>
        <c:lblOffset val="100"/>
        <c:noMultiLvlLbl val="0"/>
      </c:catAx>
      <c:valAx>
        <c:axId val="189208448"/>
        <c:scaling>
          <c:orientation val="minMax"/>
          <c:min val="15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8.9583947991902474E-2"/>
              <c:y val="9.0278133837921423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189206912"/>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1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がん受診率!$Q$7</c:f>
              <c:strCache>
                <c:ptCount val="1"/>
                <c:pt idx="0">
                  <c:v>守山市</c:v>
                </c:pt>
              </c:strCache>
            </c:strRef>
          </c:tx>
          <c:spPr>
            <a:pattFill prst="wdUpDiag">
              <a:fgClr>
                <a:srgbClr val="C0504D"/>
              </a:fgClr>
              <a:bgClr>
                <a:srgbClr val="FFFFFF"/>
              </a:bgClr>
            </a:pattFill>
            <a:ln w="12700" cap="flat" cmpd="sng">
              <a:solidFill>
                <a:sysClr val="windowText" lastClr="000000"/>
              </a:solidFill>
              <a:prstDash val="solid"/>
              <a:round/>
              <a:headEnd type="none" w="med" len="med"/>
              <a:tailEnd type="none" w="med" len="med"/>
            </a:ln>
          </c:spPr>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がん受診率!$R$7:$V$7</c:f>
              <c:numCache>
                <c:formatCode>0.0_ </c:formatCode>
                <c:ptCount val="5"/>
                <c:pt idx="0">
                  <c:v>1.3000000000000001E-2</c:v>
                </c:pt>
                <c:pt idx="1">
                  <c:v>7.5999999999999998E-2</c:v>
                </c:pt>
                <c:pt idx="3">
                  <c:v>0.14400000000000002</c:v>
                </c:pt>
                <c:pt idx="4">
                  <c:v>0.16399999999999998</c:v>
                </c:pt>
              </c:numCache>
            </c:numRef>
          </c:val>
        </c:ser>
        <c:ser>
          <c:idx val="0"/>
          <c:order val="1"/>
          <c:tx>
            <c:strRef>
              <c:f>がん受診率!$Q$4</c:f>
              <c:strCache>
                <c:ptCount val="1"/>
                <c:pt idx="0">
                  <c:v>滋賀県</c:v>
                </c:pt>
              </c:strCache>
            </c:strRef>
          </c:tx>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がん受診率!$R$4:$V$4</c:f>
              <c:numCache>
                <c:formatCode>0.0_ </c:formatCode>
                <c:ptCount val="5"/>
                <c:pt idx="0">
                  <c:v>2.7999999999999997E-2</c:v>
                </c:pt>
                <c:pt idx="1">
                  <c:v>8.199999999999999E-2</c:v>
                </c:pt>
                <c:pt idx="2">
                  <c:v>4.4000000000000004E-2</c:v>
                </c:pt>
                <c:pt idx="3">
                  <c:v>0.16800000000000001</c:v>
                </c:pt>
                <c:pt idx="4">
                  <c:v>0.161</c:v>
                </c:pt>
              </c:numCache>
            </c:numRef>
          </c:val>
        </c:ser>
        <c:dLbls>
          <c:showLegendKey val="0"/>
          <c:showVal val="0"/>
          <c:showCatName val="0"/>
          <c:showSerName val="0"/>
          <c:showPercent val="0"/>
          <c:showBubbleSize val="0"/>
        </c:dLbls>
        <c:gapWidth val="150"/>
        <c:axId val="189233792"/>
        <c:axId val="189247872"/>
      </c:barChart>
      <c:catAx>
        <c:axId val="189233792"/>
        <c:scaling>
          <c:orientation val="minMax"/>
        </c:scaling>
        <c:delete val="0"/>
        <c:axPos val="b"/>
        <c:numFmt formatCode="0.0_ " sourceLinked="1"/>
        <c:majorTickMark val="in"/>
        <c:minorTickMark val="none"/>
        <c:tickLblPos val="nextTo"/>
        <c:txPr>
          <a:bodyPr horzOverflow="overflow" anchor="ctr"/>
          <a:lstStyle/>
          <a:p>
            <a:pPr algn="ctr" rtl="0">
              <a:defRPr kumimoji="0" sz="900" kern="1200">
                <a:solidFill>
                  <a:schemeClr val="tx1"/>
                </a:solidFill>
              </a:defRPr>
            </a:pPr>
            <a:endParaRPr lang="ja-JP"/>
          </a:p>
        </c:txPr>
        <c:crossAx val="189247872"/>
        <c:crosses val="autoZero"/>
        <c:auto val="1"/>
        <c:lblAlgn val="ctr"/>
        <c:lblOffset val="100"/>
        <c:noMultiLvlLbl val="0"/>
      </c:catAx>
      <c:valAx>
        <c:axId val="189247872"/>
        <c:scaling>
          <c:orientation val="minMax"/>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189233792"/>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1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endParaRPr lang="en-US" altLang="ja-JP" sz="1200" b="1" i="0" u="none" strike="noStrike" baseline="0">
              <a:solidFill>
                <a:schemeClr val="tx1"/>
              </a:solidFill>
            </a:endParaRPr>
          </a:p>
        </c:rich>
      </c:tx>
      <c:overlay val="0"/>
    </c:title>
    <c:autoTitleDeleted val="0"/>
    <c:plotArea>
      <c:layout>
        <c:manualLayout>
          <c:layoutTarget val="inner"/>
          <c:xMode val="edge"/>
          <c:yMode val="edge"/>
          <c:x val="0.10349247666355756"/>
          <c:y val="0.16946889606926627"/>
          <c:w val="0.81691011764025345"/>
          <c:h val="0.52660957220984828"/>
        </c:manualLayout>
      </c:layout>
      <c:barChart>
        <c:barDir val="col"/>
        <c:grouping val="stacked"/>
        <c:varyColors val="0"/>
        <c:ser>
          <c:idx val="0"/>
          <c:order val="0"/>
          <c:tx>
            <c:v>平均余命</c:v>
          </c:tx>
          <c:spPr>
            <a:solidFill>
              <a:schemeClr val="accent1"/>
            </a:solidFill>
            <a:ln w="12700" cap="flat" cmpd="sng">
              <a:solidFill>
                <a:schemeClr val="accent1"/>
              </a:solidFill>
              <a:prstDash val="solid"/>
              <a:round/>
              <a:headEnd type="none" w="med" len="med"/>
              <a:tailEnd type="none" w="med" len="med"/>
            </a:ln>
          </c:spPr>
          <c:invertIfNegative val="0"/>
          <c:dPt>
            <c:idx val="3"/>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5"/>
            <c:invertIfNegative val="0"/>
            <c:bubble3D val="0"/>
          </c:dPt>
          <c:dPt>
            <c:idx val="9"/>
            <c:invertIfNegative val="0"/>
            <c:bubble3D val="0"/>
          </c:dPt>
          <c:cat>
            <c:strLit>
              <c:ptCount val="21"/>
              <c:pt idx="0">
                <c:v>滋賀県</c:v>
              </c:pt>
              <c:pt idx="1">
                <c:v>草津市</c:v>
              </c:pt>
              <c:pt idx="2">
                <c:v>守山市</c:v>
              </c:pt>
              <c:pt idx="3">
                <c:v>栗東市</c:v>
              </c:pt>
              <c:pt idx="4">
                <c:v>近江八幡市</c:v>
              </c:pt>
              <c:pt idx="5">
                <c:v>大津市</c:v>
              </c:pt>
              <c:pt idx="6">
                <c:v>多賀町</c:v>
              </c:pt>
              <c:pt idx="7">
                <c:v>豊郷町</c:v>
              </c:pt>
              <c:pt idx="8">
                <c:v>高島市</c:v>
              </c:pt>
              <c:pt idx="9">
                <c:v>彦根市</c:v>
              </c:pt>
              <c:pt idx="10">
                <c:v>野洲市</c:v>
              </c:pt>
              <c:pt idx="11">
                <c:v>湖南市</c:v>
              </c:pt>
              <c:pt idx="12">
                <c:v>竜王町</c:v>
              </c:pt>
              <c:pt idx="13">
                <c:v>甲賀市</c:v>
              </c:pt>
              <c:pt idx="14">
                <c:v>米原市</c:v>
              </c:pt>
              <c:pt idx="15">
                <c:v>長浜市</c:v>
              </c:pt>
              <c:pt idx="16">
                <c:v>東近江市</c:v>
              </c:pt>
              <c:pt idx="17">
                <c:v>日野町</c:v>
              </c:pt>
              <c:pt idx="18">
                <c:v>甲良町</c:v>
              </c:pt>
              <c:pt idx="19">
                <c:v>愛荘町</c:v>
              </c:pt>
              <c:pt idx="20">
                <c:v>全国</c:v>
              </c:pt>
            </c:strLit>
          </c:cat>
          <c:val>
            <c:numLit>
              <c:formatCode>General</c:formatCode>
              <c:ptCount val="21"/>
              <c:pt idx="0">
                <c:v>81.822030526404447</c:v>
              </c:pt>
              <c:pt idx="1">
                <c:v>83.017777830145675</c:v>
              </c:pt>
              <c:pt idx="2">
                <c:v>82.444091428519386</c:v>
              </c:pt>
              <c:pt idx="3">
                <c:v>82.267183745631669</c:v>
              </c:pt>
              <c:pt idx="4">
                <c:v>82.038829149994967</c:v>
              </c:pt>
              <c:pt idx="5">
                <c:v>82.008083096643105</c:v>
              </c:pt>
              <c:pt idx="6">
                <c:v>81.972463043156196</c:v>
              </c:pt>
              <c:pt idx="7">
                <c:v>81.879380346248013</c:v>
              </c:pt>
              <c:pt idx="8">
                <c:v>81.855707978740796</c:v>
              </c:pt>
              <c:pt idx="9">
                <c:v>81.737326224081812</c:v>
              </c:pt>
              <c:pt idx="10">
                <c:v>81.620699921796017</c:v>
              </c:pt>
              <c:pt idx="11">
                <c:v>81.611085938484891</c:v>
              </c:pt>
              <c:pt idx="12">
                <c:v>81.538411976823525</c:v>
              </c:pt>
              <c:pt idx="13">
                <c:v>81.46678521960304</c:v>
              </c:pt>
              <c:pt idx="14">
                <c:v>81.367104089055701</c:v>
              </c:pt>
              <c:pt idx="15">
                <c:v>81.256056942285625</c:v>
              </c:pt>
              <c:pt idx="16">
                <c:v>81.255557351488022</c:v>
              </c:pt>
              <c:pt idx="17">
                <c:v>80.815119474297134</c:v>
              </c:pt>
              <c:pt idx="18">
                <c:v>80.205051157620261</c:v>
              </c:pt>
              <c:pt idx="19">
                <c:v>79.47621612668577</c:v>
              </c:pt>
              <c:pt idx="20">
                <c:v>80.789420000000007</c:v>
              </c:pt>
            </c:numLit>
          </c:val>
        </c:ser>
        <c:dLbls>
          <c:showLegendKey val="0"/>
          <c:showVal val="0"/>
          <c:showCatName val="0"/>
          <c:showSerName val="0"/>
          <c:showPercent val="0"/>
          <c:showBubbleSize val="0"/>
        </c:dLbls>
        <c:gapWidth val="59"/>
        <c:overlap val="100"/>
        <c:axId val="189320576"/>
        <c:axId val="187270272"/>
      </c:barChart>
      <c:catAx>
        <c:axId val="189320576"/>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7270272"/>
        <c:crosses val="autoZero"/>
        <c:auto val="1"/>
        <c:lblAlgn val="ctr"/>
        <c:lblOffset val="100"/>
        <c:noMultiLvlLbl val="0"/>
      </c:catAx>
      <c:valAx>
        <c:axId val="187270272"/>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89320576"/>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11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manualLayout>
          <c:layoutTarget val="inner"/>
          <c:xMode val="edge"/>
          <c:yMode val="edge"/>
          <c:x val="0.10764403733200972"/>
          <c:y val="0.18996042161396487"/>
          <c:w val="0.81579044739751372"/>
          <c:h val="0.53714702328875552"/>
        </c:manualLayout>
      </c:layout>
      <c:barChart>
        <c:barDir val="col"/>
        <c:grouping val="stacked"/>
        <c:varyColors val="0"/>
        <c:ser>
          <c:idx val="0"/>
          <c:order val="0"/>
          <c:tx>
            <c:v>平均余命</c:v>
          </c:tx>
          <c:invertIfNegative val="0"/>
          <c:dPt>
            <c:idx val="5"/>
            <c:invertIfNegative val="0"/>
            <c:bubble3D val="0"/>
            <c:spPr>
              <a:solidFill>
                <a:schemeClr val="accent1"/>
              </a:solidFill>
              <a:ln w="9525" cap="flat" cmpd="sng">
                <a:solidFill>
                  <a:schemeClr val="accent1"/>
                </a:solidFill>
                <a:prstDash val="solid"/>
                <a:round/>
                <a:headEnd type="none" w="med" len="med"/>
                <a:tailEnd type="none" w="med" len="med"/>
              </a:ln>
            </c:spPr>
          </c:dPt>
          <c:dPt>
            <c:idx val="9"/>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豊郷町</c:v>
              </c:pt>
              <c:pt idx="2">
                <c:v>高島市</c:v>
              </c:pt>
              <c:pt idx="3">
                <c:v>湖南市</c:v>
              </c:pt>
              <c:pt idx="4">
                <c:v>草津市</c:v>
              </c:pt>
              <c:pt idx="5">
                <c:v>大津市</c:v>
              </c:pt>
              <c:pt idx="6">
                <c:v>東近江市</c:v>
              </c:pt>
              <c:pt idx="7">
                <c:v>甲賀市</c:v>
              </c:pt>
              <c:pt idx="8">
                <c:v>彦根市</c:v>
              </c:pt>
              <c:pt idx="9">
                <c:v>栗東市</c:v>
              </c:pt>
              <c:pt idx="10">
                <c:v>近江八幡市</c:v>
              </c:pt>
              <c:pt idx="11">
                <c:v>日野町</c:v>
              </c:pt>
              <c:pt idx="12">
                <c:v>守山市</c:v>
              </c:pt>
              <c:pt idx="13">
                <c:v>長浜市</c:v>
              </c:pt>
              <c:pt idx="14">
                <c:v>米原市</c:v>
              </c:pt>
              <c:pt idx="15">
                <c:v>愛荘町</c:v>
              </c:pt>
              <c:pt idx="16">
                <c:v>野洲市</c:v>
              </c:pt>
              <c:pt idx="17">
                <c:v>竜王町</c:v>
              </c:pt>
              <c:pt idx="18">
                <c:v>多賀町</c:v>
              </c:pt>
              <c:pt idx="19">
                <c:v>甲良町</c:v>
              </c:pt>
              <c:pt idx="20">
                <c:v>全国</c:v>
              </c:pt>
            </c:strLit>
          </c:cat>
          <c:val>
            <c:numLit>
              <c:formatCode>General</c:formatCode>
              <c:ptCount val="21"/>
              <c:pt idx="0">
                <c:v>87.597456325508318</c:v>
              </c:pt>
              <c:pt idx="1">
                <c:v>89.184438549148652</c:v>
              </c:pt>
              <c:pt idx="2">
                <c:v>88.266024084903009</c:v>
              </c:pt>
              <c:pt idx="3">
                <c:v>87.904113341459123</c:v>
              </c:pt>
              <c:pt idx="4">
                <c:v>87.892983860510668</c:v>
              </c:pt>
              <c:pt idx="5">
                <c:v>87.841776368337349</c:v>
              </c:pt>
              <c:pt idx="6">
                <c:v>87.751403737462496</c:v>
              </c:pt>
              <c:pt idx="7">
                <c:v>87.613639453299399</c:v>
              </c:pt>
              <c:pt idx="8">
                <c:v>87.583389683833204</c:v>
              </c:pt>
              <c:pt idx="9">
                <c:v>87.541274633407355</c:v>
              </c:pt>
              <c:pt idx="10">
                <c:v>87.527873123524074</c:v>
              </c:pt>
              <c:pt idx="11">
                <c:v>87.471127471739052</c:v>
              </c:pt>
              <c:pt idx="12">
                <c:v>87.356598617925556</c:v>
              </c:pt>
              <c:pt idx="13">
                <c:v>87.294114038623817</c:v>
              </c:pt>
              <c:pt idx="14">
                <c:v>87.17233934461288</c:v>
              </c:pt>
              <c:pt idx="15">
                <c:v>86.917459624407755</c:v>
              </c:pt>
              <c:pt idx="16">
                <c:v>86.755249194016685</c:v>
              </c:pt>
              <c:pt idx="17">
                <c:v>86.489023403114317</c:v>
              </c:pt>
              <c:pt idx="18">
                <c:v>86.427461074287635</c:v>
              </c:pt>
              <c:pt idx="19">
                <c:v>85.449825028997381</c:v>
              </c:pt>
              <c:pt idx="20">
                <c:v>87.051130000000001</c:v>
              </c:pt>
            </c:numLit>
          </c:val>
        </c:ser>
        <c:dLbls>
          <c:showLegendKey val="0"/>
          <c:showVal val="0"/>
          <c:showCatName val="0"/>
          <c:showSerName val="0"/>
          <c:showPercent val="0"/>
          <c:showBubbleSize val="0"/>
        </c:dLbls>
        <c:gapWidth val="59"/>
        <c:overlap val="100"/>
        <c:axId val="189298560"/>
        <c:axId val="189300096"/>
      </c:barChart>
      <c:catAx>
        <c:axId val="189298560"/>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9300096"/>
        <c:crosses val="autoZero"/>
        <c:auto val="1"/>
        <c:lblAlgn val="ctr"/>
        <c:lblOffset val="100"/>
        <c:noMultiLvlLbl val="0"/>
      </c:catAx>
      <c:valAx>
        <c:axId val="189300096"/>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89298560"/>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11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p>
        </c:rich>
      </c:tx>
      <c:layout>
        <c:manualLayout>
          <c:xMode val="edge"/>
          <c:yMode val="edge"/>
          <c:x val="0.39979002624671917"/>
          <c:y val="3.2407135548734374E-2"/>
        </c:manualLayout>
      </c:layout>
      <c:overlay val="0"/>
    </c:title>
    <c:autoTitleDeleted val="0"/>
    <c:plotArea>
      <c:layout>
        <c:manualLayout>
          <c:layoutTarget val="inner"/>
          <c:xMode val="edge"/>
          <c:yMode val="edge"/>
          <c:x val="0.10406584218523932"/>
          <c:y val="0.17872560047641106"/>
          <c:w val="0.81576373590420304"/>
          <c:h val="0.50075211186836943"/>
        </c:manualLayout>
      </c:layout>
      <c:barChart>
        <c:barDir val="col"/>
        <c:grouping val="stacked"/>
        <c:varyColors val="0"/>
        <c:ser>
          <c:idx val="0"/>
          <c:order val="0"/>
          <c:tx>
            <c:v>健康な
期間の平均</c:v>
          </c:tx>
          <c:invertIfNegative val="0"/>
          <c:dPt>
            <c:idx val="6"/>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10"/>
            <c:invertIfNegative val="0"/>
            <c:bubble3D val="0"/>
            <c:spPr>
              <a:solidFill>
                <a:schemeClr val="accent1"/>
              </a:solidFill>
              <a:ln w="9525" cap="flat" cmpd="sng">
                <a:solidFill>
                  <a:schemeClr val="accent1"/>
                </a:solidFill>
                <a:prstDash val="solid"/>
                <a:round/>
                <a:headEnd type="none" w="med" len="med"/>
                <a:tailEnd type="none" w="med" len="med"/>
              </a:ln>
            </c:spPr>
          </c:dPt>
          <c:cat>
            <c:strLit>
              <c:ptCount val="21"/>
              <c:pt idx="0">
                <c:v>滋賀県</c:v>
              </c:pt>
              <c:pt idx="1">
                <c:v>草津市</c:v>
              </c:pt>
              <c:pt idx="2">
                <c:v>多賀町</c:v>
              </c:pt>
              <c:pt idx="3">
                <c:v>近江八幡市</c:v>
              </c:pt>
              <c:pt idx="4">
                <c:v>守山市</c:v>
              </c:pt>
              <c:pt idx="5">
                <c:v>高島市</c:v>
              </c:pt>
              <c:pt idx="6">
                <c:v>栗東市</c:v>
              </c:pt>
              <c:pt idx="7">
                <c:v>豊郷町</c:v>
              </c:pt>
              <c:pt idx="8">
                <c:v>竜王町</c:v>
              </c:pt>
              <c:pt idx="9">
                <c:v>彦根市</c:v>
              </c:pt>
              <c:pt idx="10">
                <c:v>大津市</c:v>
              </c:pt>
              <c:pt idx="11">
                <c:v>甲賀市</c:v>
              </c:pt>
              <c:pt idx="12">
                <c:v>東近江市</c:v>
              </c:pt>
              <c:pt idx="13">
                <c:v>野洲市</c:v>
              </c:pt>
              <c:pt idx="14">
                <c:v>湖南市</c:v>
              </c:pt>
              <c:pt idx="15">
                <c:v>長浜市</c:v>
              </c:pt>
              <c:pt idx="16">
                <c:v>米原市</c:v>
              </c:pt>
              <c:pt idx="17">
                <c:v>日野町</c:v>
              </c:pt>
              <c:pt idx="18">
                <c:v>甲良町</c:v>
              </c:pt>
              <c:pt idx="19">
                <c:v>愛荘町</c:v>
              </c:pt>
              <c:pt idx="20">
                <c:v>全国</c:v>
              </c:pt>
            </c:strLit>
          </c:cat>
          <c:val>
            <c:numLit>
              <c:formatCode>General</c:formatCode>
              <c:ptCount val="21"/>
              <c:pt idx="0">
                <c:v>80.255772956807206</c:v>
              </c:pt>
              <c:pt idx="1">
                <c:v>81.584354934233403</c:v>
              </c:pt>
              <c:pt idx="2">
                <c:v>80.833932744905439</c:v>
              </c:pt>
              <c:pt idx="3">
                <c:v>80.700671409985006</c:v>
              </c:pt>
              <c:pt idx="4">
                <c:v>80.611650016665649</c:v>
              </c:pt>
              <c:pt idx="5">
                <c:v>80.518558813716567</c:v>
              </c:pt>
              <c:pt idx="6">
                <c:v>80.511891523692213</c:v>
              </c:pt>
              <c:pt idx="7">
                <c:v>80.376137504560802</c:v>
              </c:pt>
              <c:pt idx="8">
                <c:v>80.176384873017312</c:v>
              </c:pt>
              <c:pt idx="9">
                <c:v>80.169287311099609</c:v>
              </c:pt>
              <c:pt idx="10">
                <c:v>80.154216021784435</c:v>
              </c:pt>
              <c:pt idx="11">
                <c:v>80.138331402682581</c:v>
              </c:pt>
              <c:pt idx="12">
                <c:v>80.047180502472173</c:v>
              </c:pt>
              <c:pt idx="13">
                <c:v>80.028593803644952</c:v>
              </c:pt>
              <c:pt idx="14">
                <c:v>79.880779630214633</c:v>
              </c:pt>
              <c:pt idx="15">
                <c:v>79.672148111807743</c:v>
              </c:pt>
              <c:pt idx="16">
                <c:v>79.61510813945192</c:v>
              </c:pt>
              <c:pt idx="17">
                <c:v>79.297965028099057</c:v>
              </c:pt>
              <c:pt idx="18">
                <c:v>78.831143634635694</c:v>
              </c:pt>
              <c:pt idx="19">
                <c:v>78.178248111887882</c:v>
              </c:pt>
              <c:pt idx="20">
                <c:v>79.291532139712558</c:v>
              </c:pt>
            </c:numLit>
          </c:val>
        </c:ser>
        <c:dLbls>
          <c:showLegendKey val="0"/>
          <c:showVal val="0"/>
          <c:showCatName val="0"/>
          <c:showSerName val="0"/>
          <c:showPercent val="0"/>
          <c:showBubbleSize val="0"/>
        </c:dLbls>
        <c:gapWidth val="59"/>
        <c:overlap val="100"/>
        <c:axId val="187163008"/>
        <c:axId val="187164544"/>
      </c:barChart>
      <c:catAx>
        <c:axId val="187163008"/>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7164544"/>
        <c:crosses val="autoZero"/>
        <c:auto val="1"/>
        <c:lblAlgn val="ctr"/>
        <c:lblOffset val="100"/>
        <c:noMultiLvlLbl val="0"/>
      </c:catAx>
      <c:valAx>
        <c:axId val="187164544"/>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87163008"/>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11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barChart>
        <c:barDir val="col"/>
        <c:grouping val="stacked"/>
        <c:varyColors val="0"/>
        <c:ser>
          <c:idx val="0"/>
          <c:order val="0"/>
          <c:tx>
            <c:v>健康な
期間の平均</c:v>
          </c:tx>
          <c:invertIfNegative val="0"/>
          <c:dPt>
            <c:idx val="8"/>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12"/>
            <c:invertIfNegative val="0"/>
            <c:bubble3D val="0"/>
            <c:spPr>
              <a:solidFill>
                <a:schemeClr val="accent1"/>
              </a:solidFill>
              <a:ln w="9525" cap="flat" cmpd="sng">
                <a:solidFill>
                  <a:schemeClr val="accent1"/>
                </a:solidFill>
                <a:prstDash val="solid"/>
                <a:round/>
                <a:headEnd type="none" w="med" len="med"/>
                <a:tailEnd type="none" w="med" len="med"/>
              </a:ln>
            </c:spPr>
          </c:dPt>
          <c:cat>
            <c:strLit>
              <c:ptCount val="21"/>
              <c:pt idx="0">
                <c:v>滋賀県</c:v>
              </c:pt>
              <c:pt idx="1">
                <c:v>豊郷町</c:v>
              </c:pt>
              <c:pt idx="2">
                <c:v>高島市</c:v>
              </c:pt>
              <c:pt idx="3">
                <c:v>東近江市</c:v>
              </c:pt>
              <c:pt idx="4">
                <c:v>草津市</c:v>
              </c:pt>
              <c:pt idx="5">
                <c:v>甲賀市</c:v>
              </c:pt>
              <c:pt idx="6">
                <c:v>近江八幡市</c:v>
              </c:pt>
              <c:pt idx="7">
                <c:v>湖南市</c:v>
              </c:pt>
              <c:pt idx="8">
                <c:v>栗東市</c:v>
              </c:pt>
              <c:pt idx="9">
                <c:v>彦根市</c:v>
              </c:pt>
              <c:pt idx="10">
                <c:v>日野町</c:v>
              </c:pt>
              <c:pt idx="11">
                <c:v>愛荘町</c:v>
              </c:pt>
              <c:pt idx="12">
                <c:v>大津市</c:v>
              </c:pt>
              <c:pt idx="13">
                <c:v>守山市</c:v>
              </c:pt>
              <c:pt idx="14">
                <c:v>長浜市</c:v>
              </c:pt>
              <c:pt idx="15">
                <c:v>多賀町</c:v>
              </c:pt>
              <c:pt idx="16">
                <c:v>米原市</c:v>
              </c:pt>
              <c:pt idx="17">
                <c:v>竜王町</c:v>
              </c:pt>
              <c:pt idx="18">
                <c:v>野洲市</c:v>
              </c:pt>
              <c:pt idx="19">
                <c:v>甲良町</c:v>
              </c:pt>
              <c:pt idx="20">
                <c:v>全国</c:v>
              </c:pt>
            </c:strLit>
          </c:cat>
          <c:val>
            <c:numLit>
              <c:formatCode>General</c:formatCode>
              <c:ptCount val="21"/>
              <c:pt idx="0">
                <c:v>84.192221407480332</c:v>
              </c:pt>
              <c:pt idx="1">
                <c:v>85.253878271768713</c:v>
              </c:pt>
              <c:pt idx="2">
                <c:v>85.030333981570507</c:v>
              </c:pt>
              <c:pt idx="3">
                <c:v>85.012435096078732</c:v>
              </c:pt>
              <c:pt idx="4">
                <c:v>84.971995617681202</c:v>
              </c:pt>
              <c:pt idx="5">
                <c:v>84.659563599797451</c:v>
              </c:pt>
              <c:pt idx="6">
                <c:v>84.406800596057863</c:v>
              </c:pt>
              <c:pt idx="7">
                <c:v>84.323677329583731</c:v>
              </c:pt>
              <c:pt idx="8">
                <c:v>84.308090484317574</c:v>
              </c:pt>
              <c:pt idx="9">
                <c:v>84.27486986983476</c:v>
              </c:pt>
              <c:pt idx="10">
                <c:v>84.224252397981857</c:v>
              </c:pt>
              <c:pt idx="11">
                <c:v>83.96391379659714</c:v>
              </c:pt>
              <c:pt idx="12">
                <c:v>83.794032122534603</c:v>
              </c:pt>
              <c:pt idx="13">
                <c:v>83.759155660410244</c:v>
              </c:pt>
              <c:pt idx="14">
                <c:v>83.744728267280948</c:v>
              </c:pt>
              <c:pt idx="15">
                <c:v>83.732568653614749</c:v>
              </c:pt>
              <c:pt idx="16">
                <c:v>83.607611604562038</c:v>
              </c:pt>
              <c:pt idx="17">
                <c:v>83.51898280813279</c:v>
              </c:pt>
              <c:pt idx="18">
                <c:v>83.352481609469194</c:v>
              </c:pt>
              <c:pt idx="19">
                <c:v>81.715118786773687</c:v>
              </c:pt>
              <c:pt idx="20">
                <c:v>83.771534624818585</c:v>
              </c:pt>
            </c:numLit>
          </c:val>
        </c:ser>
        <c:dLbls>
          <c:showLegendKey val="0"/>
          <c:showVal val="0"/>
          <c:showCatName val="0"/>
          <c:showSerName val="0"/>
          <c:showPercent val="0"/>
          <c:showBubbleSize val="0"/>
        </c:dLbls>
        <c:gapWidth val="59"/>
        <c:overlap val="100"/>
        <c:axId val="187255808"/>
        <c:axId val="189285120"/>
      </c:barChart>
      <c:catAx>
        <c:axId val="187255808"/>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9285120"/>
        <c:crosses val="autoZero"/>
        <c:auto val="1"/>
        <c:lblAlgn val="ctr"/>
        <c:lblOffset val="100"/>
        <c:noMultiLvlLbl val="0"/>
      </c:catAx>
      <c:valAx>
        <c:axId val="189285120"/>
        <c:scaling>
          <c:orientation val="minMax"/>
        </c:scaling>
        <c:delete val="0"/>
        <c:axPos val="l"/>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187255808"/>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11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18372703412E-2"/>
          <c:y val="8.542106957819863E-2"/>
        </c:manualLayout>
      </c:layout>
      <c:overlay val="0"/>
    </c:title>
    <c:autoTitleDeleted val="0"/>
    <c:plotArea>
      <c:layout>
        <c:manualLayout>
          <c:layoutTarget val="inner"/>
          <c:xMode val="edge"/>
          <c:yMode val="edge"/>
          <c:x val="0.16971279373368145"/>
          <c:y val="0.15845348158074141"/>
          <c:w val="0.51970946510271931"/>
          <c:h val="0.77305332492084"/>
        </c:manualLayout>
      </c:layout>
      <c:radarChart>
        <c:radarStyle val="marker"/>
        <c:varyColors val="0"/>
        <c:ser>
          <c:idx val="0"/>
          <c:order val="0"/>
          <c:tx>
            <c:strRef>
              <c:f>男!$E$10</c:f>
              <c:strCache>
                <c:ptCount val="1"/>
                <c:pt idx="0">
                  <c:v>栗東市</c:v>
                </c:pt>
              </c:strCache>
            </c:strRef>
          </c:tx>
          <c:spPr>
            <a:ln w="25400" cap="rnd" cmpd="sng">
              <a:solidFill>
                <a:schemeClr val="accent2">
                  <a:shade val="95000"/>
                  <a:satMod val="105000"/>
                </a:schemeClr>
              </a:solidFill>
              <a:prstDash val="solid"/>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男!$F$10:$AH$10</c:f>
              <c:numCache>
                <c:formatCode>0.0_ </c:formatCode>
                <c:ptCount val="17"/>
                <c:pt idx="0">
                  <c:v>92.365370999999996</c:v>
                </c:pt>
                <c:pt idx="1">
                  <c:v>95.530052999999995</c:v>
                </c:pt>
                <c:pt idx="2">
                  <c:v>98.824265999999994</c:v>
                </c:pt>
                <c:pt idx="3">
                  <c:v>101.128514</c:v>
                </c:pt>
                <c:pt idx="4">
                  <c:v>106.393896</c:v>
                </c:pt>
                <c:pt idx="5">
                  <c:v>91.866962000000001</c:v>
                </c:pt>
                <c:pt idx="6">
                  <c:v>73.857617000000005</c:v>
                </c:pt>
                <c:pt idx="7">
                  <c:v>95.434746000000004</c:v>
                </c:pt>
                <c:pt idx="8">
                  <c:v>85.133298999999994</c:v>
                </c:pt>
                <c:pt idx="9">
                  <c:v>91.388914</c:v>
                </c:pt>
                <c:pt idx="10">
                  <c:v>143.99908199999999</c:v>
                </c:pt>
                <c:pt idx="11">
                  <c:v>84.035763000000003</c:v>
                </c:pt>
                <c:pt idx="12">
                  <c:v>84.550314999999998</c:v>
                </c:pt>
                <c:pt idx="13">
                  <c:v>101.883718</c:v>
                </c:pt>
                <c:pt idx="14">
                  <c:v>130.54483999999999</c:v>
                </c:pt>
                <c:pt idx="15">
                  <c:v>99.592461</c:v>
                </c:pt>
                <c:pt idx="16">
                  <c:v>88.404919000000007</c:v>
                </c:pt>
              </c:numCache>
            </c:numRef>
          </c:val>
        </c:ser>
        <c:ser>
          <c:idx val="1"/>
          <c:order val="1"/>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dLbls>
          <c:showLegendKey val="0"/>
          <c:showVal val="0"/>
          <c:showCatName val="0"/>
          <c:showSerName val="0"/>
          <c:showPercent val="0"/>
          <c:showBubbleSize val="0"/>
        </c:dLbls>
        <c:axId val="187204736"/>
        <c:axId val="187206272"/>
      </c:radarChart>
      <c:catAx>
        <c:axId val="187204736"/>
        <c:scaling>
          <c:orientation val="minMax"/>
        </c:scaling>
        <c:delete val="0"/>
        <c:axPos val="b"/>
        <c:majorGridlines/>
        <c:numFmt formatCode="0.0_ " sourceLinked="1"/>
        <c:majorTickMark val="out"/>
        <c:minorTickMark val="none"/>
        <c:tickLblPos val="nextTo"/>
        <c:txPr>
          <a:bodyPr horzOverflow="overflow" anchor="ctr"/>
          <a:lstStyle/>
          <a:p>
            <a:pPr algn="ctr" rtl="0">
              <a:defRPr kumimoji="0" sz="700" kern="1200">
                <a:solidFill>
                  <a:schemeClr val="tx1"/>
                </a:solidFill>
              </a:defRPr>
            </a:pPr>
            <a:endParaRPr lang="ja-JP"/>
          </a:p>
        </c:txPr>
        <c:crossAx val="187206272"/>
        <c:crosses val="autoZero"/>
        <c:auto val="1"/>
        <c:lblAlgn val="ctr"/>
        <c:lblOffset val="100"/>
        <c:noMultiLvlLbl val="0"/>
      </c:catAx>
      <c:valAx>
        <c:axId val="187206272"/>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87204736"/>
        <c:crosses val="autoZero"/>
        <c:crossBetween val="between"/>
        <c:majorUnit val="25"/>
      </c:valAx>
    </c:plotArea>
    <c:legend>
      <c:legendPos val="tr"/>
      <c:layout>
        <c:manualLayout>
          <c:xMode val="edge"/>
          <c:yMode val="edge"/>
          <c:x val="0.71913112678793722"/>
          <c:y val="1.1849114246479553E-3"/>
          <c:w val="0.26920440398585926"/>
          <c:h val="0.24907063197026025"/>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8.3332170891226007E-2"/>
          <c:y val="5.5352048385256189E-2"/>
        </c:manualLayout>
      </c:layout>
      <c:overlay val="0"/>
    </c:title>
    <c:autoTitleDeleted val="0"/>
    <c:plotArea>
      <c:layout>
        <c:manualLayout>
          <c:layoutTarget val="inner"/>
          <c:xMode val="edge"/>
          <c:yMode val="edge"/>
          <c:x val="0.26329113924050634"/>
          <c:y val="0.2638888888888889"/>
          <c:w val="0.48101265822784806"/>
          <c:h val="0.65972222222222221"/>
        </c:manualLayout>
      </c:layout>
      <c:radarChart>
        <c:radarStyle val="marker"/>
        <c:varyColors val="0"/>
        <c:ser>
          <c:idx val="1"/>
          <c:order val="0"/>
          <c:tx>
            <c:strRef>
              <c:f>レーダー4064滋賀県全体!$AT$42</c:f>
              <c:strCache>
                <c:ptCount val="1"/>
                <c:pt idx="0">
                  <c:v>大津市</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レーダー4064滋賀県全体!$AT$43:$AT$49</c:f>
              <c:numCache>
                <c:formatCode>General</c:formatCode>
                <c:ptCount val="7"/>
                <c:pt idx="0">
                  <c:v>101.64282486254538</c:v>
                </c:pt>
                <c:pt idx="1">
                  <c:v>108.3279467603712</c:v>
                </c:pt>
                <c:pt idx="2">
                  <c:v>98.705838417297755</c:v>
                </c:pt>
                <c:pt idx="3">
                  <c:v>107.76376726052843</c:v>
                </c:pt>
                <c:pt idx="4">
                  <c:v>98.45032300828413</c:v>
                </c:pt>
                <c:pt idx="5">
                  <c:v>114.61579108609523</c:v>
                </c:pt>
                <c:pt idx="6">
                  <c:v>116.88882591112953</c:v>
                </c:pt>
              </c:numCache>
            </c:numRef>
          </c:val>
        </c:ser>
        <c:ser>
          <c:idx val="0"/>
          <c:order val="1"/>
          <c:tx>
            <c:strRef>
              <c:f>レーダー4064滋賀県全体!$AS$42</c:f>
              <c:strCache>
                <c:ptCount val="1"/>
                <c:pt idx="0">
                  <c:v>滋賀県</c:v>
                </c:pt>
              </c:strCache>
            </c:strRef>
          </c:tx>
          <c:spPr>
            <a:ln w="31750">
              <a:prstDash val="sysDash"/>
            </a:ln>
          </c:spPr>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82560256"/>
        <c:axId val="182561792"/>
      </c:radarChart>
      <c:catAx>
        <c:axId val="182560256"/>
        <c:scaling>
          <c:orientation val="minMax"/>
        </c:scaling>
        <c:delete val="0"/>
        <c:axPos val="b"/>
        <c:majorGridlines/>
        <c:numFmt formatCode="General" sourceLinked="1"/>
        <c:majorTickMark val="out"/>
        <c:minorTickMark val="none"/>
        <c:tickLblPos val="nextTo"/>
        <c:txPr>
          <a:bodyPr horzOverflow="overflow" anchor="ctr"/>
          <a:lstStyle/>
          <a:p>
            <a:pPr algn="ctr" rtl="0">
              <a:defRPr kumimoji="0" sz="1000" kern="1200">
                <a:solidFill>
                  <a:schemeClr val="tx1"/>
                </a:solidFill>
              </a:defRPr>
            </a:pPr>
            <a:endParaRPr lang="ja-JP"/>
          </a:p>
        </c:txPr>
        <c:crossAx val="182561792"/>
        <c:crosses val="autoZero"/>
        <c:auto val="1"/>
        <c:lblAlgn val="ctr"/>
        <c:lblOffset val="100"/>
        <c:noMultiLvlLbl val="0"/>
      </c:catAx>
      <c:valAx>
        <c:axId val="182561792"/>
        <c:scaling>
          <c:orientation val="minMax"/>
        </c:scaling>
        <c:delete val="0"/>
        <c:axPos val="l"/>
        <c:majorGridlines/>
        <c:numFmt formatCode="General" sourceLinked="1"/>
        <c:majorTickMark val="cross"/>
        <c:minorTickMark val="none"/>
        <c:tickLblPos val="nextTo"/>
        <c:txPr>
          <a:bodyPr horzOverflow="overflow" anchor="ctr"/>
          <a:lstStyle/>
          <a:p>
            <a:pPr algn="ctr" rtl="0">
              <a:defRPr sz="1000">
                <a:solidFill>
                  <a:schemeClr val="tx1"/>
                </a:solidFill>
              </a:defRPr>
            </a:pPr>
            <a:endParaRPr lang="ja-JP"/>
          </a:p>
        </c:txPr>
        <c:crossAx val="182560256"/>
        <c:crosses val="autoZero"/>
        <c:crossBetween val="between"/>
        <c:majorUnit val="10"/>
      </c:valAx>
    </c:plotArea>
    <c:legend>
      <c:legendPos val="r"/>
      <c:layout>
        <c:manualLayout>
          <c:xMode val="edge"/>
          <c:yMode val="edge"/>
          <c:x val="0.71375616345155779"/>
          <c:y val="1.1120693655925619E-2"/>
          <c:w val="0.28112965148228131"/>
          <c:h val="0.23616236162361623"/>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orientation="portrait"/>
  </c:printSettings>
  <c:extLst/>
</c:chartSpace>
</file>

<file path=xl/charts/chart12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170019001862"/>
          <c:y val="8.913581697810162E-2"/>
        </c:manualLayout>
      </c:layout>
      <c:overlay val="0"/>
    </c:title>
    <c:autoTitleDeleted val="0"/>
    <c:plotArea>
      <c:layout>
        <c:manualLayout>
          <c:layoutTarget val="inner"/>
          <c:xMode val="edge"/>
          <c:yMode val="edge"/>
          <c:x val="0.20924574209245744"/>
          <c:y val="0.18623643196055359"/>
          <c:w val="0.49443208023818025"/>
          <c:h val="0.72129783205102349"/>
        </c:manualLayout>
      </c:layout>
      <c:radarChart>
        <c:radarStyle val="marker"/>
        <c:varyColors val="0"/>
        <c:ser>
          <c:idx val="0"/>
          <c:order val="0"/>
          <c:tx>
            <c:strRef>
              <c:f>女!$E$10</c:f>
              <c:strCache>
                <c:ptCount val="1"/>
                <c:pt idx="0">
                  <c:v>栗東市</c:v>
                </c:pt>
              </c:strCache>
            </c:strRef>
          </c:tx>
          <c:spPr>
            <a:ln w="25400" cap="rnd" cmpd="sng">
              <a:solidFill>
                <a:schemeClr val="accent2"/>
              </a:solidFill>
              <a:prstDash val="solid"/>
              <a:round/>
              <a:headEnd type="none" w="med" len="med"/>
              <a:tailEnd type="none" w="med" len="med"/>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女!$F$10:$AI$10</c:f>
              <c:numCache>
                <c:formatCode>0.0_ </c:formatCode>
                <c:ptCount val="18"/>
                <c:pt idx="0">
                  <c:v>105.38745900000001</c:v>
                </c:pt>
                <c:pt idx="1">
                  <c:v>96.943034999999995</c:v>
                </c:pt>
                <c:pt idx="2">
                  <c:v>106.188243</c:v>
                </c:pt>
                <c:pt idx="3">
                  <c:v>95.382002999999997</c:v>
                </c:pt>
                <c:pt idx="4">
                  <c:v>102.81293700000001</c:v>
                </c:pt>
                <c:pt idx="5">
                  <c:v>83.577218000000002</c:v>
                </c:pt>
                <c:pt idx="6">
                  <c:v>72.847768000000002</c:v>
                </c:pt>
                <c:pt idx="7">
                  <c:v>91.157218999999998</c:v>
                </c:pt>
                <c:pt idx="8">
                  <c:v>116.250361</c:v>
                </c:pt>
                <c:pt idx="9">
                  <c:v>90.736243000000002</c:v>
                </c:pt>
                <c:pt idx="10">
                  <c:v>95.941142999999997</c:v>
                </c:pt>
                <c:pt idx="11">
                  <c:v>112.75956100000001</c:v>
                </c:pt>
                <c:pt idx="12">
                  <c:v>93.845529999999997</c:v>
                </c:pt>
                <c:pt idx="13">
                  <c:v>89.073505999999995</c:v>
                </c:pt>
                <c:pt idx="14">
                  <c:v>96.136329000000003</c:v>
                </c:pt>
                <c:pt idx="15">
                  <c:v>108.747001</c:v>
                </c:pt>
                <c:pt idx="16">
                  <c:v>101.53424099999999</c:v>
                </c:pt>
                <c:pt idx="17">
                  <c:v>94.127503000000004</c:v>
                </c:pt>
              </c:numCache>
            </c:numRef>
          </c:val>
        </c:ser>
        <c:ser>
          <c:idx val="1"/>
          <c:order val="1"/>
          <c:tx>
            <c:v>滋賀県</c:v>
          </c:tx>
          <c:spPr>
            <a:ln>
              <a:solidFill>
                <a:schemeClr val="tx2">
                  <a:lumMod val="60000"/>
                  <a:lumOff val="40000"/>
                </a:schemeClr>
              </a:solidFill>
              <a:prstDash val="sysDash"/>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dLbls>
          <c:showLegendKey val="0"/>
          <c:showVal val="0"/>
          <c:showCatName val="0"/>
          <c:showSerName val="0"/>
          <c:showPercent val="0"/>
          <c:showBubbleSize val="0"/>
        </c:dLbls>
        <c:axId val="187310080"/>
        <c:axId val="187311616"/>
      </c:radarChart>
      <c:catAx>
        <c:axId val="187310080"/>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kumimoji="0" sz="700" kern="1200">
                <a:solidFill>
                  <a:schemeClr val="tx1"/>
                </a:solidFill>
              </a:defRPr>
            </a:pPr>
            <a:endParaRPr lang="ja-JP"/>
          </a:p>
        </c:txPr>
        <c:crossAx val="187311616"/>
        <c:crosses val="autoZero"/>
        <c:auto val="1"/>
        <c:lblAlgn val="ctr"/>
        <c:lblOffset val="100"/>
        <c:noMultiLvlLbl val="0"/>
      </c:catAx>
      <c:valAx>
        <c:axId val="187311616"/>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87310080"/>
        <c:crosses val="autoZero"/>
        <c:crossBetween val="between"/>
        <c:majorUnit val="25"/>
      </c:valAx>
    </c:plotArea>
    <c:legend>
      <c:legendPos val="tr"/>
      <c:layout>
        <c:manualLayout>
          <c:xMode val="edge"/>
          <c:yMode val="edge"/>
          <c:x val="0.70760018362859778"/>
          <c:y val="4.9848531430462502E-3"/>
          <c:w val="0.28131605864302761"/>
          <c:h val="0.25"/>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orientation="portrait"/>
  </c:printSettings>
  <c:extLst/>
</c:chartSpace>
</file>

<file path=xl/charts/chart12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4.6683820542088257E-2"/>
          <c:y val="4.4215822503155963E-2"/>
        </c:manualLayout>
      </c:layout>
      <c:overlay val="0"/>
    </c:title>
    <c:autoTitleDeleted val="0"/>
    <c:plotArea>
      <c:layout>
        <c:manualLayout>
          <c:layoutTarget val="inner"/>
          <c:xMode val="edge"/>
          <c:yMode val="edge"/>
          <c:x val="0.2513089005235602"/>
          <c:y val="0.29315960912052119"/>
          <c:w val="0.48167539267015697"/>
          <c:h val="0.59934853420195444"/>
        </c:manualLayout>
      </c:layout>
      <c:radarChart>
        <c:radarStyle val="marker"/>
        <c:varyColors val="0"/>
        <c:ser>
          <c:idx val="1"/>
          <c:order val="0"/>
          <c:tx>
            <c:strRef>
              <c:f>レーダー4064滋賀県全体!$AD$33</c:f>
              <c:strCache>
                <c:ptCount val="1"/>
                <c:pt idx="0">
                  <c:v>栗東市</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レーダー4064滋賀県全体!$AD$34:$AD$41</c:f>
              <c:numCache>
                <c:formatCode>General</c:formatCode>
                <c:ptCount val="8"/>
                <c:pt idx="0">
                  <c:v>100.7731712532226</c:v>
                </c:pt>
                <c:pt idx="1">
                  <c:v>102.9635122848242</c:v>
                </c:pt>
                <c:pt idx="2">
                  <c:v>97.919840001642925</c:v>
                </c:pt>
                <c:pt idx="3">
                  <c:v>97.732747916877088</c:v>
                </c:pt>
                <c:pt idx="4">
                  <c:v>100.60492319807237</c:v>
                </c:pt>
                <c:pt idx="5">
                  <c:v>104.35382248689224</c:v>
                </c:pt>
                <c:pt idx="6">
                  <c:v>106.80318672637468</c:v>
                </c:pt>
                <c:pt idx="7">
                  <c:v>100.3423248650241</c:v>
                </c:pt>
              </c:numCache>
            </c:numRef>
          </c:val>
        </c:ser>
        <c:ser>
          <c:idx val="0"/>
          <c:order val="1"/>
          <c:tx>
            <c:strRef>
              <c:f>レーダー4064滋賀県全体!$W$33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87333248"/>
        <c:axId val="187351424"/>
      </c:radarChart>
      <c:catAx>
        <c:axId val="187333248"/>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7351424"/>
        <c:crosses val="autoZero"/>
        <c:auto val="1"/>
        <c:lblAlgn val="ctr"/>
        <c:lblOffset val="100"/>
        <c:noMultiLvlLbl val="0"/>
      </c:catAx>
      <c:valAx>
        <c:axId val="187351424"/>
        <c:scaling>
          <c:orientation val="minMax"/>
          <c:max val="120"/>
          <c:min val="7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7333248"/>
        <c:crosses val="autoZero"/>
        <c:crossBetween val="between"/>
        <c:majorUnit val="10"/>
        <c:minorUnit val="4"/>
      </c:valAx>
      <c:spPr>
        <a:noFill/>
        <a:ln>
          <a:noFill/>
        </a:ln>
      </c:spPr>
    </c:plotArea>
    <c:legend>
      <c:legendPos val="tr"/>
      <c:layout>
        <c:manualLayout>
          <c:xMode val="edge"/>
          <c:yMode val="edge"/>
          <c:x val="0.70270270270270274"/>
          <c:y val="2.1492630178720846E-2"/>
          <c:w val="0.27927927927927926"/>
          <c:h val="0.23469387755102039"/>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2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5.263078957235609E-2"/>
          <c:y val="4.119771545410756E-2"/>
        </c:manualLayout>
      </c:layout>
      <c:overlay val="0"/>
    </c:title>
    <c:autoTitleDeleted val="0"/>
    <c:plotArea>
      <c:layout>
        <c:manualLayout>
          <c:layoutTarget val="inner"/>
          <c:xMode val="edge"/>
          <c:yMode val="edge"/>
          <c:x val="0.195822454308094"/>
          <c:y val="0.29830508474576278"/>
          <c:w val="0.46475195822454313"/>
          <c:h val="0.60338983050847461"/>
        </c:manualLayout>
      </c:layout>
      <c:radarChart>
        <c:radarStyle val="marker"/>
        <c:varyColors val="0"/>
        <c:ser>
          <c:idx val="1"/>
          <c:order val="0"/>
          <c:tx>
            <c:strRef>
              <c:f>レーダー4064滋賀県全体!$AD$42</c:f>
              <c:strCache>
                <c:ptCount val="1"/>
                <c:pt idx="0">
                  <c:v>栗東市</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レーダー4064滋賀県全体!$AD$43:$AD$49</c:f>
              <c:numCache>
                <c:formatCode>General</c:formatCode>
                <c:ptCount val="7"/>
                <c:pt idx="0">
                  <c:v>101.59799117630961</c:v>
                </c:pt>
                <c:pt idx="1">
                  <c:v>102.2352261581333</c:v>
                </c:pt>
                <c:pt idx="2">
                  <c:v>100.08207994190937</c:v>
                </c:pt>
                <c:pt idx="3">
                  <c:v>109.46122949494918</c:v>
                </c:pt>
                <c:pt idx="4">
                  <c:v>98.119104780778372</c:v>
                </c:pt>
                <c:pt idx="5">
                  <c:v>100.6753764695532</c:v>
                </c:pt>
                <c:pt idx="6">
                  <c:v>98.815225290992231</c:v>
                </c:pt>
              </c:numCache>
            </c:numRef>
          </c:val>
        </c:ser>
        <c:ser>
          <c:idx val="0"/>
          <c:order val="1"/>
          <c:tx>
            <c:strRef>
              <c:f>レーダー4064滋賀県全体!$W$42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89351424"/>
        <c:axId val="189352960"/>
      </c:radarChart>
      <c:catAx>
        <c:axId val="18935142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9352960"/>
        <c:crosses val="autoZero"/>
        <c:auto val="1"/>
        <c:lblAlgn val="ctr"/>
        <c:lblOffset val="100"/>
        <c:noMultiLvlLbl val="0"/>
      </c:catAx>
      <c:valAx>
        <c:axId val="189352960"/>
        <c:scaling>
          <c:orientation val="minMax"/>
          <c:max val="13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9351424"/>
        <c:crosses val="autoZero"/>
        <c:crossBetween val="between"/>
        <c:majorUnit val="10"/>
        <c:minorUnit val="4"/>
      </c:valAx>
      <c:spPr>
        <a:noFill/>
        <a:ln>
          <a:noFill/>
        </a:ln>
      </c:spPr>
    </c:plotArea>
    <c:legend>
      <c:legendPos val="tr"/>
      <c:layout>
        <c:manualLayout>
          <c:xMode val="edge"/>
          <c:yMode val="edge"/>
          <c:x val="0.63157894736842091"/>
          <c:y val="1.4981273408239701E-2"/>
          <c:w val="0.36842105263157887"/>
          <c:h val="0.27340823970037453"/>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2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9.3024789994160265E-2"/>
          <c:y val="3.7288019409944889E-2"/>
        </c:manualLayout>
      </c:layout>
      <c:overlay val="0"/>
    </c:title>
    <c:autoTitleDeleted val="0"/>
    <c:plotArea>
      <c:layout>
        <c:manualLayout>
          <c:layoutTarget val="inner"/>
          <c:xMode val="edge"/>
          <c:yMode val="edge"/>
          <c:x val="0.26213592233009708"/>
          <c:y val="0.26557377049180325"/>
          <c:w val="0.44902912621359226"/>
          <c:h val="0.60655737704918034"/>
        </c:manualLayout>
      </c:layout>
      <c:radarChart>
        <c:radarStyle val="marker"/>
        <c:varyColors val="0"/>
        <c:ser>
          <c:idx val="1"/>
          <c:order val="0"/>
          <c:tx>
            <c:strRef>
              <c:f>レーダー4064滋賀県全体!$AZ$33</c:f>
              <c:strCache>
                <c:ptCount val="1"/>
                <c:pt idx="0">
                  <c:v>栗東市</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レーダー4064滋賀県全体!$AZ$34:$AZ$41</c:f>
              <c:numCache>
                <c:formatCode>General</c:formatCode>
                <c:ptCount val="8"/>
                <c:pt idx="0">
                  <c:v>113.26889112147683</c:v>
                </c:pt>
                <c:pt idx="1">
                  <c:v>111.88770787878957</c:v>
                </c:pt>
                <c:pt idx="2">
                  <c:v>112.00850892515855</c:v>
                </c:pt>
                <c:pt idx="3">
                  <c:v>113.39118786678033</c:v>
                </c:pt>
                <c:pt idx="4">
                  <c:v>112.82115843429305</c:v>
                </c:pt>
                <c:pt idx="5">
                  <c:v>79.853224229568525</c:v>
                </c:pt>
                <c:pt idx="6">
                  <c:v>92.790697940228355</c:v>
                </c:pt>
                <c:pt idx="7">
                  <c:v>100.02044512330737</c:v>
                </c:pt>
              </c:numCache>
            </c:numRef>
          </c:val>
        </c:ser>
        <c:ser>
          <c:idx val="0"/>
          <c:order val="1"/>
          <c:tx>
            <c:strRef>
              <c:f>レーダー4064滋賀県全体!$AS$33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89391232"/>
        <c:axId val="189392768"/>
      </c:radarChart>
      <c:catAx>
        <c:axId val="189391232"/>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9392768"/>
        <c:crosses val="autoZero"/>
        <c:auto val="1"/>
        <c:lblAlgn val="ctr"/>
        <c:lblOffset val="100"/>
        <c:noMultiLvlLbl val="0"/>
      </c:catAx>
      <c:valAx>
        <c:axId val="189392768"/>
        <c:scaling>
          <c:orientation val="minMax"/>
          <c:max val="120"/>
          <c:min val="7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9391232"/>
        <c:crosses val="autoZero"/>
        <c:crossBetween val="between"/>
        <c:majorUnit val="10"/>
        <c:minorUnit val="4"/>
      </c:valAx>
      <c:spPr>
        <a:noFill/>
        <a:ln>
          <a:noFill/>
        </a:ln>
      </c:spPr>
    </c:plotArea>
    <c:legend>
      <c:legendPos val="tr"/>
      <c:layout>
        <c:manualLayout>
          <c:xMode val="edge"/>
          <c:yMode val="edge"/>
          <c:x val="0.67"/>
          <c:y val="1.0309278350515464E-2"/>
          <c:w val="0.3075"/>
          <c:h val="0.25085910652920962"/>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2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4.8593417348255195E-2"/>
          <c:y val="4.1983530684618624E-2"/>
        </c:manualLayout>
      </c:layout>
      <c:overlay val="0"/>
    </c:title>
    <c:autoTitleDeleted val="0"/>
    <c:plotArea>
      <c:layout>
        <c:manualLayout>
          <c:layoutTarget val="inner"/>
          <c:xMode val="edge"/>
          <c:yMode val="edge"/>
          <c:x val="0.25183374083129584"/>
          <c:y val="0.27054794520547948"/>
          <c:w val="0.47677261613691929"/>
          <c:h val="0.6678082191780822"/>
        </c:manualLayout>
      </c:layout>
      <c:radarChart>
        <c:radarStyle val="marker"/>
        <c:varyColors val="0"/>
        <c:ser>
          <c:idx val="1"/>
          <c:order val="0"/>
          <c:tx>
            <c:strRef>
              <c:f>レーダー4064滋賀県全体!$AZ$42</c:f>
              <c:strCache>
                <c:ptCount val="1"/>
                <c:pt idx="0">
                  <c:v>栗東市</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レーダー4064滋賀県全体!$AZ$43:$AZ$49</c:f>
              <c:numCache>
                <c:formatCode>General</c:formatCode>
                <c:ptCount val="7"/>
                <c:pt idx="0">
                  <c:v>101.80167228881788</c:v>
                </c:pt>
                <c:pt idx="1">
                  <c:v>107.51286568307827</c:v>
                </c:pt>
                <c:pt idx="2">
                  <c:v>93.129164550791288</c:v>
                </c:pt>
                <c:pt idx="3">
                  <c:v>118.98359375115454</c:v>
                </c:pt>
                <c:pt idx="4">
                  <c:v>102.00543184916211</c:v>
                </c:pt>
                <c:pt idx="5">
                  <c:v>125.81712842251731</c:v>
                </c:pt>
                <c:pt idx="6">
                  <c:v>122.49723323171338</c:v>
                </c:pt>
              </c:numCache>
            </c:numRef>
          </c:val>
        </c:ser>
        <c:ser>
          <c:idx val="0"/>
          <c:order val="1"/>
          <c:tx>
            <c:strRef>
              <c:f>レーダー4064滋賀県全体!$AS$42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89668352"/>
        <c:axId val="189702912"/>
      </c:radarChart>
      <c:catAx>
        <c:axId val="189668352"/>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9702912"/>
        <c:crosses val="autoZero"/>
        <c:auto val="1"/>
        <c:lblAlgn val="ctr"/>
        <c:lblOffset val="100"/>
        <c:noMultiLvlLbl val="0"/>
      </c:catAx>
      <c:valAx>
        <c:axId val="189702912"/>
        <c:scaling>
          <c:orientation val="minMax"/>
          <c:max val="13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9668352"/>
        <c:crosses val="autoZero"/>
        <c:crossBetween val="between"/>
        <c:majorUnit val="10"/>
        <c:minorUnit val="4"/>
      </c:valAx>
      <c:spPr>
        <a:noFill/>
        <a:ln>
          <a:noFill/>
        </a:ln>
      </c:spPr>
    </c:plotArea>
    <c:legend>
      <c:legendPos val="tr"/>
      <c:layout>
        <c:manualLayout>
          <c:xMode val="edge"/>
          <c:yMode val="edge"/>
          <c:x val="0.68316831683168322"/>
          <c:y val="7.6335877862595417E-3"/>
          <c:w val="0.31435643564356441"/>
          <c:h val="0.25572519083969464"/>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2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5.7072741837791367E-2"/>
          <c:y val="4.0740351900456891E-2"/>
        </c:manualLayout>
      </c:layout>
      <c:overlay val="0"/>
    </c:title>
    <c:autoTitleDeleted val="0"/>
    <c:plotArea>
      <c:layout>
        <c:manualLayout>
          <c:layoutTarget val="inner"/>
          <c:xMode val="edge"/>
          <c:yMode val="edge"/>
          <c:x val="0.20734908136482941"/>
          <c:y val="0.30208333333333326"/>
          <c:w val="0.4435695538057744"/>
          <c:h val="0.58680555555555558"/>
        </c:manualLayout>
      </c:layout>
      <c:radarChart>
        <c:radarStyle val="marker"/>
        <c:varyColors val="0"/>
        <c:ser>
          <c:idx val="1"/>
          <c:order val="0"/>
          <c:tx>
            <c:strRef>
              <c:f>レーダー4064滋賀県全体!$AD$26</c:f>
              <c:strCache>
                <c:ptCount val="1"/>
                <c:pt idx="0">
                  <c:v>栗東市</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レーダー4064滋賀県全体!$AD$27:$AD$32</c:f>
              <c:numCache>
                <c:formatCode>General</c:formatCode>
                <c:ptCount val="6"/>
                <c:pt idx="0">
                  <c:v>105.12140335959393</c:v>
                </c:pt>
                <c:pt idx="1">
                  <c:v>110.93977095227012</c:v>
                </c:pt>
                <c:pt idx="2">
                  <c:v>103.96177109438027</c:v>
                </c:pt>
                <c:pt idx="3">
                  <c:v>97.489319869480241</c:v>
                </c:pt>
                <c:pt idx="4">
                  <c:v>94.091515759841144</c:v>
                </c:pt>
                <c:pt idx="5">
                  <c:v>106.51551564333168</c:v>
                </c:pt>
              </c:numCache>
            </c:numRef>
          </c:val>
        </c:ser>
        <c:ser>
          <c:idx val="0"/>
          <c:order val="1"/>
          <c:tx>
            <c:strRef>
              <c:f>レーダー4064滋賀県全体!$W$26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89724544"/>
        <c:axId val="189726080"/>
      </c:radarChart>
      <c:catAx>
        <c:axId val="18972454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9726080"/>
        <c:crosses val="autoZero"/>
        <c:auto val="1"/>
        <c:lblAlgn val="ctr"/>
        <c:lblOffset val="100"/>
        <c:noMultiLvlLbl val="0"/>
      </c:catAx>
      <c:valAx>
        <c:axId val="189726080"/>
        <c:scaling>
          <c:orientation val="minMax"/>
          <c:min val="7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9724544"/>
        <c:crosses val="autoZero"/>
        <c:crossBetween val="between"/>
        <c:majorUnit val="10"/>
      </c:valAx>
      <c:spPr>
        <a:noFill/>
        <a:ln>
          <a:noFill/>
        </a:ln>
      </c:spPr>
    </c:plotArea>
    <c:legend>
      <c:legendPos val="tr"/>
      <c:layout>
        <c:manualLayout>
          <c:xMode val="edge"/>
          <c:yMode val="edge"/>
          <c:x val="0.65177832919768408"/>
          <c:y val="3.4567901234567898E-2"/>
          <c:w val="0.32588916459884204"/>
          <c:h val="0.23703703703703705"/>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2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7.1979413331279801E-2"/>
          <c:y val="5.2238805970149252E-2"/>
        </c:manualLayout>
      </c:layout>
      <c:overlay val="0"/>
    </c:title>
    <c:autoTitleDeleted val="0"/>
    <c:plotArea>
      <c:layout>
        <c:manualLayout>
          <c:layoutTarget val="inner"/>
          <c:xMode val="edge"/>
          <c:yMode val="edge"/>
          <c:x val="0.25"/>
          <c:y val="0.25347222222222221"/>
          <c:w val="0.43932038834951448"/>
          <c:h val="0.62847222222222221"/>
        </c:manualLayout>
      </c:layout>
      <c:radarChart>
        <c:radarStyle val="marker"/>
        <c:varyColors val="0"/>
        <c:ser>
          <c:idx val="1"/>
          <c:order val="0"/>
          <c:tx>
            <c:strRef>
              <c:f>レーダー4064滋賀県全体!$AZ$26</c:f>
              <c:strCache>
                <c:ptCount val="1"/>
                <c:pt idx="0">
                  <c:v>栗東市</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レーダー4064滋賀県全体!$AZ$27:$AZ$32</c:f>
              <c:numCache>
                <c:formatCode>General</c:formatCode>
                <c:ptCount val="6"/>
                <c:pt idx="0">
                  <c:v>91.971296987135716</c:v>
                </c:pt>
                <c:pt idx="1">
                  <c:v>78.318912154840518</c:v>
                </c:pt>
                <c:pt idx="2">
                  <c:v>106.80061775354386</c:v>
                </c:pt>
                <c:pt idx="3">
                  <c:v>97.229687900448539</c:v>
                </c:pt>
                <c:pt idx="4">
                  <c:v>104.66317459096062</c:v>
                </c:pt>
                <c:pt idx="5">
                  <c:v>117.02432717304056</c:v>
                </c:pt>
              </c:numCache>
            </c:numRef>
          </c:val>
        </c:ser>
        <c:ser>
          <c:idx val="0"/>
          <c:order val="1"/>
          <c:tx>
            <c:strRef>
              <c:f>レーダー4064滋賀県全体!$AS$26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89826176"/>
        <c:axId val="189827712"/>
      </c:radarChart>
      <c:catAx>
        <c:axId val="189826176"/>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9827712"/>
        <c:crosses val="autoZero"/>
        <c:auto val="1"/>
        <c:lblAlgn val="ctr"/>
        <c:lblOffset val="100"/>
        <c:noMultiLvlLbl val="0"/>
      </c:catAx>
      <c:valAx>
        <c:axId val="189827712"/>
        <c:scaling>
          <c:orientation val="minMax"/>
          <c:max val="120"/>
          <c:min val="7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9826176"/>
        <c:crosses val="autoZero"/>
        <c:crossBetween val="between"/>
        <c:majorUnit val="10"/>
      </c:valAx>
      <c:spPr>
        <a:noFill/>
        <a:ln>
          <a:noFill/>
        </a:ln>
      </c:spPr>
    </c:plotArea>
    <c:legend>
      <c:legendPos val="tr"/>
      <c:layout>
        <c:manualLayout>
          <c:xMode val="edge"/>
          <c:yMode val="edge"/>
          <c:x val="0.63753213367609252"/>
          <c:y val="3.7313432835820895E-3"/>
          <c:w val="0.35904027420736934"/>
          <c:h val="0.23507462686567163"/>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2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28342245989303E-2"/>
          <c:y val="4.2134831460674156E-2"/>
          <c:w val="0.84385026737967905"/>
          <c:h val="0.6882022471910112"/>
        </c:manualLayout>
      </c:layout>
      <c:barChart>
        <c:barDir val="col"/>
        <c:grouping val="stacked"/>
        <c:varyColors val="0"/>
        <c:ser>
          <c:idx val="0"/>
          <c:order val="0"/>
          <c:tx>
            <c:strRef>
              <c:f>介護率グラフ!$B$3</c:f>
              <c:strCache>
                <c:ptCount val="1"/>
                <c:pt idx="0">
                  <c:v>要支援1</c:v>
                </c:pt>
              </c:strCache>
            </c:strRef>
          </c:tx>
          <c:spPr>
            <a:solidFill>
              <a:srgbClr val="FFFFFF"/>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介護率グラフ!$B$4:$B$22</c:f>
              <c:numCache>
                <c:formatCode>0.00_ </c:formatCode>
                <c:ptCount val="19"/>
                <c:pt idx="0">
                  <c:v>2.5464484655572086</c:v>
                </c:pt>
                <c:pt idx="1">
                  <c:v>1.7901486231051482</c:v>
                </c:pt>
                <c:pt idx="2">
                  <c:v>1.4582562584782341</c:v>
                </c:pt>
                <c:pt idx="3">
                  <c:v>1.0283014498124043</c:v>
                </c:pt>
                <c:pt idx="4">
                  <c:v>2.0009951663349446</c:v>
                </c:pt>
                <c:pt idx="5">
                  <c:v>2.8293648483437157</c:v>
                </c:pt>
                <c:pt idx="6">
                  <c:v>2.5530670232324923</c:v>
                </c:pt>
                <c:pt idx="7">
                  <c:v>2.6460859977949283</c:v>
                </c:pt>
                <c:pt idx="8">
                  <c:v>1.4069442158960013</c:v>
                </c:pt>
                <c:pt idx="9">
                  <c:v>2.7099938687921519</c:v>
                </c:pt>
                <c:pt idx="10">
                  <c:v>2.1156852527357999</c:v>
                </c:pt>
                <c:pt idx="11">
                  <c:v>0.68163228210488047</c:v>
                </c:pt>
                <c:pt idx="12">
                  <c:v>1.3717202328734348</c:v>
                </c:pt>
                <c:pt idx="13">
                  <c:v>0.90504922197523019</c:v>
                </c:pt>
                <c:pt idx="14">
                  <c:v>1.2524719841793013</c:v>
                </c:pt>
                <c:pt idx="15">
                  <c:v>2.0649602064960209</c:v>
                </c:pt>
                <c:pt idx="16">
                  <c:v>1.7423442449841606</c:v>
                </c:pt>
                <c:pt idx="17">
                  <c:v>1.1941618752764263</c:v>
                </c:pt>
                <c:pt idx="18">
                  <c:v>0.69786535303776687</c:v>
                </c:pt>
              </c:numCache>
            </c:numRef>
          </c:val>
        </c:ser>
        <c:ser>
          <c:idx val="1"/>
          <c:order val="1"/>
          <c:tx>
            <c:strRef>
              <c:f>介護率グラフ!$C$3</c:f>
              <c:strCache>
                <c:ptCount val="1"/>
                <c:pt idx="0">
                  <c:v>要支援2</c:v>
                </c:pt>
              </c:strCache>
            </c:strRef>
          </c:tx>
          <c:spPr>
            <a:pattFill prst="pct1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介護率グラフ!$C$4:$C$22</c:f>
              <c:numCache>
                <c:formatCode>0.00_ </c:formatCode>
                <c:ptCount val="19"/>
                <c:pt idx="0">
                  <c:v>3.052739623337831</c:v>
                </c:pt>
                <c:pt idx="1">
                  <c:v>1.8865127311812016</c:v>
                </c:pt>
                <c:pt idx="2">
                  <c:v>2.7561968183499816</c:v>
                </c:pt>
                <c:pt idx="3">
                  <c:v>1.3062207605725138</c:v>
                </c:pt>
                <c:pt idx="4">
                  <c:v>1.6633494455501847</c:v>
                </c:pt>
                <c:pt idx="5">
                  <c:v>1.9328171391977642</c:v>
                </c:pt>
                <c:pt idx="6">
                  <c:v>2.4569613906067191</c:v>
                </c:pt>
                <c:pt idx="7">
                  <c:v>1.6695542605134666</c:v>
                </c:pt>
                <c:pt idx="8">
                  <c:v>1.1847951291755801</c:v>
                </c:pt>
                <c:pt idx="9">
                  <c:v>2.6180257510729614</c:v>
                </c:pt>
                <c:pt idx="10">
                  <c:v>2.0462046204620461</c:v>
                </c:pt>
                <c:pt idx="11">
                  <c:v>1.8903935290375353</c:v>
                </c:pt>
                <c:pt idx="12">
                  <c:v>1.5471728207991067</c:v>
                </c:pt>
                <c:pt idx="13">
                  <c:v>1.4766592569069545</c:v>
                </c:pt>
                <c:pt idx="14">
                  <c:v>1.8787079762689518</c:v>
                </c:pt>
                <c:pt idx="15">
                  <c:v>1.5057001505700152</c:v>
                </c:pt>
                <c:pt idx="16">
                  <c:v>1.6367476240760297</c:v>
                </c:pt>
                <c:pt idx="17">
                  <c:v>1.9460415745245467</c:v>
                </c:pt>
                <c:pt idx="18">
                  <c:v>0.49261083743842365</c:v>
                </c:pt>
              </c:numCache>
            </c:numRef>
          </c:val>
        </c:ser>
        <c:ser>
          <c:idx val="3"/>
          <c:order val="2"/>
          <c:tx>
            <c:strRef>
              <c:f>介護率グラフ!$D$3</c:f>
              <c:strCache>
                <c:ptCount val="1"/>
                <c:pt idx="0">
                  <c:v>要介護1</c:v>
                </c:pt>
              </c:strCache>
            </c:strRef>
          </c:tx>
          <c:spPr>
            <a:pattFill prst="pct2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介護率グラフ!$D$4:$D$22</c:f>
              <c:numCache>
                <c:formatCode>0.00_ </c:formatCode>
                <c:ptCount val="19"/>
                <c:pt idx="0">
                  <c:v>2.8578348268345843</c:v>
                </c:pt>
                <c:pt idx="1">
                  <c:v>3.7285497201734552</c:v>
                </c:pt>
                <c:pt idx="2">
                  <c:v>3.1816500184979652</c:v>
                </c:pt>
                <c:pt idx="3">
                  <c:v>4.3911251100097273</c:v>
                </c:pt>
                <c:pt idx="4">
                  <c:v>4.5599943133352294</c:v>
                </c:pt>
                <c:pt idx="5">
                  <c:v>4.2149385806601849</c:v>
                </c:pt>
                <c:pt idx="6">
                  <c:v>3.4974093264248705</c:v>
                </c:pt>
                <c:pt idx="7">
                  <c:v>4.110883603717121</c:v>
                </c:pt>
                <c:pt idx="8">
                  <c:v>3.8505841698206353</c:v>
                </c:pt>
                <c:pt idx="9">
                  <c:v>4.2182709993868794</c:v>
                </c:pt>
                <c:pt idx="10">
                  <c:v>3.7276359214868853</c:v>
                </c:pt>
                <c:pt idx="11">
                  <c:v>3.7080796146505501</c:v>
                </c:pt>
                <c:pt idx="12">
                  <c:v>3.6605789935401547</c:v>
                </c:pt>
                <c:pt idx="13">
                  <c:v>3.7154652270562085</c:v>
                </c:pt>
                <c:pt idx="14">
                  <c:v>4.976928147659855</c:v>
                </c:pt>
                <c:pt idx="15">
                  <c:v>4.3020004302000432</c:v>
                </c:pt>
                <c:pt idx="16">
                  <c:v>3.907074973600845</c:v>
                </c:pt>
                <c:pt idx="17">
                  <c:v>4.643962848297214</c:v>
                </c:pt>
                <c:pt idx="18">
                  <c:v>4.2282430213464695</c:v>
                </c:pt>
              </c:numCache>
            </c:numRef>
          </c:val>
        </c:ser>
        <c:ser>
          <c:idx val="4"/>
          <c:order val="3"/>
          <c:tx>
            <c:strRef>
              <c:f>介護率グラフ!$E$3</c:f>
              <c:strCache>
                <c:ptCount val="1"/>
                <c:pt idx="0">
                  <c:v>要介護2</c:v>
                </c:pt>
              </c:strCache>
            </c:strRef>
          </c:tx>
          <c:spPr>
            <a:pattFill prst="ltDnDiag">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介護率グラフ!$E$4:$E$22</c:f>
              <c:numCache>
                <c:formatCode>0.00_ </c:formatCode>
                <c:ptCount val="19"/>
                <c:pt idx="0">
                  <c:v>3.8531179001026419</c:v>
                </c:pt>
                <c:pt idx="1">
                  <c:v>3.5321151921722693</c:v>
                </c:pt>
                <c:pt idx="2">
                  <c:v>3.7458379578246395</c:v>
                </c:pt>
                <c:pt idx="3">
                  <c:v>3.1868080967159198</c:v>
                </c:pt>
                <c:pt idx="4">
                  <c:v>2.3670742109752627</c:v>
                </c:pt>
                <c:pt idx="5">
                  <c:v>2.5848518367584559</c:v>
                </c:pt>
                <c:pt idx="6">
                  <c:v>2.7160287481196721</c:v>
                </c:pt>
                <c:pt idx="7">
                  <c:v>2.968971491573476</c:v>
                </c:pt>
                <c:pt idx="8">
                  <c:v>2.5588283692611484</c:v>
                </c:pt>
                <c:pt idx="9">
                  <c:v>2.8571428571428572</c:v>
                </c:pt>
                <c:pt idx="10">
                  <c:v>2.5846795205836375</c:v>
                </c:pt>
                <c:pt idx="11">
                  <c:v>4.2806507316186497</c:v>
                </c:pt>
                <c:pt idx="12">
                  <c:v>2.8790174655076162</c:v>
                </c:pt>
                <c:pt idx="13">
                  <c:v>3.6201968879009208</c:v>
                </c:pt>
                <c:pt idx="14">
                  <c:v>3.3289386947923534</c:v>
                </c:pt>
                <c:pt idx="15">
                  <c:v>2.6242202624220261</c:v>
                </c:pt>
                <c:pt idx="16">
                  <c:v>4.1710665258711721</c:v>
                </c:pt>
                <c:pt idx="17">
                  <c:v>4.0689960194604158</c:v>
                </c:pt>
                <c:pt idx="18">
                  <c:v>3.3661740558292284</c:v>
                </c:pt>
              </c:numCache>
            </c:numRef>
          </c:val>
        </c:ser>
        <c:ser>
          <c:idx val="5"/>
          <c:order val="4"/>
          <c:tx>
            <c:strRef>
              <c:f>介護率グラフ!$F$3</c:f>
              <c:strCache>
                <c:ptCount val="1"/>
                <c:pt idx="0">
                  <c:v>要介護3</c:v>
                </c:pt>
              </c:strCache>
            </c:strRef>
          </c:tx>
          <c:spPr>
            <a:pattFill prst="pct5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介護率グラフ!$F$4:$F$22</c:f>
              <c:numCache>
                <c:formatCode>0.00_ </c:formatCode>
                <c:ptCount val="19"/>
                <c:pt idx="0">
                  <c:v>2.7759517466468302</c:v>
                </c:pt>
                <c:pt idx="1">
                  <c:v>2.4609910677884437</c:v>
                </c:pt>
                <c:pt idx="2">
                  <c:v>2.9812553952398568</c:v>
                </c:pt>
                <c:pt idx="3">
                  <c:v>1.9871230719347817</c:v>
                </c:pt>
                <c:pt idx="4">
                  <c:v>1.8623827125390957</c:v>
                </c:pt>
                <c:pt idx="5">
                  <c:v>2.3519823019153518</c:v>
                </c:pt>
                <c:pt idx="6">
                  <c:v>2.273107136887849</c:v>
                </c:pt>
                <c:pt idx="7">
                  <c:v>2.3074499921247442</c:v>
                </c:pt>
                <c:pt idx="8">
                  <c:v>1.7195984860951128</c:v>
                </c:pt>
                <c:pt idx="9">
                  <c:v>2.2746781115879826</c:v>
                </c:pt>
                <c:pt idx="10">
                  <c:v>2.0218863991662324</c:v>
                </c:pt>
                <c:pt idx="11">
                  <c:v>3.5444878669453783</c:v>
                </c:pt>
                <c:pt idx="12">
                  <c:v>2.2729085254007497</c:v>
                </c:pt>
                <c:pt idx="13">
                  <c:v>2.6516354398221655</c:v>
                </c:pt>
                <c:pt idx="14">
                  <c:v>2.4060646011865523</c:v>
                </c:pt>
                <c:pt idx="15">
                  <c:v>2.3230802323080231</c:v>
                </c:pt>
                <c:pt idx="16">
                  <c:v>3.9598732840549102</c:v>
                </c:pt>
                <c:pt idx="17">
                  <c:v>4.1132242370632461</c:v>
                </c:pt>
                <c:pt idx="18">
                  <c:v>3.284072249589491</c:v>
                </c:pt>
              </c:numCache>
            </c:numRef>
          </c:val>
        </c:ser>
        <c:ser>
          <c:idx val="6"/>
          <c:order val="5"/>
          <c:tx>
            <c:strRef>
              <c:f>介護率グラフ!$G$3</c:f>
              <c:strCache>
                <c:ptCount val="1"/>
                <c:pt idx="0">
                  <c:v>要介護4</c:v>
                </c:pt>
              </c:strCache>
            </c:strRef>
          </c:tx>
          <c:spPr>
            <a:pattFill prst="pct7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介護率グラフ!$G$4:$G$22</c:f>
              <c:numCache>
                <c:formatCode>0.00_ </c:formatCode>
                <c:ptCount val="19"/>
                <c:pt idx="0">
                  <c:v>1.9513545306715567</c:v>
                </c:pt>
                <c:pt idx="1">
                  <c:v>2.1237166895222566</c:v>
                </c:pt>
                <c:pt idx="2">
                  <c:v>2.3369096066099395</c:v>
                </c:pt>
                <c:pt idx="3">
                  <c:v>1.7369956922506833</c:v>
                </c:pt>
                <c:pt idx="4">
                  <c:v>1.5744953085015641</c:v>
                </c:pt>
                <c:pt idx="5">
                  <c:v>1.659195435757117</c:v>
                </c:pt>
                <c:pt idx="6">
                  <c:v>2.2062510446264416</c:v>
                </c:pt>
                <c:pt idx="7">
                  <c:v>2.1578201291541976</c:v>
                </c:pt>
                <c:pt idx="8">
                  <c:v>2.2297186111568208</c:v>
                </c:pt>
                <c:pt idx="9">
                  <c:v>2.1949724095646843</c:v>
                </c:pt>
                <c:pt idx="10">
                  <c:v>2.0149383359388571</c:v>
                </c:pt>
                <c:pt idx="11">
                  <c:v>2.4175224938653095</c:v>
                </c:pt>
                <c:pt idx="12">
                  <c:v>1.5152723502671666</c:v>
                </c:pt>
                <c:pt idx="13">
                  <c:v>2.3023181962527786</c:v>
                </c:pt>
                <c:pt idx="14">
                  <c:v>1.4502307185234016</c:v>
                </c:pt>
                <c:pt idx="15">
                  <c:v>2.4521402452140246</c:v>
                </c:pt>
                <c:pt idx="16">
                  <c:v>2.4287222808870119</c:v>
                </c:pt>
                <c:pt idx="17">
                  <c:v>2.3440955329500222</c:v>
                </c:pt>
                <c:pt idx="18">
                  <c:v>2.8325123152709359</c:v>
                </c:pt>
              </c:numCache>
            </c:numRef>
          </c:val>
        </c:ser>
        <c:ser>
          <c:idx val="7"/>
          <c:order val="6"/>
          <c:tx>
            <c:strRef>
              <c:f>介護率グラフ!$H$3</c:f>
              <c:strCache>
                <c:ptCount val="1"/>
                <c:pt idx="0">
                  <c:v>要介護5</c:v>
                </c:pt>
              </c:strCache>
            </c:strRef>
          </c:tx>
          <c:spPr>
            <a:solidFill>
              <a:srgbClr val="000000"/>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介護率グラフ!$H$4:$H$22</c:f>
              <c:numCache>
                <c:formatCode>0.00_ </c:formatCode>
                <c:ptCount val="19"/>
                <c:pt idx="0">
                  <c:v>1.4773552918382176</c:v>
                </c:pt>
                <c:pt idx="1">
                  <c:v>1.4528742448389607</c:v>
                </c:pt>
                <c:pt idx="2">
                  <c:v>1.6956468121839929</c:v>
                </c:pt>
                <c:pt idx="3">
                  <c:v>1.1116772430404371</c:v>
                </c:pt>
                <c:pt idx="4">
                  <c:v>1.4536536821154393</c:v>
                </c:pt>
                <c:pt idx="5">
                  <c:v>1.1294172439890551</c:v>
                </c:pt>
                <c:pt idx="6">
                  <c:v>1.8134715025906734</c:v>
                </c:pt>
                <c:pt idx="7">
                  <c:v>1.086785320522917</c:v>
                </c:pt>
                <c:pt idx="8">
                  <c:v>2.2132631232516045</c:v>
                </c:pt>
                <c:pt idx="9">
                  <c:v>1.4530962599632129</c:v>
                </c:pt>
                <c:pt idx="10">
                  <c:v>1.0838978634705576</c:v>
                </c:pt>
                <c:pt idx="11">
                  <c:v>1.6359174770517133</c:v>
                </c:pt>
                <c:pt idx="12">
                  <c:v>1.1165164686179121</c:v>
                </c:pt>
                <c:pt idx="13">
                  <c:v>1.9212448396316293</c:v>
                </c:pt>
                <c:pt idx="14">
                  <c:v>1.2524719841793013</c:v>
                </c:pt>
                <c:pt idx="15">
                  <c:v>1.6132501613250163</c:v>
                </c:pt>
                <c:pt idx="16">
                  <c:v>1.8479408658922916</c:v>
                </c:pt>
                <c:pt idx="17">
                  <c:v>1.5037593984962405</c:v>
                </c:pt>
                <c:pt idx="18">
                  <c:v>1.0262725779967159</c:v>
                </c:pt>
              </c:numCache>
            </c:numRef>
          </c:val>
        </c:ser>
        <c:dLbls>
          <c:showLegendKey val="0"/>
          <c:showVal val="0"/>
          <c:showCatName val="0"/>
          <c:showSerName val="0"/>
          <c:showPercent val="0"/>
          <c:showBubbleSize val="0"/>
        </c:dLbls>
        <c:gapWidth val="70"/>
        <c:overlap val="100"/>
        <c:axId val="190009344"/>
        <c:axId val="190010880"/>
      </c:barChart>
      <c:catAx>
        <c:axId val="190009344"/>
        <c:scaling>
          <c:orientation val="minMax"/>
        </c:scaling>
        <c:delete val="0"/>
        <c:axPos val="b"/>
        <c:numFmt formatCode="0.00_ " sourceLinked="1"/>
        <c:majorTickMark val="in"/>
        <c:minorTickMark val="none"/>
        <c:tickLblPos val="nextTo"/>
        <c:spPr>
          <a:ln w="3175">
            <a:solidFill>
              <a:srgbClr val="000000"/>
            </a:solidFill>
            <a:prstDash val="solid"/>
          </a:ln>
        </c:spPr>
        <c:txPr>
          <a:bodyPr horzOverflow="overflow" vert="wordArtVertRtl" anchor="ctr"/>
          <a:lstStyle/>
          <a:p>
            <a:pPr algn="ctr" rtl="0">
              <a:defRPr sz="1000">
                <a:solidFill>
                  <a:srgbClr val="000000"/>
                </a:solidFill>
              </a:defRPr>
            </a:pPr>
            <a:endParaRPr lang="ja-JP"/>
          </a:p>
        </c:txPr>
        <c:crossAx val="190010880"/>
        <c:crosses val="autoZero"/>
        <c:auto val="1"/>
        <c:lblAlgn val="ctr"/>
        <c:lblOffset val="100"/>
        <c:tickLblSkip val="1"/>
        <c:noMultiLvlLbl val="0"/>
      </c:catAx>
      <c:valAx>
        <c:axId val="190010880"/>
        <c:scaling>
          <c:orientation val="minMax"/>
        </c:scaling>
        <c:delete val="0"/>
        <c:axPos val="l"/>
        <c:title>
          <c:tx>
            <c:rich>
              <a:bodyPr rot="0" horzOverflow="overflow" anchor="ctr"/>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3.1016122984626922E-2"/>
              <c:y val="2.8095206047961951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lstStyle/>
          <a:p>
            <a:pPr algn="ctr" rtl="0">
              <a:defRPr sz="1000">
                <a:solidFill>
                  <a:srgbClr val="000000"/>
                </a:solidFill>
              </a:defRPr>
            </a:pPr>
            <a:endParaRPr lang="ja-JP"/>
          </a:p>
        </c:txPr>
        <c:crossAx val="190009344"/>
        <c:crosses val="autoZero"/>
        <c:crossBetween val="between"/>
      </c:valAx>
      <c:spPr>
        <a:noFill/>
        <a:ln w="25400">
          <a:noFill/>
        </a:ln>
      </c:spPr>
    </c:plotArea>
    <c:legend>
      <c:legendPos val="r"/>
      <c:layout>
        <c:manualLayout>
          <c:xMode val="edge"/>
          <c:yMode val="edge"/>
          <c:x val="0.89625668449197871"/>
          <c:y val="0.21910112359550565"/>
          <c:w val="9.7326203208556117E-2"/>
          <c:h val="0.5421348314606742"/>
        </c:manualLayout>
      </c:layout>
      <c:overlay val="0"/>
      <c:spPr>
        <a:noFill/>
        <a:ln w="25400">
          <a:noFill/>
        </a:ln>
      </c:spPr>
      <c:txPr>
        <a:bodyPr horzOverflow="overflow" anchor="ctr"/>
        <a:lstStyle/>
        <a:p>
          <a:pPr algn="l" rtl="0">
            <a:defRPr sz="1010">
              <a:solidFill>
                <a:srgbClr val="000000"/>
              </a:solidFill>
            </a:defRPr>
          </a:pPr>
          <a:endParaRPr lang="ja-JP"/>
        </a:p>
      </c:txPr>
    </c:legend>
    <c:plotVisOnly val="1"/>
    <c:dispBlanksAs val="gap"/>
    <c:showDLblsOverMax val="0"/>
  </c:chart>
  <c:spPr>
    <a:solidFill>
      <a:schemeClr val="bg1"/>
    </a:solidFill>
    <a:ln w="9525">
      <a:noFill/>
    </a:ln>
  </c:spPr>
  <c:txPr>
    <a:bodyPr horzOverflow="overflow" anchor="ctr"/>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extLst/>
</c:chartSpace>
</file>

<file path=xl/charts/chart12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200" b="1" i="0" u="none" strike="noStrike" kern="1200" baseline="0">
                <a:solidFill>
                  <a:schemeClr val="tx1"/>
                </a:solidFill>
              </a:rPr>
              <a:t>疾病別医療費構成割合</a:t>
            </a:r>
            <a:endParaRPr kumimoji="0" lang="ja-JP" altLang="en-US" sz="1800" b="1" i="0" u="none" strike="noStrike" kern="1200" baseline="0">
              <a:solidFill>
                <a:schemeClr val="tx1"/>
              </a:solidFill>
            </a:endParaRPr>
          </a:p>
          <a:p>
            <a:pPr algn="ctr" rtl="0">
              <a:defRPr kumimoji="0" sz="1800" i="0" u="none" strike="noStrike" kern="1200" baseline="0">
                <a:solidFill>
                  <a:schemeClr val="tx1"/>
                </a:solidFill>
              </a:defRPr>
            </a:pPr>
            <a:r>
              <a:rPr kumimoji="0" lang="ja-JP" altLang="en-US" sz="1200" b="1" i="0" u="none" strike="noStrike" kern="1200" baseline="0">
                <a:solidFill>
                  <a:schemeClr val="tx1"/>
                </a:solidFill>
              </a:rPr>
              <a:t>（後期高齢者分）</a:t>
            </a:r>
            <a:endParaRPr kumimoji="0" lang="ja-JP" altLang="en-US" sz="1800" b="1" i="0" u="none" strike="noStrike" kern="1200"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2.7355963537976775E-2"/>
                  <c:y val="7.617044259359277E-3"/>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1"/>
              <c:layout>
                <c:manualLayout>
                  <c:x val="8.9304698095257373E-2"/>
                  <c:y val="-8.2722078512749084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2"/>
              <c:layout>
                <c:manualLayout>
                  <c:x val="5.4987214001848743E-2"/>
                  <c:y val="-2.2156779139069709E-2"/>
                </c:manualLayout>
              </c:layout>
              <c:spPr/>
              <c:txPr>
                <a:bodyPr/>
                <a:lstStyle/>
                <a:p>
                  <a:pPr>
                    <a:defRPr kumimoji="0" sz="700" kern="1200">
                      <a:solidFill>
                        <a:schemeClr val="tx1"/>
                      </a:solidFill>
                    </a:defRPr>
                  </a:pPr>
                  <a:endParaRPr lang="ja-JP"/>
                </a:p>
              </c:txPr>
              <c:showLegendKey val="0"/>
              <c:showVal val="0"/>
              <c:showCatName val="1"/>
              <c:showSerName val="0"/>
              <c:showPercent val="1"/>
              <c:showBubbleSize val="0"/>
            </c:dLbl>
            <c:dLbl>
              <c:idx val="3"/>
              <c:layout>
                <c:manualLayout>
                  <c:x val="3.9596515731163427E-2"/>
                  <c:y val="7.2031988781185746E-2"/>
                </c:manualLayout>
              </c:layout>
              <c:spPr/>
              <c:txPr>
                <a:bodyPr/>
                <a:lstStyle/>
                <a:p>
                  <a:pPr>
                    <a:defRPr kumimoji="0" sz="700" kern="1200">
                      <a:solidFill>
                        <a:schemeClr val="tx1"/>
                      </a:solidFill>
                    </a:defRPr>
                  </a:pPr>
                  <a:endParaRPr lang="ja-JP"/>
                </a:p>
              </c:txPr>
              <c:showLegendKey val="0"/>
              <c:showVal val="0"/>
              <c:showCatName val="1"/>
              <c:showSerName val="0"/>
              <c:showPercent val="1"/>
              <c:showBubbleSize val="0"/>
            </c:dLbl>
            <c:dLbl>
              <c:idx val="4"/>
              <c:layout>
                <c:manualLayout>
                  <c:x val="6.1712581557125411E-2"/>
                  <c:y val="0.16155926357580755"/>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5"/>
              <c:layout>
                <c:manualLayout>
                  <c:x val="-5.5904837088166038E-3"/>
                  <c:y val="0.17859594265518255"/>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6"/>
              <c:layout>
                <c:manualLayout>
                  <c:x val="-9.9871334698914432E-2"/>
                  <c:y val="-8.6368528258292041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kumimoji="0" sz="900" kern="1200">
                    <a:solidFill>
                      <a:schemeClr val="tx1"/>
                    </a:solidFill>
                  </a:defRPr>
                </a:pPr>
                <a:endParaRPr lang="ja-JP"/>
              </a:p>
            </c:txPr>
            <c:showLegendKey val="0"/>
            <c:showVal val="0"/>
            <c:showCatName val="1"/>
            <c:showSerName val="0"/>
            <c:showPercent val="1"/>
            <c:showBubbleSize val="0"/>
            <c:showLeaderLines val="1"/>
          </c:dLbls>
          <c:cat>
            <c:strRef>
              <c:f>栗東市!$N$175:$N$181</c:f>
              <c:strCache>
                <c:ptCount val="7"/>
                <c:pt idx="0">
                  <c:v>新生物</c:v>
                </c:pt>
                <c:pt idx="1">
                  <c:v>糖尿病</c:v>
                </c:pt>
                <c:pt idx="2">
                  <c:v>高血圧性疾患</c:v>
                </c:pt>
                <c:pt idx="3">
                  <c:v>虚血性心疾患</c:v>
                </c:pt>
                <c:pt idx="4">
                  <c:v>脳内出血</c:v>
                </c:pt>
                <c:pt idx="5">
                  <c:v>脳梗塞</c:v>
                </c:pt>
                <c:pt idx="6">
                  <c:v>その他</c:v>
                </c:pt>
              </c:strCache>
            </c:strRef>
          </c:cat>
          <c:val>
            <c:numRef>
              <c:f>栗東市!$R$175:$R$181</c:f>
              <c:numCache>
                <c:formatCode>0.0_ </c:formatCode>
                <c:ptCount val="7"/>
                <c:pt idx="0">
                  <c:v>12.3</c:v>
                </c:pt>
                <c:pt idx="1">
                  <c:v>3.7</c:v>
                </c:pt>
                <c:pt idx="2">
                  <c:v>5.6</c:v>
                </c:pt>
                <c:pt idx="3">
                  <c:v>2.7</c:v>
                </c:pt>
                <c:pt idx="4">
                  <c:v>4.2</c:v>
                </c:pt>
                <c:pt idx="5">
                  <c:v>5.8</c:v>
                </c:pt>
                <c:pt idx="6" formatCode="#,##0.0;[Red]\-#,##0.0">
                  <c:v>65.7</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2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27568922305764"/>
          <c:y val="5.7613168724279837E-2"/>
          <c:w val="0.81954887218045103"/>
          <c:h val="0.8065843621399178"/>
        </c:manualLayout>
      </c:layout>
      <c:lineChart>
        <c:grouping val="standard"/>
        <c:varyColors val="0"/>
        <c:ser>
          <c:idx val="0"/>
          <c:order val="0"/>
          <c:tx>
            <c:v>栗東市</c:v>
          </c:tx>
          <c:spPr>
            <a:ln w="38100" cap="rnd" cmpd="sng">
              <a:solidFill>
                <a:schemeClr val="accent2"/>
              </a:solidFill>
              <a:prstDash val="solid"/>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0.27700000000000002</c:v>
              </c:pt>
              <c:pt idx="1">
                <c:v>0.31853206216533886</c:v>
              </c:pt>
              <c:pt idx="2">
                <c:v>0.312</c:v>
              </c:pt>
              <c:pt idx="3">
                <c:v>0.318</c:v>
              </c:pt>
              <c:pt idx="4">
                <c:v>0.36</c:v>
              </c:pt>
              <c:pt idx="5">
                <c:v>0.36099999999999999</c:v>
              </c:pt>
              <c:pt idx="6">
                <c:v>0.36399999999999999</c:v>
              </c:pt>
              <c:pt idx="7">
                <c:v>0.37</c:v>
              </c:pt>
              <c:pt idx="8">
                <c:v>0.374</c:v>
              </c:pt>
            </c:numLit>
          </c:val>
          <c:smooth val="0"/>
        </c:ser>
        <c:ser>
          <c:idx val="1"/>
          <c:order val="1"/>
          <c:tx>
            <c:v>市町国保</c:v>
          </c:tx>
          <c:spPr>
            <a:ln w="38100" cap="rnd" cmpd="sng">
              <a:solidFill>
                <a:schemeClr val="accent1"/>
              </a:solidFill>
              <a:prstDash val="sysDash"/>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Lit>
          </c:val>
          <c:smooth val="0"/>
        </c:ser>
        <c:dLbls>
          <c:showLegendKey val="0"/>
          <c:showVal val="0"/>
          <c:showCatName val="0"/>
          <c:showSerName val="0"/>
          <c:showPercent val="0"/>
          <c:showBubbleSize val="0"/>
        </c:dLbls>
        <c:marker val="1"/>
        <c:smooth val="0"/>
        <c:axId val="189967744"/>
        <c:axId val="189973632"/>
      </c:lineChart>
      <c:catAx>
        <c:axId val="189967744"/>
        <c:scaling>
          <c:orientation val="minMax"/>
        </c:scaling>
        <c:delete val="0"/>
        <c:axPos val="b"/>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9973632"/>
        <c:crosses val="autoZero"/>
        <c:auto val="1"/>
        <c:lblAlgn val="ctr"/>
        <c:lblOffset val="100"/>
        <c:noMultiLvlLbl val="0"/>
      </c:catAx>
      <c:valAx>
        <c:axId val="189973632"/>
        <c:scaling>
          <c:orientation val="minMax"/>
          <c:min val="0.24"/>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189967744"/>
        <c:crosses val="autoZero"/>
        <c:crossBetween val="between"/>
      </c:valAx>
    </c:plotArea>
    <c:legend>
      <c:legendPos val="r"/>
      <c:layout>
        <c:manualLayout>
          <c:xMode val="edge"/>
          <c:yMode val="edge"/>
          <c:x val="0.66666666666666652"/>
          <c:y val="0.56378600823045277"/>
          <c:w val="0.23809523809523808"/>
          <c:h val="0.22222222222222221"/>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200" i="0" u="none" strike="noStrike" kern="1200" baseline="0">
                <a:solidFill>
                  <a:schemeClr val="tx1"/>
                </a:solidFill>
              </a:defRPr>
            </a:pPr>
            <a:r>
              <a:rPr kumimoji="0" lang="ja-JP" altLang="en-US" sz="1200" b="1" i="0" u="none" strike="noStrike" kern="1200" baseline="0">
                <a:solidFill>
                  <a:schemeClr val="tx1"/>
                </a:solidFill>
                <a:ea typeface="AR Pゴシック体M"/>
              </a:rPr>
              <a:t>疾病別医療費構成割合</a:t>
            </a:r>
            <a:endParaRPr kumimoji="0" lang="en-US" altLang="ja-JP" sz="1200" b="1" i="0" u="none" strike="noStrike" kern="1200" baseline="0">
              <a:solidFill>
                <a:schemeClr val="tx1"/>
              </a:solidFill>
              <a:ea typeface="AR Pゴシック体M"/>
            </a:endParaRPr>
          </a:p>
          <a:p>
            <a:pPr algn="ctr" rtl="0">
              <a:defRPr kumimoji="0" sz="1200" i="0" u="none" strike="noStrike" kern="1200" baseline="0">
                <a:solidFill>
                  <a:schemeClr val="tx1"/>
                </a:solidFill>
              </a:defRPr>
            </a:pPr>
            <a:r>
              <a:rPr kumimoji="0" lang="ja-JP" altLang="en-US" sz="1200" b="1" i="0" u="none" strike="noStrike" kern="1200" baseline="0">
                <a:solidFill>
                  <a:schemeClr val="tx1"/>
                </a:solidFill>
                <a:ea typeface="AR Pゴシック体M"/>
              </a:rPr>
              <a:t>（後期高齢者分）</a:t>
            </a:r>
            <a:endParaRPr kumimoji="0" lang="ja-JP" altLang="en-US" sz="1200" b="1" i="0" u="none" strike="noStrike" kern="1200" baseline="0">
              <a:solidFill>
                <a:schemeClr val="tx1"/>
              </a:solidFill>
            </a:endParaRPr>
          </a:p>
        </c:rich>
      </c:tx>
      <c:overlay val="0"/>
    </c:title>
    <c:autoTitleDeleted val="0"/>
    <c:plotArea>
      <c:layout>
        <c:manualLayout>
          <c:layoutTarget val="inner"/>
          <c:xMode val="edge"/>
          <c:yMode val="edge"/>
          <c:x val="0.21658641227538863"/>
          <c:y val="0.28986692278083181"/>
          <c:w val="0.461057944679992"/>
          <c:h val="0.68272462619913377"/>
        </c:manualLayout>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3.2206127329840704E-2"/>
                  <c:y val="2.7450971915710394E-2"/>
                </c:manualLayout>
              </c:layout>
              <c:numFmt formatCode="0.0%" sourceLinked="0"/>
              <c:spPr/>
              <c:txPr>
                <a:bodyPr/>
                <a:lstStyle/>
                <a:p>
                  <a:pPr>
                    <a:defRPr sz="900">
                      <a:solidFill>
                        <a:schemeClr val="tx1"/>
                      </a:solidFill>
                    </a:defRPr>
                  </a:pPr>
                  <a:endParaRPr lang="ja-JP"/>
                </a:p>
              </c:txPr>
              <c:showLegendKey val="0"/>
              <c:showVal val="0"/>
              <c:showCatName val="1"/>
              <c:showSerName val="0"/>
              <c:showPercent val="1"/>
              <c:showBubbleSize val="0"/>
            </c:dLbl>
            <c:dLbl>
              <c:idx val="1"/>
              <c:layout>
                <c:manualLayout>
                  <c:x val="0.17738040809414951"/>
                  <c:y val="-0.13469296903258118"/>
                </c:manualLayout>
              </c:layout>
              <c:numFmt formatCode="0.0%" sourceLinked="0"/>
              <c:spPr/>
              <c:txPr>
                <a:bodyPr/>
                <a:lstStyle/>
                <a:p>
                  <a:pPr>
                    <a:defRPr sz="900">
                      <a:solidFill>
                        <a:schemeClr val="tx1"/>
                      </a:solidFill>
                    </a:defRPr>
                  </a:pPr>
                  <a:endParaRPr lang="ja-JP"/>
                </a:p>
              </c:txPr>
              <c:showLegendKey val="0"/>
              <c:showVal val="0"/>
              <c:showCatName val="1"/>
              <c:showSerName val="0"/>
              <c:showPercent val="1"/>
              <c:showBubbleSize val="0"/>
            </c:dLbl>
            <c:dLbl>
              <c:idx val="2"/>
              <c:layout>
                <c:manualLayout>
                  <c:x val="0.14433903694730466"/>
                  <c:y val="-2.8476506881822496E-2"/>
                </c:manualLayout>
              </c:layout>
              <c:numFmt formatCode="0.0%" sourceLinked="0"/>
              <c:spPr/>
              <c:txPr>
                <a:bodyPr/>
                <a:lstStyle/>
                <a:p>
                  <a:pPr>
                    <a:defRPr sz="800">
                      <a:solidFill>
                        <a:schemeClr val="tx1"/>
                      </a:solidFill>
                    </a:defRPr>
                  </a:pPr>
                  <a:endParaRPr lang="ja-JP"/>
                </a:p>
              </c:txPr>
              <c:showLegendKey val="0"/>
              <c:showVal val="0"/>
              <c:showCatName val="1"/>
              <c:showSerName val="0"/>
              <c:showPercent val="1"/>
              <c:showBubbleSize val="0"/>
            </c:dLbl>
            <c:dLbl>
              <c:idx val="3"/>
              <c:layout>
                <c:manualLayout>
                  <c:x val="0.12179487179487181"/>
                  <c:y val="9.5967696728938789E-2"/>
                </c:manualLayout>
              </c:layout>
              <c:numFmt formatCode="0.0%" sourceLinked="0"/>
              <c:spPr/>
              <c:txPr>
                <a:bodyPr/>
                <a:lstStyle/>
                <a:p>
                  <a:pPr>
                    <a:defRPr sz="800">
                      <a:solidFill>
                        <a:schemeClr val="tx1"/>
                      </a:solidFill>
                    </a:defRPr>
                  </a:pPr>
                  <a:endParaRPr lang="ja-JP"/>
                </a:p>
              </c:txPr>
              <c:showLegendKey val="0"/>
              <c:showVal val="0"/>
              <c:showCatName val="1"/>
              <c:showSerName val="0"/>
              <c:showPercent val="1"/>
              <c:showBubbleSize val="0"/>
            </c:dLbl>
            <c:dLbl>
              <c:idx val="4"/>
              <c:layout>
                <c:manualLayout>
                  <c:x val="0.15387694326670703"/>
                  <c:y val="0.23981852766743039"/>
                </c:manualLayout>
              </c:layout>
              <c:numFmt formatCode="0.0%" sourceLinked="0"/>
              <c:spPr/>
              <c:txPr>
                <a:bodyPr/>
                <a:lstStyle/>
                <a:p>
                  <a:pPr>
                    <a:defRPr sz="900">
                      <a:solidFill>
                        <a:schemeClr val="tx1"/>
                      </a:solidFill>
                    </a:defRPr>
                  </a:pPr>
                  <a:endParaRPr lang="ja-JP"/>
                </a:p>
              </c:txPr>
              <c:showLegendKey val="0"/>
              <c:showVal val="0"/>
              <c:showCatName val="1"/>
              <c:showSerName val="0"/>
              <c:showPercent val="1"/>
              <c:showBubbleSize val="0"/>
            </c:dLbl>
            <c:dLbl>
              <c:idx val="5"/>
              <c:layout>
                <c:manualLayout>
                  <c:x val="0.16355441146779742"/>
                  <c:y val="0.34280482381562766"/>
                </c:manualLayout>
              </c:layout>
              <c:numFmt formatCode="0.0%" sourceLinked="0"/>
              <c:spPr/>
              <c:txPr>
                <a:bodyPr/>
                <a:lstStyle/>
                <a:p>
                  <a:pPr>
                    <a:defRPr sz="900">
                      <a:solidFill>
                        <a:schemeClr val="tx1"/>
                      </a:solidFill>
                    </a:defRPr>
                  </a:pPr>
                  <a:endParaRPr lang="ja-JP"/>
                </a:p>
              </c:txPr>
              <c:showLegendKey val="0"/>
              <c:showVal val="0"/>
              <c:showCatName val="1"/>
              <c:showSerName val="0"/>
              <c:showPercent val="1"/>
              <c:showBubbleSize val="0"/>
            </c:dLbl>
            <c:dLbl>
              <c:idx val="6"/>
              <c:layout>
                <c:manualLayout>
                  <c:x val="-8.6956543790569898E-2"/>
                  <c:y val="-0.11764702249590173"/>
                </c:manualLayout>
              </c:layout>
              <c:numFmt formatCode="0.0%" sourceLinked="0"/>
              <c:spPr/>
              <c:txPr>
                <a:bodyPr/>
                <a:lstStyle/>
                <a:p>
                  <a:pPr>
                    <a:defRPr sz="900">
                      <a:solidFill>
                        <a:schemeClr val="tx1"/>
                      </a:solidFill>
                    </a:defRPr>
                  </a:pPr>
                  <a:endParaRPr lang="ja-JP"/>
                </a:p>
              </c:txPr>
              <c:showLegendKey val="0"/>
              <c:showVal val="0"/>
              <c:showCatName val="1"/>
              <c:showSerName val="0"/>
              <c:showPercent val="1"/>
              <c:showBubbleSize val="0"/>
            </c:dLbl>
            <c:numFmt formatCode="0.0%" sourceLinked="0"/>
            <c:txPr>
              <a:bodyPr rot="0" horzOverflow="overflow" anchor="ctr"/>
              <a:lstStyle/>
              <a:p>
                <a:pPr algn="ctr" rtl="0">
                  <a:defRPr sz="900">
                    <a:solidFill>
                      <a:schemeClr val="tx1"/>
                    </a:solidFill>
                  </a:defRPr>
                </a:pPr>
                <a:endParaRPr lang="ja-JP"/>
              </a:p>
            </c:txPr>
            <c:dLblPos val="outEnd"/>
            <c:showLegendKey val="0"/>
            <c:showVal val="0"/>
            <c:showCatName val="1"/>
            <c:showSerName val="0"/>
            <c:showPercent val="1"/>
            <c:showBubbleSize val="0"/>
            <c:showLeaderLines val="1"/>
          </c:dLbls>
          <c:cat>
            <c:strRef>
              <c:f>大津市!$N$189:$N$195</c:f>
              <c:strCache>
                <c:ptCount val="7"/>
                <c:pt idx="0">
                  <c:v>新生物</c:v>
                </c:pt>
                <c:pt idx="1">
                  <c:v>糖尿病</c:v>
                </c:pt>
                <c:pt idx="2">
                  <c:v>高血圧性疾患</c:v>
                </c:pt>
                <c:pt idx="3">
                  <c:v>虚血性心疾患</c:v>
                </c:pt>
                <c:pt idx="4">
                  <c:v>脳内出血</c:v>
                </c:pt>
                <c:pt idx="5">
                  <c:v>脳梗塞</c:v>
                </c:pt>
                <c:pt idx="6">
                  <c:v>その他</c:v>
                </c:pt>
              </c:strCache>
            </c:strRef>
          </c:cat>
          <c:val>
            <c:numRef>
              <c:f>大津市!$W$189:$W$195</c:f>
              <c:numCache>
                <c:formatCode>0.0_ </c:formatCode>
                <c:ptCount val="7"/>
                <c:pt idx="0">
                  <c:v>11.3</c:v>
                </c:pt>
                <c:pt idx="1">
                  <c:v>3.5</c:v>
                </c:pt>
                <c:pt idx="2">
                  <c:v>5.8</c:v>
                </c:pt>
                <c:pt idx="3">
                  <c:v>3.1</c:v>
                </c:pt>
                <c:pt idx="4">
                  <c:v>2</c:v>
                </c:pt>
                <c:pt idx="5">
                  <c:v>5.7</c:v>
                </c:pt>
                <c:pt idx="6" formatCode="#,##0.0_ ;[Red]\-#,##0.0\ ">
                  <c:v>100</c:v>
                </c:pt>
              </c:numCache>
            </c:numRef>
          </c:val>
        </c:ser>
        <c:dLbls>
          <c:showLegendKey val="0"/>
          <c:showVal val="0"/>
          <c:showCatName val="0"/>
          <c:showSerName val="0"/>
          <c:showPercent val="0"/>
          <c:showBubbleSize val="0"/>
          <c:showLeaderLines val="1"/>
        </c:dLbls>
        <c:firstSliceAng val="0"/>
      </c:pieChart>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orientation="portrait"/>
  </c:printSettings>
  <c:extLst/>
</c:chartSpace>
</file>

<file path=xl/charts/chart13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400" b="1" i="0" u="none" strike="noStrike" kern="1200" baseline="0">
                <a:solidFill>
                  <a:schemeClr val="tx1"/>
                </a:solidFill>
              </a:rPr>
              <a:t>疾病別医療費構成割合</a:t>
            </a:r>
            <a:endParaRPr kumimoji="0" lang="ja-JP" altLang="en-US" sz="1800" b="1" i="0" u="none" strike="noStrike" kern="1200" baseline="0">
              <a:solidFill>
                <a:schemeClr val="tx1"/>
              </a:solidFill>
            </a:endParaRPr>
          </a:p>
          <a:p>
            <a:pPr algn="ctr" rtl="0">
              <a:defRPr kumimoji="0" sz="1800" i="0" u="none" strike="noStrike" kern="1200" baseline="0">
                <a:solidFill>
                  <a:schemeClr val="tx1"/>
                </a:solidFill>
              </a:defRPr>
            </a:pPr>
            <a:r>
              <a:rPr kumimoji="0" lang="ja-JP" altLang="en-US" sz="1400" b="1" i="0" u="none" strike="noStrike" kern="1200" baseline="0">
                <a:solidFill>
                  <a:schemeClr val="tx1"/>
                </a:solidFill>
              </a:rPr>
              <a:t>（国保分）</a:t>
            </a:r>
            <a:endParaRPr kumimoji="0" lang="ja-JP" altLang="en-US" sz="1800" b="1" i="0" u="none" strike="noStrike" kern="1200"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1.9950893235119803E-2"/>
                  <c:y val="-3.9923336921014373E-2"/>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1"/>
              <c:layout>
                <c:manualLayout>
                  <c:x val="0.10255576613717328"/>
                  <c:y val="-0.20297475405502369"/>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2"/>
              <c:layout>
                <c:manualLayout>
                  <c:x val="7.8960030740574297E-2"/>
                  <c:y val="-7.0388413678506012E-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3"/>
              <c:layout>
                <c:manualLayout>
                  <c:x val="7.3961747604515946E-2"/>
                  <c:y val="4.3794645669291338E-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4"/>
              <c:layout>
                <c:manualLayout>
                  <c:x val="0.11589144409058048"/>
                  <c:y val="0.19232576143809363"/>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5"/>
              <c:layout>
                <c:manualLayout>
                  <c:x val="-3.4292029285812958E-2"/>
                  <c:y val="0.14530309711286088"/>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6"/>
              <c:layout>
                <c:manualLayout>
                  <c:x val="-8.467693930603172E-2"/>
                  <c:y val="-7.6115485564304461E-2"/>
                </c:manualLayout>
              </c:layout>
              <c:spPr/>
              <c:txPr>
                <a:bodyPr/>
                <a:lstStyle/>
                <a:p>
                  <a:pPr>
                    <a:defRPr sz="10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sz="1000">
                    <a:solidFill>
                      <a:schemeClr val="tx1"/>
                    </a:solidFill>
                  </a:defRPr>
                </a:pPr>
                <a:endParaRPr lang="ja-JP"/>
              </a:p>
            </c:txPr>
            <c:showLegendKey val="0"/>
            <c:showVal val="0"/>
            <c:showCatName val="1"/>
            <c:showSerName val="0"/>
            <c:showPercent val="1"/>
            <c:showBubbleSize val="0"/>
            <c:showLeaderLines val="1"/>
          </c:dLbls>
          <c:cat>
            <c:strRef>
              <c:f>栗東市!$N$175:$N$181</c:f>
              <c:strCache>
                <c:ptCount val="7"/>
                <c:pt idx="0">
                  <c:v>新生物</c:v>
                </c:pt>
                <c:pt idx="1">
                  <c:v>糖尿病</c:v>
                </c:pt>
                <c:pt idx="2">
                  <c:v>高血圧性疾患</c:v>
                </c:pt>
                <c:pt idx="3">
                  <c:v>虚血性心疾患</c:v>
                </c:pt>
                <c:pt idx="4">
                  <c:v>脳内出血</c:v>
                </c:pt>
                <c:pt idx="5">
                  <c:v>脳梗塞</c:v>
                </c:pt>
                <c:pt idx="6">
                  <c:v>その他</c:v>
                </c:pt>
              </c:strCache>
            </c:strRef>
          </c:cat>
          <c:val>
            <c:numRef>
              <c:f>栗東市!$P$175:$P$181</c:f>
              <c:numCache>
                <c:formatCode>0.0_ </c:formatCode>
                <c:ptCount val="7"/>
                <c:pt idx="0">
                  <c:v>16.600000000000001</c:v>
                </c:pt>
                <c:pt idx="1">
                  <c:v>3.9</c:v>
                </c:pt>
                <c:pt idx="2">
                  <c:v>5.4</c:v>
                </c:pt>
                <c:pt idx="3">
                  <c:v>3.4</c:v>
                </c:pt>
                <c:pt idx="4">
                  <c:v>1.6</c:v>
                </c:pt>
                <c:pt idx="5">
                  <c:v>1.8</c:v>
                </c:pt>
                <c:pt idx="6" formatCode="#,##0.0;[Red]\-#,##0.0">
                  <c:v>67.300000000000011</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3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入院　＋　入院外　＋　調剤</a:t>
            </a:r>
          </a:p>
        </c:rich>
      </c:tx>
      <c:overlay val="0"/>
    </c:title>
    <c:autoTitleDeleted val="0"/>
    <c:plotArea>
      <c:layout>
        <c:manualLayout>
          <c:layoutTarget val="inner"/>
          <c:xMode val="edge"/>
          <c:yMode val="edge"/>
          <c:x val="0.17083333333333334"/>
          <c:y val="0.19097222222222221"/>
          <c:w val="0.79791666666666672"/>
          <c:h val="0.51736111111111116"/>
        </c:manualLayout>
      </c:layout>
      <c:barChart>
        <c:barDir val="col"/>
        <c:grouping val="clustered"/>
        <c:varyColors val="0"/>
        <c:ser>
          <c:idx val="0"/>
          <c:order val="0"/>
          <c:tx>
            <c:v>入院　＋　入院外　＋　調剤</c:v>
          </c:tx>
          <c:invertIfNegative val="0"/>
          <c:dPt>
            <c:idx val="2"/>
            <c:invertIfNegative val="0"/>
            <c:bubble3D val="0"/>
          </c:dPt>
          <c:dPt>
            <c:idx val="3"/>
            <c:invertIfNegative val="0"/>
            <c:bubble3D val="0"/>
            <c:spPr>
              <a:solidFill>
                <a:schemeClr val="accent1"/>
              </a:solidFill>
            </c:spPr>
          </c:dPt>
          <c:dPt>
            <c:idx val="5"/>
            <c:invertIfNegative val="0"/>
            <c:bubble3D val="0"/>
            <c:spPr>
              <a:solidFill>
                <a:schemeClr val="accent1"/>
              </a:solidFill>
            </c:spPr>
          </c:dPt>
          <c:dPt>
            <c:idx val="9"/>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dPt>
            <c:idx val="11"/>
            <c:invertIfNegative val="0"/>
            <c:bubble3D val="0"/>
            <c:spPr>
              <a:solidFill>
                <a:schemeClr val="accent1"/>
              </a:solidFill>
            </c:spPr>
          </c:dPt>
          <c:dPt>
            <c:idx val="13"/>
            <c:invertIfNegative val="0"/>
            <c:bubble3D val="0"/>
            <c:spPr>
              <a:solidFill>
                <a:schemeClr val="accent1"/>
              </a:solidFill>
            </c:spPr>
          </c:dPt>
          <c:dPt>
            <c:idx val="14"/>
            <c:invertIfNegative val="0"/>
            <c:bubble3D val="0"/>
            <c:spPr>
              <a:solidFill>
                <a:schemeClr val="accent1"/>
              </a:solidFill>
            </c:spPr>
          </c:dPt>
          <c:cat>
            <c:strRef>
              <c:f>後期高齢者医療費!$T$6:$T$24</c:f>
              <c:strCache>
                <c:ptCount val="19"/>
                <c:pt idx="0">
                  <c:v>豊郷町</c:v>
                </c:pt>
                <c:pt idx="1">
                  <c:v>甲良町</c:v>
                </c:pt>
                <c:pt idx="2">
                  <c:v>大津市</c:v>
                </c:pt>
                <c:pt idx="3">
                  <c:v>草津市</c:v>
                </c:pt>
                <c:pt idx="4">
                  <c:v>竜王町</c:v>
                </c:pt>
                <c:pt idx="5">
                  <c:v>近江八幡市</c:v>
                </c:pt>
                <c:pt idx="6">
                  <c:v>愛荘町</c:v>
                </c:pt>
                <c:pt idx="7">
                  <c:v>東近江市</c:v>
                </c:pt>
                <c:pt idx="8">
                  <c:v>野洲市</c:v>
                </c:pt>
                <c:pt idx="9">
                  <c:v>栗東市</c:v>
                </c:pt>
                <c:pt idx="10">
                  <c:v>甲賀市</c:v>
                </c:pt>
                <c:pt idx="11">
                  <c:v>彦根市</c:v>
                </c:pt>
                <c:pt idx="12">
                  <c:v>日野町</c:v>
                </c:pt>
                <c:pt idx="13">
                  <c:v>守山市</c:v>
                </c:pt>
                <c:pt idx="14">
                  <c:v>長浜市</c:v>
                </c:pt>
                <c:pt idx="15">
                  <c:v>湖南市</c:v>
                </c:pt>
                <c:pt idx="16">
                  <c:v>米原市</c:v>
                </c:pt>
                <c:pt idx="17">
                  <c:v>高島市</c:v>
                </c:pt>
                <c:pt idx="18">
                  <c:v>多賀町</c:v>
                </c:pt>
              </c:strCache>
            </c:strRef>
          </c:cat>
          <c:val>
            <c:numRef>
              <c:f>後期高齢者医療費!$S$6:$S$24</c:f>
              <c:numCache>
                <c:formatCode>General</c:formatCode>
                <c:ptCount val="19"/>
                <c:pt idx="0">
                  <c:v>1029542.9450746581</c:v>
                </c:pt>
                <c:pt idx="1">
                  <c:v>1011273.1218026399</c:v>
                </c:pt>
                <c:pt idx="2">
                  <c:v>954103.91517844563</c:v>
                </c:pt>
                <c:pt idx="3">
                  <c:v>941519.03240097733</c:v>
                </c:pt>
                <c:pt idx="4">
                  <c:v>930291.04812711407</c:v>
                </c:pt>
                <c:pt idx="5">
                  <c:v>928577.94118760701</c:v>
                </c:pt>
                <c:pt idx="6">
                  <c:v>916695.71380095708</c:v>
                </c:pt>
                <c:pt idx="7">
                  <c:v>914055.05006817624</c:v>
                </c:pt>
                <c:pt idx="8">
                  <c:v>887464.88191692613</c:v>
                </c:pt>
                <c:pt idx="9">
                  <c:v>886704.7700490451</c:v>
                </c:pt>
                <c:pt idx="10">
                  <c:v>872683.13688914152</c:v>
                </c:pt>
                <c:pt idx="11">
                  <c:v>867042.74610892555</c:v>
                </c:pt>
                <c:pt idx="12">
                  <c:v>860728.02695838909</c:v>
                </c:pt>
                <c:pt idx="13">
                  <c:v>857413.97273654374</c:v>
                </c:pt>
                <c:pt idx="14">
                  <c:v>850865.27502570185</c:v>
                </c:pt>
                <c:pt idx="15">
                  <c:v>838366.21292698639</c:v>
                </c:pt>
                <c:pt idx="16">
                  <c:v>808556.51168582262</c:v>
                </c:pt>
                <c:pt idx="17">
                  <c:v>807724.25619089417</c:v>
                </c:pt>
                <c:pt idx="18">
                  <c:v>764735.52327559562</c:v>
                </c:pt>
              </c:numCache>
            </c:numRef>
          </c:val>
        </c:ser>
        <c:dLbls>
          <c:showLegendKey val="0"/>
          <c:showVal val="0"/>
          <c:showCatName val="0"/>
          <c:showSerName val="0"/>
          <c:showPercent val="0"/>
          <c:showBubbleSize val="0"/>
        </c:dLbls>
        <c:gapWidth val="150"/>
        <c:axId val="190194048"/>
        <c:axId val="190195584"/>
      </c:barChart>
      <c:catAx>
        <c:axId val="190194048"/>
        <c:scaling>
          <c:orientation val="minMax"/>
        </c:scaling>
        <c:delete val="0"/>
        <c:axPos val="b"/>
        <c:numFmt formatCode="General" sourceLinked="1"/>
        <c:majorTickMark val="in"/>
        <c:minorTickMark val="none"/>
        <c:tickLblPos val="nextTo"/>
        <c:txPr>
          <a:bodyPr horzOverflow="overflow" vert="eaVert" anchor="ctr"/>
          <a:lstStyle/>
          <a:p>
            <a:pPr algn="ctr" rtl="0">
              <a:defRPr kumimoji="0" sz="900" kern="1200">
                <a:solidFill>
                  <a:schemeClr val="tx1"/>
                </a:solidFill>
              </a:defRPr>
            </a:pPr>
            <a:endParaRPr lang="ja-JP"/>
          </a:p>
        </c:txPr>
        <c:crossAx val="190195584"/>
        <c:crosses val="autoZero"/>
        <c:auto val="1"/>
        <c:lblAlgn val="ctr"/>
        <c:lblOffset val="100"/>
        <c:noMultiLvlLbl val="0"/>
      </c:catAx>
      <c:valAx>
        <c:axId val="190195584"/>
        <c:scaling>
          <c:orientation val="minMax"/>
          <c:min val="600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5.8333626410842568E-2"/>
              <c:y val="8.6806268781619692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190194048"/>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3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歯科医療費</a:t>
            </a:r>
          </a:p>
        </c:rich>
      </c:tx>
      <c:overlay val="0"/>
    </c:title>
    <c:autoTitleDeleted val="0"/>
    <c:plotArea>
      <c:layout>
        <c:manualLayout>
          <c:layoutTarget val="inner"/>
          <c:xMode val="edge"/>
          <c:yMode val="edge"/>
          <c:x val="0.12916666666666668"/>
          <c:y val="0.19097222222222221"/>
          <c:w val="0.70416666666666672"/>
          <c:h val="0.57291666666666652"/>
        </c:manualLayout>
      </c:layout>
      <c:barChart>
        <c:barDir val="col"/>
        <c:grouping val="clustered"/>
        <c:varyColors val="0"/>
        <c:ser>
          <c:idx val="0"/>
          <c:order val="0"/>
          <c:invertIfNegative val="0"/>
          <c:dPt>
            <c:idx val="0"/>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dPt>
            <c:idx val="1"/>
            <c:invertIfNegative val="0"/>
            <c:bubble3D val="0"/>
            <c:spPr>
              <a:solidFill>
                <a:schemeClr val="accent1"/>
              </a:solidFill>
            </c:spPr>
          </c:dPt>
          <c:dPt>
            <c:idx val="2"/>
            <c:invertIfNegative val="0"/>
            <c:bubble3D val="0"/>
            <c:spPr>
              <a:solidFill>
                <a:schemeClr val="accent1"/>
              </a:solidFill>
              <a:ln w="12700" cap="flat" cmpd="sng">
                <a:solidFill>
                  <a:schemeClr val="accent1"/>
                </a:solidFill>
                <a:prstDash val="solid"/>
                <a:round/>
                <a:headEnd type="none" w="med" len="med"/>
                <a:tailEnd type="none" w="med" len="med"/>
              </a:ln>
            </c:spPr>
          </c:dPt>
          <c:dPt>
            <c:idx val="3"/>
            <c:invertIfNegative val="0"/>
            <c:bubble3D val="0"/>
            <c:spPr>
              <a:solidFill>
                <a:schemeClr val="accent1"/>
              </a:solidFill>
            </c:spPr>
          </c:dPt>
          <c:dPt>
            <c:idx val="5"/>
            <c:invertIfNegative val="0"/>
            <c:bubble3D val="0"/>
            <c:spPr>
              <a:solidFill>
                <a:schemeClr val="accent1"/>
              </a:solidFill>
            </c:spPr>
          </c:dPt>
          <c:dPt>
            <c:idx val="7"/>
            <c:invertIfNegative val="0"/>
            <c:bubble3D val="0"/>
            <c:spPr>
              <a:solidFill>
                <a:schemeClr val="accent1"/>
              </a:solidFill>
            </c:spPr>
          </c:dPt>
          <c:dPt>
            <c:idx val="8"/>
            <c:invertIfNegative val="0"/>
            <c:bubble3D val="0"/>
            <c:spPr>
              <a:solidFill>
                <a:schemeClr val="accent1"/>
              </a:solidFill>
            </c:spPr>
          </c:dPt>
          <c:cat>
            <c:strRef>
              <c:f>後期高齢者医療費!$W$6:$W$24</c:f>
              <c:strCache>
                <c:ptCount val="19"/>
                <c:pt idx="0">
                  <c:v>栗東市</c:v>
                </c:pt>
                <c:pt idx="1">
                  <c:v>守山市</c:v>
                </c:pt>
                <c:pt idx="2">
                  <c:v>大津市</c:v>
                </c:pt>
                <c:pt idx="3">
                  <c:v>草津市</c:v>
                </c:pt>
                <c:pt idx="4">
                  <c:v>湖南市</c:v>
                </c:pt>
                <c:pt idx="5">
                  <c:v>長浜市</c:v>
                </c:pt>
                <c:pt idx="6">
                  <c:v>野洲市</c:v>
                </c:pt>
                <c:pt idx="7">
                  <c:v>近江八幡市</c:v>
                </c:pt>
                <c:pt idx="8">
                  <c:v>彦根市</c:v>
                </c:pt>
                <c:pt idx="9">
                  <c:v>米原市</c:v>
                </c:pt>
                <c:pt idx="10">
                  <c:v>高島市</c:v>
                </c:pt>
                <c:pt idx="11">
                  <c:v>日野町</c:v>
                </c:pt>
                <c:pt idx="12">
                  <c:v>東近江市</c:v>
                </c:pt>
                <c:pt idx="13">
                  <c:v>甲賀市</c:v>
                </c:pt>
                <c:pt idx="14">
                  <c:v>多賀町</c:v>
                </c:pt>
                <c:pt idx="15">
                  <c:v>竜王町</c:v>
                </c:pt>
                <c:pt idx="16">
                  <c:v>甲良町</c:v>
                </c:pt>
                <c:pt idx="17">
                  <c:v>愛荘町</c:v>
                </c:pt>
                <c:pt idx="18">
                  <c:v>豊郷町</c:v>
                </c:pt>
              </c:strCache>
            </c:strRef>
          </c:cat>
          <c:val>
            <c:numRef>
              <c:f>後期高齢者医療費!$V$6:$V$24</c:f>
              <c:numCache>
                <c:formatCode>General</c:formatCode>
                <c:ptCount val="19"/>
                <c:pt idx="0">
                  <c:v>31751.164752953835</c:v>
                </c:pt>
                <c:pt idx="1">
                  <c:v>29942.255110578793</c:v>
                </c:pt>
                <c:pt idx="2">
                  <c:v>29711.447743228397</c:v>
                </c:pt>
                <c:pt idx="3">
                  <c:v>28311.626799609319</c:v>
                </c:pt>
                <c:pt idx="4">
                  <c:v>26736.253710991732</c:v>
                </c:pt>
                <c:pt idx="5">
                  <c:v>26204.583609144909</c:v>
                </c:pt>
                <c:pt idx="6">
                  <c:v>26099.178069160957</c:v>
                </c:pt>
                <c:pt idx="7">
                  <c:v>26081.651868969497</c:v>
                </c:pt>
                <c:pt idx="8">
                  <c:v>24941.400296056985</c:v>
                </c:pt>
                <c:pt idx="9">
                  <c:v>24889.475686283327</c:v>
                </c:pt>
                <c:pt idx="10">
                  <c:v>24425.321846036175</c:v>
                </c:pt>
                <c:pt idx="11">
                  <c:v>24222.265139358038</c:v>
                </c:pt>
                <c:pt idx="12">
                  <c:v>23992.628901353699</c:v>
                </c:pt>
                <c:pt idx="13">
                  <c:v>21890.04125427729</c:v>
                </c:pt>
                <c:pt idx="14">
                  <c:v>21643.867534544388</c:v>
                </c:pt>
                <c:pt idx="15">
                  <c:v>20890.346812836295</c:v>
                </c:pt>
                <c:pt idx="16">
                  <c:v>19238.947374991028</c:v>
                </c:pt>
                <c:pt idx="17">
                  <c:v>18856.33041052405</c:v>
                </c:pt>
                <c:pt idx="18">
                  <c:v>17515.249428692103</c:v>
                </c:pt>
              </c:numCache>
            </c:numRef>
          </c:val>
        </c:ser>
        <c:dLbls>
          <c:showLegendKey val="0"/>
          <c:showVal val="0"/>
          <c:showCatName val="0"/>
          <c:showSerName val="0"/>
          <c:showPercent val="0"/>
          <c:showBubbleSize val="0"/>
        </c:dLbls>
        <c:gapWidth val="150"/>
        <c:axId val="190223104"/>
        <c:axId val="190224640"/>
      </c:barChart>
      <c:catAx>
        <c:axId val="190223104"/>
        <c:scaling>
          <c:orientation val="minMax"/>
        </c:scaling>
        <c:delete val="0"/>
        <c:axPos val="b"/>
        <c:numFmt formatCode="General" sourceLinked="1"/>
        <c:majorTickMark val="in"/>
        <c:minorTickMark val="none"/>
        <c:tickLblPos val="nextTo"/>
        <c:txPr>
          <a:bodyPr horzOverflow="overflow" vert="eaVert" anchor="ctr"/>
          <a:lstStyle/>
          <a:p>
            <a:pPr algn="ctr" rtl="0">
              <a:defRPr kumimoji="0" sz="900" kern="1200">
                <a:solidFill>
                  <a:schemeClr val="tx1"/>
                </a:solidFill>
              </a:defRPr>
            </a:pPr>
            <a:endParaRPr lang="ja-JP"/>
          </a:p>
        </c:txPr>
        <c:crossAx val="190224640"/>
        <c:crosses val="autoZero"/>
        <c:auto val="1"/>
        <c:lblAlgn val="ctr"/>
        <c:lblOffset val="100"/>
        <c:noMultiLvlLbl val="0"/>
      </c:catAx>
      <c:valAx>
        <c:axId val="190224640"/>
        <c:scaling>
          <c:orientation val="minMax"/>
          <c:min val="15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8.9583481399741899E-2"/>
              <c:y val="9.0282649686839689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19022310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3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がん受診率!$Q$8</c:f>
              <c:strCache>
                <c:ptCount val="1"/>
                <c:pt idx="0">
                  <c:v>栗東市</c:v>
                </c:pt>
              </c:strCache>
            </c:strRef>
          </c:tx>
          <c:spPr>
            <a:pattFill prst="wdUpDiag">
              <a:fgClr>
                <a:srgbClr val="C0504D"/>
              </a:fgClr>
              <a:bgClr>
                <a:srgbClr val="FFFFFF"/>
              </a:bgClr>
            </a:pattFill>
            <a:ln w="12700" cap="flat" cmpd="sng">
              <a:solidFill>
                <a:sysClr val="windowText" lastClr="000000"/>
              </a:solidFill>
              <a:prstDash val="solid"/>
              <a:round/>
              <a:headEnd type="none" w="med" len="med"/>
              <a:tailEnd type="none" w="med" len="med"/>
            </a:ln>
          </c:spPr>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がん受診率!$R$8:$V$8</c:f>
              <c:numCache>
                <c:formatCode>0.0_ </c:formatCode>
                <c:ptCount val="5"/>
                <c:pt idx="0">
                  <c:v>1.1000000000000001E-2</c:v>
                </c:pt>
                <c:pt idx="1">
                  <c:v>6.3E-2</c:v>
                </c:pt>
                <c:pt idx="2">
                  <c:v>0.01</c:v>
                </c:pt>
                <c:pt idx="3">
                  <c:v>0.152</c:v>
                </c:pt>
                <c:pt idx="4">
                  <c:v>0.17699999999999999</c:v>
                </c:pt>
              </c:numCache>
            </c:numRef>
          </c:val>
        </c:ser>
        <c:ser>
          <c:idx val="0"/>
          <c:order val="1"/>
          <c:tx>
            <c:strRef>
              <c:f>がん受診率!$Q$4</c:f>
              <c:strCache>
                <c:ptCount val="1"/>
                <c:pt idx="0">
                  <c:v>滋賀県</c:v>
                </c:pt>
              </c:strCache>
            </c:strRef>
          </c:tx>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がん受診率!$R$4:$V$4</c:f>
              <c:numCache>
                <c:formatCode>0.0_ </c:formatCode>
                <c:ptCount val="5"/>
                <c:pt idx="0">
                  <c:v>2.7999999999999997E-2</c:v>
                </c:pt>
                <c:pt idx="1">
                  <c:v>8.199999999999999E-2</c:v>
                </c:pt>
                <c:pt idx="2">
                  <c:v>4.4000000000000004E-2</c:v>
                </c:pt>
                <c:pt idx="3">
                  <c:v>0.16800000000000001</c:v>
                </c:pt>
                <c:pt idx="4">
                  <c:v>0.161</c:v>
                </c:pt>
              </c:numCache>
            </c:numRef>
          </c:val>
        </c:ser>
        <c:dLbls>
          <c:showLegendKey val="0"/>
          <c:showVal val="0"/>
          <c:showCatName val="0"/>
          <c:showSerName val="0"/>
          <c:showPercent val="0"/>
          <c:showBubbleSize val="0"/>
        </c:dLbls>
        <c:gapWidth val="150"/>
        <c:axId val="190323712"/>
        <c:axId val="190329600"/>
      </c:barChart>
      <c:catAx>
        <c:axId val="190323712"/>
        <c:scaling>
          <c:orientation val="minMax"/>
        </c:scaling>
        <c:delete val="0"/>
        <c:axPos val="b"/>
        <c:numFmt formatCode="0.0_ " sourceLinked="1"/>
        <c:majorTickMark val="in"/>
        <c:minorTickMark val="none"/>
        <c:tickLblPos val="nextTo"/>
        <c:txPr>
          <a:bodyPr horzOverflow="overflow" anchor="ctr"/>
          <a:lstStyle/>
          <a:p>
            <a:pPr algn="ctr" rtl="0">
              <a:defRPr kumimoji="0" sz="900" kern="1200">
                <a:solidFill>
                  <a:schemeClr val="tx1"/>
                </a:solidFill>
              </a:defRPr>
            </a:pPr>
            <a:endParaRPr lang="ja-JP"/>
          </a:p>
        </c:txPr>
        <c:crossAx val="190329600"/>
        <c:crosses val="autoZero"/>
        <c:auto val="1"/>
        <c:lblAlgn val="ctr"/>
        <c:lblOffset val="100"/>
        <c:noMultiLvlLbl val="0"/>
      </c:catAx>
      <c:valAx>
        <c:axId val="190329600"/>
        <c:scaling>
          <c:orientation val="minMax"/>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190323712"/>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3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endParaRPr lang="en-US" altLang="ja-JP" sz="1200" b="1" i="0" u="none" strike="noStrike" baseline="0">
              <a:solidFill>
                <a:schemeClr val="tx1"/>
              </a:solidFill>
            </a:endParaRPr>
          </a:p>
        </c:rich>
      </c:tx>
      <c:overlay val="0"/>
    </c:title>
    <c:autoTitleDeleted val="0"/>
    <c:plotArea>
      <c:layout>
        <c:manualLayout>
          <c:layoutTarget val="inner"/>
          <c:xMode val="edge"/>
          <c:yMode val="edge"/>
          <c:x val="0.10349247666355756"/>
          <c:y val="0.16946889606926627"/>
          <c:w val="0.81691011764025345"/>
          <c:h val="0.52660957220984828"/>
        </c:manualLayout>
      </c:layout>
      <c:barChart>
        <c:barDir val="col"/>
        <c:grouping val="stacked"/>
        <c:varyColors val="0"/>
        <c:ser>
          <c:idx val="0"/>
          <c:order val="0"/>
          <c:tx>
            <c:v>平均余命</c:v>
          </c:tx>
          <c:spPr>
            <a:solidFill>
              <a:schemeClr val="accent1"/>
            </a:solidFill>
            <a:ln w="12700" cap="flat" cmpd="sng">
              <a:solidFill>
                <a:schemeClr val="accent1"/>
              </a:solidFill>
              <a:prstDash val="solid"/>
              <a:round/>
              <a:headEnd type="none" w="med" len="med"/>
              <a:tailEnd type="none" w="med" len="med"/>
            </a:ln>
          </c:spPr>
          <c:invertIfNegative val="0"/>
          <c:dPt>
            <c:idx val="5"/>
            <c:invertIfNegative val="0"/>
            <c:bubble3D val="0"/>
          </c:dPt>
          <c:dPt>
            <c:idx val="9"/>
            <c:invertIfNegative val="0"/>
            <c:bubble3D val="0"/>
          </c:dPt>
          <c:dPt>
            <c:idx val="13"/>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草津市</c:v>
              </c:pt>
              <c:pt idx="2">
                <c:v>守山市</c:v>
              </c:pt>
              <c:pt idx="3">
                <c:v>栗東市</c:v>
              </c:pt>
              <c:pt idx="4">
                <c:v>近江八幡市</c:v>
              </c:pt>
              <c:pt idx="5">
                <c:v>大津市</c:v>
              </c:pt>
              <c:pt idx="6">
                <c:v>多賀町</c:v>
              </c:pt>
              <c:pt idx="7">
                <c:v>豊郷町</c:v>
              </c:pt>
              <c:pt idx="8">
                <c:v>高島市</c:v>
              </c:pt>
              <c:pt idx="9">
                <c:v>彦根市</c:v>
              </c:pt>
              <c:pt idx="10">
                <c:v>野洲市</c:v>
              </c:pt>
              <c:pt idx="11">
                <c:v>湖南市</c:v>
              </c:pt>
              <c:pt idx="12">
                <c:v>竜王町</c:v>
              </c:pt>
              <c:pt idx="13">
                <c:v>甲賀市</c:v>
              </c:pt>
              <c:pt idx="14">
                <c:v>米原市</c:v>
              </c:pt>
              <c:pt idx="15">
                <c:v>長浜市</c:v>
              </c:pt>
              <c:pt idx="16">
                <c:v>東近江市</c:v>
              </c:pt>
              <c:pt idx="17">
                <c:v>日野町</c:v>
              </c:pt>
              <c:pt idx="18">
                <c:v>甲良町</c:v>
              </c:pt>
              <c:pt idx="19">
                <c:v>愛荘町</c:v>
              </c:pt>
              <c:pt idx="20">
                <c:v>全国</c:v>
              </c:pt>
            </c:strLit>
          </c:cat>
          <c:val>
            <c:numLit>
              <c:formatCode>General</c:formatCode>
              <c:ptCount val="21"/>
              <c:pt idx="0">
                <c:v>81.822030526404447</c:v>
              </c:pt>
              <c:pt idx="1">
                <c:v>83.017777830145675</c:v>
              </c:pt>
              <c:pt idx="2">
                <c:v>82.444091428519386</c:v>
              </c:pt>
              <c:pt idx="3">
                <c:v>82.267183745631669</c:v>
              </c:pt>
              <c:pt idx="4">
                <c:v>82.038829149994967</c:v>
              </c:pt>
              <c:pt idx="5">
                <c:v>82.008083096643105</c:v>
              </c:pt>
              <c:pt idx="6">
                <c:v>81.972463043156196</c:v>
              </c:pt>
              <c:pt idx="7">
                <c:v>81.879380346248013</c:v>
              </c:pt>
              <c:pt idx="8">
                <c:v>81.855707978740796</c:v>
              </c:pt>
              <c:pt idx="9">
                <c:v>81.737326224081812</c:v>
              </c:pt>
              <c:pt idx="10">
                <c:v>81.620699921796017</c:v>
              </c:pt>
              <c:pt idx="11">
                <c:v>81.611085938484891</c:v>
              </c:pt>
              <c:pt idx="12">
                <c:v>81.538411976823525</c:v>
              </c:pt>
              <c:pt idx="13">
                <c:v>81.46678521960304</c:v>
              </c:pt>
              <c:pt idx="14">
                <c:v>81.367104089055701</c:v>
              </c:pt>
              <c:pt idx="15">
                <c:v>81.256056942285625</c:v>
              </c:pt>
              <c:pt idx="16">
                <c:v>81.255557351488022</c:v>
              </c:pt>
              <c:pt idx="17">
                <c:v>80.815119474297134</c:v>
              </c:pt>
              <c:pt idx="18">
                <c:v>80.205051157620261</c:v>
              </c:pt>
              <c:pt idx="19">
                <c:v>79.47621612668577</c:v>
              </c:pt>
              <c:pt idx="20">
                <c:v>80.789420000000007</c:v>
              </c:pt>
            </c:numLit>
          </c:val>
        </c:ser>
        <c:dLbls>
          <c:showLegendKey val="0"/>
          <c:showVal val="0"/>
          <c:showCatName val="0"/>
          <c:showSerName val="0"/>
          <c:showPercent val="0"/>
          <c:showBubbleSize val="0"/>
        </c:dLbls>
        <c:gapWidth val="59"/>
        <c:overlap val="100"/>
        <c:axId val="188684928"/>
        <c:axId val="188703104"/>
      </c:barChart>
      <c:catAx>
        <c:axId val="188684928"/>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8703104"/>
        <c:crosses val="autoZero"/>
        <c:auto val="1"/>
        <c:lblAlgn val="ctr"/>
        <c:lblOffset val="100"/>
        <c:noMultiLvlLbl val="0"/>
      </c:catAx>
      <c:valAx>
        <c:axId val="188703104"/>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88684928"/>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13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manualLayout>
          <c:layoutTarget val="inner"/>
          <c:xMode val="edge"/>
          <c:yMode val="edge"/>
          <c:x val="0.10764403733200972"/>
          <c:y val="0.18996042161396487"/>
          <c:w val="0.81579044739751372"/>
          <c:h val="0.53714702328875552"/>
        </c:manualLayout>
      </c:layout>
      <c:barChart>
        <c:barDir val="col"/>
        <c:grouping val="stacked"/>
        <c:varyColors val="0"/>
        <c:ser>
          <c:idx val="0"/>
          <c:order val="0"/>
          <c:tx>
            <c:v>平均余命</c:v>
          </c:tx>
          <c:invertIfNegative val="0"/>
          <c:dPt>
            <c:idx val="5"/>
            <c:invertIfNegative val="0"/>
            <c:bubble3D val="0"/>
            <c:spPr>
              <a:solidFill>
                <a:schemeClr val="accent1"/>
              </a:solidFill>
              <a:ln w="9525" cap="flat" cmpd="sng">
                <a:solidFill>
                  <a:schemeClr val="accent1"/>
                </a:solidFill>
                <a:prstDash val="solid"/>
                <a:round/>
                <a:headEnd type="none" w="med" len="med"/>
                <a:tailEnd type="none" w="med" len="med"/>
              </a:ln>
            </c:spPr>
          </c:dPt>
          <c:dPt>
            <c:idx val="7"/>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豊郷町</c:v>
              </c:pt>
              <c:pt idx="2">
                <c:v>高島市</c:v>
              </c:pt>
              <c:pt idx="3">
                <c:v>湖南市</c:v>
              </c:pt>
              <c:pt idx="4">
                <c:v>草津市</c:v>
              </c:pt>
              <c:pt idx="5">
                <c:v>大津市</c:v>
              </c:pt>
              <c:pt idx="6">
                <c:v>東近江市</c:v>
              </c:pt>
              <c:pt idx="7">
                <c:v>甲賀市</c:v>
              </c:pt>
              <c:pt idx="8">
                <c:v>彦根市</c:v>
              </c:pt>
              <c:pt idx="9">
                <c:v>栗東市</c:v>
              </c:pt>
              <c:pt idx="10">
                <c:v>近江八幡市</c:v>
              </c:pt>
              <c:pt idx="11">
                <c:v>日野町</c:v>
              </c:pt>
              <c:pt idx="12">
                <c:v>守山市</c:v>
              </c:pt>
              <c:pt idx="13">
                <c:v>長浜市</c:v>
              </c:pt>
              <c:pt idx="14">
                <c:v>米原市</c:v>
              </c:pt>
              <c:pt idx="15">
                <c:v>愛荘町</c:v>
              </c:pt>
              <c:pt idx="16">
                <c:v>野洲市</c:v>
              </c:pt>
              <c:pt idx="17">
                <c:v>竜王町</c:v>
              </c:pt>
              <c:pt idx="18">
                <c:v>多賀町</c:v>
              </c:pt>
              <c:pt idx="19">
                <c:v>甲良町</c:v>
              </c:pt>
              <c:pt idx="20">
                <c:v>全国</c:v>
              </c:pt>
            </c:strLit>
          </c:cat>
          <c:val>
            <c:numLit>
              <c:formatCode>General</c:formatCode>
              <c:ptCount val="21"/>
              <c:pt idx="0">
                <c:v>87.597456325508318</c:v>
              </c:pt>
              <c:pt idx="1">
                <c:v>89.184438549148652</c:v>
              </c:pt>
              <c:pt idx="2">
                <c:v>88.266024084903009</c:v>
              </c:pt>
              <c:pt idx="3">
                <c:v>87.904113341459123</c:v>
              </c:pt>
              <c:pt idx="4">
                <c:v>87.892983860510668</c:v>
              </c:pt>
              <c:pt idx="5">
                <c:v>87.841776368337349</c:v>
              </c:pt>
              <c:pt idx="6">
                <c:v>87.751403737462496</c:v>
              </c:pt>
              <c:pt idx="7">
                <c:v>87.613639453299399</c:v>
              </c:pt>
              <c:pt idx="8">
                <c:v>87.583389683833204</c:v>
              </c:pt>
              <c:pt idx="9">
                <c:v>87.541274633407355</c:v>
              </c:pt>
              <c:pt idx="10">
                <c:v>87.527873123524074</c:v>
              </c:pt>
              <c:pt idx="11">
                <c:v>87.471127471739052</c:v>
              </c:pt>
              <c:pt idx="12">
                <c:v>87.356598617925556</c:v>
              </c:pt>
              <c:pt idx="13">
                <c:v>87.294114038623817</c:v>
              </c:pt>
              <c:pt idx="14">
                <c:v>87.17233934461288</c:v>
              </c:pt>
              <c:pt idx="15">
                <c:v>86.917459624407755</c:v>
              </c:pt>
              <c:pt idx="16">
                <c:v>86.755249194016685</c:v>
              </c:pt>
              <c:pt idx="17">
                <c:v>86.489023403114317</c:v>
              </c:pt>
              <c:pt idx="18">
                <c:v>86.427461074287635</c:v>
              </c:pt>
              <c:pt idx="19">
                <c:v>85.449825028997381</c:v>
              </c:pt>
              <c:pt idx="20">
                <c:v>87.051130000000001</c:v>
              </c:pt>
            </c:numLit>
          </c:val>
        </c:ser>
        <c:dLbls>
          <c:showLegendKey val="0"/>
          <c:showVal val="0"/>
          <c:showCatName val="0"/>
          <c:showSerName val="0"/>
          <c:showPercent val="0"/>
          <c:showBubbleSize val="0"/>
        </c:dLbls>
        <c:gapWidth val="59"/>
        <c:overlap val="100"/>
        <c:axId val="188728448"/>
        <c:axId val="188729984"/>
      </c:barChart>
      <c:catAx>
        <c:axId val="188728448"/>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8729984"/>
        <c:crosses val="autoZero"/>
        <c:auto val="1"/>
        <c:lblAlgn val="ctr"/>
        <c:lblOffset val="100"/>
        <c:noMultiLvlLbl val="0"/>
      </c:catAx>
      <c:valAx>
        <c:axId val="188729984"/>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88728448"/>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13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p>
        </c:rich>
      </c:tx>
      <c:layout>
        <c:manualLayout>
          <c:xMode val="edge"/>
          <c:yMode val="edge"/>
          <c:x val="0.39979002624671917"/>
          <c:y val="3.2407860782108118E-2"/>
        </c:manualLayout>
      </c:layout>
      <c:overlay val="0"/>
    </c:title>
    <c:autoTitleDeleted val="0"/>
    <c:plotArea>
      <c:layout>
        <c:manualLayout>
          <c:layoutTarget val="inner"/>
          <c:xMode val="edge"/>
          <c:yMode val="edge"/>
          <c:x val="0.10406584218523932"/>
          <c:y val="0.17872560047641106"/>
          <c:w val="0.81576373590420304"/>
          <c:h val="0.50075211186836943"/>
        </c:manualLayout>
      </c:layout>
      <c:barChart>
        <c:barDir val="col"/>
        <c:grouping val="stacked"/>
        <c:varyColors val="0"/>
        <c:ser>
          <c:idx val="0"/>
          <c:order val="0"/>
          <c:tx>
            <c:v>健康な
期間の平均</c:v>
          </c:tx>
          <c:invertIfNegative val="0"/>
          <c:dPt>
            <c:idx val="10"/>
            <c:invertIfNegative val="0"/>
            <c:bubble3D val="0"/>
            <c:spPr>
              <a:solidFill>
                <a:schemeClr val="accent1"/>
              </a:solidFill>
              <a:ln w="9525" cap="flat" cmpd="sng">
                <a:solidFill>
                  <a:schemeClr val="accent1"/>
                </a:solidFill>
                <a:prstDash val="solid"/>
                <a:round/>
                <a:headEnd type="none" w="med" len="med"/>
                <a:tailEnd type="none" w="med" len="med"/>
              </a:ln>
            </c:spPr>
          </c:dPt>
          <c:dPt>
            <c:idx val="11"/>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草津市</c:v>
              </c:pt>
              <c:pt idx="2">
                <c:v>多賀町</c:v>
              </c:pt>
              <c:pt idx="3">
                <c:v>近江八幡市</c:v>
              </c:pt>
              <c:pt idx="4">
                <c:v>守山市</c:v>
              </c:pt>
              <c:pt idx="5">
                <c:v>高島市</c:v>
              </c:pt>
              <c:pt idx="6">
                <c:v>栗東市</c:v>
              </c:pt>
              <c:pt idx="7">
                <c:v>豊郷町</c:v>
              </c:pt>
              <c:pt idx="8">
                <c:v>竜王町</c:v>
              </c:pt>
              <c:pt idx="9">
                <c:v>彦根市</c:v>
              </c:pt>
              <c:pt idx="10">
                <c:v>大津市</c:v>
              </c:pt>
              <c:pt idx="11">
                <c:v>甲賀市</c:v>
              </c:pt>
              <c:pt idx="12">
                <c:v>東近江市</c:v>
              </c:pt>
              <c:pt idx="13">
                <c:v>野洲市</c:v>
              </c:pt>
              <c:pt idx="14">
                <c:v>湖南市</c:v>
              </c:pt>
              <c:pt idx="15">
                <c:v>長浜市</c:v>
              </c:pt>
              <c:pt idx="16">
                <c:v>米原市</c:v>
              </c:pt>
              <c:pt idx="17">
                <c:v>日野町</c:v>
              </c:pt>
              <c:pt idx="18">
                <c:v>甲良町</c:v>
              </c:pt>
              <c:pt idx="19">
                <c:v>愛荘町</c:v>
              </c:pt>
              <c:pt idx="20">
                <c:v>全国</c:v>
              </c:pt>
            </c:strLit>
          </c:cat>
          <c:val>
            <c:numLit>
              <c:formatCode>General</c:formatCode>
              <c:ptCount val="21"/>
              <c:pt idx="0">
                <c:v>80.255772956807206</c:v>
              </c:pt>
              <c:pt idx="1">
                <c:v>81.584354934233403</c:v>
              </c:pt>
              <c:pt idx="2">
                <c:v>80.833932744905439</c:v>
              </c:pt>
              <c:pt idx="3">
                <c:v>80.700671409985006</c:v>
              </c:pt>
              <c:pt idx="4">
                <c:v>80.611650016665649</c:v>
              </c:pt>
              <c:pt idx="5">
                <c:v>80.518558813716567</c:v>
              </c:pt>
              <c:pt idx="6">
                <c:v>80.511891523692213</c:v>
              </c:pt>
              <c:pt idx="7">
                <c:v>80.376137504560802</c:v>
              </c:pt>
              <c:pt idx="8">
                <c:v>80.176384873017312</c:v>
              </c:pt>
              <c:pt idx="9">
                <c:v>80.169287311099609</c:v>
              </c:pt>
              <c:pt idx="10">
                <c:v>80.154216021784435</c:v>
              </c:pt>
              <c:pt idx="11">
                <c:v>80.138331402682581</c:v>
              </c:pt>
              <c:pt idx="12">
                <c:v>80.047180502472173</c:v>
              </c:pt>
              <c:pt idx="13">
                <c:v>80.028593803644952</c:v>
              </c:pt>
              <c:pt idx="14">
                <c:v>79.880779630214633</c:v>
              </c:pt>
              <c:pt idx="15">
                <c:v>79.672148111807743</c:v>
              </c:pt>
              <c:pt idx="16">
                <c:v>79.61510813945192</c:v>
              </c:pt>
              <c:pt idx="17">
                <c:v>79.297965028099057</c:v>
              </c:pt>
              <c:pt idx="18">
                <c:v>78.831143634635694</c:v>
              </c:pt>
              <c:pt idx="19">
                <c:v>78.178248111887882</c:v>
              </c:pt>
              <c:pt idx="20">
                <c:v>79.291532139712558</c:v>
              </c:pt>
            </c:numLit>
          </c:val>
        </c:ser>
        <c:dLbls>
          <c:showLegendKey val="0"/>
          <c:showVal val="0"/>
          <c:showCatName val="0"/>
          <c:showSerName val="0"/>
          <c:showPercent val="0"/>
          <c:showBubbleSize val="0"/>
        </c:dLbls>
        <c:gapWidth val="59"/>
        <c:overlap val="100"/>
        <c:axId val="190418304"/>
        <c:axId val="190420096"/>
      </c:barChart>
      <c:catAx>
        <c:axId val="190418304"/>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0420096"/>
        <c:crosses val="autoZero"/>
        <c:auto val="1"/>
        <c:lblAlgn val="ctr"/>
        <c:lblOffset val="100"/>
        <c:noMultiLvlLbl val="0"/>
      </c:catAx>
      <c:valAx>
        <c:axId val="190420096"/>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9041830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13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barChart>
        <c:barDir val="col"/>
        <c:grouping val="stacked"/>
        <c:varyColors val="0"/>
        <c:ser>
          <c:idx val="0"/>
          <c:order val="0"/>
          <c:tx>
            <c:v>健康な
期間の平均</c:v>
          </c:tx>
          <c:invertIfNegative val="0"/>
          <c:dPt>
            <c:idx val="5"/>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12"/>
            <c:invertIfNegative val="0"/>
            <c:bubble3D val="0"/>
            <c:spPr>
              <a:solidFill>
                <a:schemeClr val="accent1"/>
              </a:solidFill>
              <a:ln w="9525" cap="flat" cmpd="sng">
                <a:solidFill>
                  <a:schemeClr val="accent1"/>
                </a:solidFill>
                <a:prstDash val="solid"/>
                <a:round/>
                <a:headEnd type="none" w="med" len="med"/>
                <a:tailEnd type="none" w="med" len="med"/>
              </a:ln>
            </c:spPr>
          </c:dPt>
          <c:cat>
            <c:strLit>
              <c:ptCount val="21"/>
              <c:pt idx="0">
                <c:v>滋賀県</c:v>
              </c:pt>
              <c:pt idx="1">
                <c:v>豊郷町</c:v>
              </c:pt>
              <c:pt idx="2">
                <c:v>高島市</c:v>
              </c:pt>
              <c:pt idx="3">
                <c:v>東近江市</c:v>
              </c:pt>
              <c:pt idx="4">
                <c:v>草津市</c:v>
              </c:pt>
              <c:pt idx="5">
                <c:v>甲賀市</c:v>
              </c:pt>
              <c:pt idx="6">
                <c:v>近江八幡市</c:v>
              </c:pt>
              <c:pt idx="7">
                <c:v>湖南市</c:v>
              </c:pt>
              <c:pt idx="8">
                <c:v>栗東市</c:v>
              </c:pt>
              <c:pt idx="9">
                <c:v>彦根市</c:v>
              </c:pt>
              <c:pt idx="10">
                <c:v>日野町</c:v>
              </c:pt>
              <c:pt idx="11">
                <c:v>愛荘町</c:v>
              </c:pt>
              <c:pt idx="12">
                <c:v>大津市</c:v>
              </c:pt>
              <c:pt idx="13">
                <c:v>守山市</c:v>
              </c:pt>
              <c:pt idx="14">
                <c:v>長浜市</c:v>
              </c:pt>
              <c:pt idx="15">
                <c:v>多賀町</c:v>
              </c:pt>
              <c:pt idx="16">
                <c:v>米原市</c:v>
              </c:pt>
              <c:pt idx="17">
                <c:v>竜王町</c:v>
              </c:pt>
              <c:pt idx="18">
                <c:v>野洲市</c:v>
              </c:pt>
              <c:pt idx="19">
                <c:v>甲良町</c:v>
              </c:pt>
              <c:pt idx="20">
                <c:v>全国</c:v>
              </c:pt>
            </c:strLit>
          </c:cat>
          <c:val>
            <c:numLit>
              <c:formatCode>General</c:formatCode>
              <c:ptCount val="21"/>
              <c:pt idx="0">
                <c:v>84.192221407480332</c:v>
              </c:pt>
              <c:pt idx="1">
                <c:v>85.253878271768713</c:v>
              </c:pt>
              <c:pt idx="2">
                <c:v>85.030333981570507</c:v>
              </c:pt>
              <c:pt idx="3">
                <c:v>85.012435096078732</c:v>
              </c:pt>
              <c:pt idx="4">
                <c:v>84.971995617681202</c:v>
              </c:pt>
              <c:pt idx="5">
                <c:v>84.659563599797451</c:v>
              </c:pt>
              <c:pt idx="6">
                <c:v>84.406800596057863</c:v>
              </c:pt>
              <c:pt idx="7">
                <c:v>84.323677329583731</c:v>
              </c:pt>
              <c:pt idx="8">
                <c:v>84.308090484317574</c:v>
              </c:pt>
              <c:pt idx="9">
                <c:v>84.27486986983476</c:v>
              </c:pt>
              <c:pt idx="10">
                <c:v>84.224252397981857</c:v>
              </c:pt>
              <c:pt idx="11">
                <c:v>83.96391379659714</c:v>
              </c:pt>
              <c:pt idx="12">
                <c:v>83.794032122534603</c:v>
              </c:pt>
              <c:pt idx="13">
                <c:v>83.759155660410244</c:v>
              </c:pt>
              <c:pt idx="14">
                <c:v>83.744728267280948</c:v>
              </c:pt>
              <c:pt idx="15">
                <c:v>83.732568653614749</c:v>
              </c:pt>
              <c:pt idx="16">
                <c:v>83.607611604562038</c:v>
              </c:pt>
              <c:pt idx="17">
                <c:v>83.51898280813279</c:v>
              </c:pt>
              <c:pt idx="18">
                <c:v>83.352481609469194</c:v>
              </c:pt>
              <c:pt idx="19">
                <c:v>81.715118786773687</c:v>
              </c:pt>
              <c:pt idx="20">
                <c:v>83.771534624818585</c:v>
              </c:pt>
            </c:numLit>
          </c:val>
        </c:ser>
        <c:dLbls>
          <c:showLegendKey val="0"/>
          <c:showVal val="0"/>
          <c:showCatName val="0"/>
          <c:showSerName val="0"/>
          <c:showPercent val="0"/>
          <c:showBubbleSize val="0"/>
        </c:dLbls>
        <c:gapWidth val="59"/>
        <c:overlap val="100"/>
        <c:axId val="188614912"/>
        <c:axId val="188624896"/>
      </c:barChart>
      <c:catAx>
        <c:axId val="188614912"/>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8624896"/>
        <c:crosses val="autoZero"/>
        <c:auto val="1"/>
        <c:lblAlgn val="ctr"/>
        <c:lblOffset val="100"/>
        <c:noMultiLvlLbl val="0"/>
      </c:catAx>
      <c:valAx>
        <c:axId val="188624896"/>
        <c:scaling>
          <c:orientation val="minMax"/>
        </c:scaling>
        <c:delete val="0"/>
        <c:axPos val="l"/>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188614912"/>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13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3130895766742026E-2"/>
          <c:y val="2.2131233595800524E-2"/>
        </c:manualLayout>
      </c:layout>
      <c:overlay val="0"/>
    </c:title>
    <c:autoTitleDeleted val="0"/>
    <c:plotArea>
      <c:layout>
        <c:manualLayout>
          <c:layoutTarget val="inner"/>
          <c:xMode val="edge"/>
          <c:yMode val="edge"/>
          <c:x val="0.17585301837270342"/>
          <c:y val="0.18076454841878944"/>
          <c:w val="0.53637878460966559"/>
          <c:h val="0.73448975523629156"/>
        </c:manualLayout>
      </c:layout>
      <c:radarChart>
        <c:radarStyle val="marker"/>
        <c:varyColors val="0"/>
        <c:ser>
          <c:idx val="0"/>
          <c:order val="0"/>
          <c:tx>
            <c:strRef>
              <c:f>男!$E$11</c:f>
              <c:strCache>
                <c:ptCount val="1"/>
                <c:pt idx="0">
                  <c:v>甲賀市</c:v>
                </c:pt>
              </c:strCache>
            </c:strRef>
          </c:tx>
          <c:spPr>
            <a:ln w="25400" cap="rnd" cmpd="sng">
              <a:solidFill>
                <a:schemeClr val="accent2">
                  <a:shade val="95000"/>
                  <a:satMod val="105000"/>
                </a:schemeClr>
              </a:solidFill>
              <a:prstDash val="solid"/>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男!$F$11:$AH$11</c:f>
              <c:numCache>
                <c:formatCode>0.0_ </c:formatCode>
                <c:ptCount val="17"/>
                <c:pt idx="0">
                  <c:v>98.731764999999996</c:v>
                </c:pt>
                <c:pt idx="1">
                  <c:v>97.986282000000003</c:v>
                </c:pt>
                <c:pt idx="2">
                  <c:v>98.793847999999997</c:v>
                </c:pt>
                <c:pt idx="3">
                  <c:v>85.530629000000005</c:v>
                </c:pt>
                <c:pt idx="4">
                  <c:v>111.776999</c:v>
                </c:pt>
                <c:pt idx="5">
                  <c:v>104.792569</c:v>
                </c:pt>
                <c:pt idx="6">
                  <c:v>68.255279000000002</c:v>
                </c:pt>
                <c:pt idx="7">
                  <c:v>109.107468</c:v>
                </c:pt>
                <c:pt idx="8">
                  <c:v>131.70839599999999</c:v>
                </c:pt>
                <c:pt idx="9">
                  <c:v>88.301863999999995</c:v>
                </c:pt>
                <c:pt idx="10">
                  <c:v>113.31815899999999</c:v>
                </c:pt>
                <c:pt idx="11">
                  <c:v>88.597881000000001</c:v>
                </c:pt>
                <c:pt idx="12">
                  <c:v>84.419608999999994</c:v>
                </c:pt>
                <c:pt idx="13">
                  <c:v>103.92327299999999</c:v>
                </c:pt>
                <c:pt idx="14">
                  <c:v>127.330254</c:v>
                </c:pt>
                <c:pt idx="15">
                  <c:v>107.00101600000001</c:v>
                </c:pt>
                <c:pt idx="16">
                  <c:v>103.26736699999999</c:v>
                </c:pt>
              </c:numCache>
            </c:numRef>
          </c:val>
        </c:ser>
        <c:ser>
          <c:idx val="1"/>
          <c:order val="1"/>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dLbls>
          <c:showLegendKey val="0"/>
          <c:showVal val="0"/>
          <c:showCatName val="0"/>
          <c:showSerName val="0"/>
          <c:showPercent val="0"/>
          <c:showBubbleSize val="0"/>
        </c:dLbls>
        <c:axId val="188658048"/>
        <c:axId val="188659584"/>
      </c:radarChart>
      <c:catAx>
        <c:axId val="188658048"/>
        <c:scaling>
          <c:orientation val="minMax"/>
        </c:scaling>
        <c:delete val="0"/>
        <c:axPos val="b"/>
        <c:majorGridlines/>
        <c:numFmt formatCode="0.0_ " sourceLinked="1"/>
        <c:majorTickMark val="out"/>
        <c:minorTickMark val="none"/>
        <c:tickLblPos val="nextTo"/>
        <c:txPr>
          <a:bodyPr horzOverflow="overflow" anchor="ctr"/>
          <a:lstStyle/>
          <a:p>
            <a:pPr algn="ctr" rtl="0">
              <a:defRPr kumimoji="0" sz="700" kern="1200">
                <a:solidFill>
                  <a:schemeClr val="tx1"/>
                </a:solidFill>
              </a:defRPr>
            </a:pPr>
            <a:endParaRPr lang="ja-JP"/>
          </a:p>
        </c:txPr>
        <c:crossAx val="188659584"/>
        <c:crosses val="autoZero"/>
        <c:auto val="1"/>
        <c:lblAlgn val="ctr"/>
        <c:lblOffset val="100"/>
        <c:noMultiLvlLbl val="0"/>
      </c:catAx>
      <c:valAx>
        <c:axId val="188659584"/>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88658048"/>
        <c:crosses val="autoZero"/>
        <c:crossBetween val="between"/>
        <c:majorUnit val="25"/>
      </c:valAx>
    </c:plotArea>
    <c:legend>
      <c:legendPos val="tr"/>
      <c:layout>
        <c:manualLayout>
          <c:xMode val="edge"/>
          <c:yMode val="edge"/>
          <c:x val="0.70049504950495045"/>
          <c:y val="2.0338983050847456E-2"/>
          <c:w val="0.29702970297029702"/>
          <c:h val="0.16271186440677965"/>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13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3.2396685708404095E-3"/>
          <c:y val="3.2414253303082877E-3"/>
        </c:manualLayout>
      </c:layout>
      <c:overlay val="0"/>
    </c:title>
    <c:autoTitleDeleted val="0"/>
    <c:plotArea>
      <c:layout>
        <c:manualLayout>
          <c:layoutTarget val="inner"/>
          <c:xMode val="edge"/>
          <c:yMode val="edge"/>
          <c:x val="0.21307506053268763"/>
          <c:y val="0.17877895800999558"/>
          <c:w val="0.51988062353165776"/>
          <c:h val="0.71248558328943057"/>
        </c:manualLayout>
      </c:layout>
      <c:radarChart>
        <c:radarStyle val="marker"/>
        <c:varyColors val="0"/>
        <c:ser>
          <c:idx val="0"/>
          <c:order val="0"/>
          <c:tx>
            <c:strRef>
              <c:f>女!$E$11</c:f>
              <c:strCache>
                <c:ptCount val="1"/>
                <c:pt idx="0">
                  <c:v>甲賀市</c:v>
                </c:pt>
              </c:strCache>
            </c:strRef>
          </c:tx>
          <c:spPr>
            <a:ln w="25400" cap="rnd" cmpd="sng">
              <a:solidFill>
                <a:schemeClr val="accent2"/>
              </a:solidFill>
              <a:prstDash val="solid"/>
              <a:round/>
              <a:headEnd type="none" w="med" len="med"/>
              <a:tailEnd type="none" w="med" len="med"/>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女!$F$11:$AI$11</c:f>
              <c:numCache>
                <c:formatCode>0.0_ </c:formatCode>
                <c:ptCount val="18"/>
                <c:pt idx="0">
                  <c:v>98.842551</c:v>
                </c:pt>
                <c:pt idx="1">
                  <c:v>92.433661000000001</c:v>
                </c:pt>
                <c:pt idx="2">
                  <c:v>106.09009399999999</c:v>
                </c:pt>
                <c:pt idx="3">
                  <c:v>88.958022</c:v>
                </c:pt>
                <c:pt idx="4">
                  <c:v>92.710025999999999</c:v>
                </c:pt>
                <c:pt idx="5">
                  <c:v>83.239062000000004</c:v>
                </c:pt>
                <c:pt idx="6">
                  <c:v>80.816186000000002</c:v>
                </c:pt>
                <c:pt idx="7">
                  <c:v>95.131388000000001</c:v>
                </c:pt>
                <c:pt idx="8">
                  <c:v>112.18297800000001</c:v>
                </c:pt>
                <c:pt idx="9">
                  <c:v>141.03889599999999</c:v>
                </c:pt>
                <c:pt idx="10">
                  <c:v>93.256713000000005</c:v>
                </c:pt>
                <c:pt idx="11">
                  <c:v>110.93351699999999</c:v>
                </c:pt>
                <c:pt idx="12">
                  <c:v>92.674475000000001</c:v>
                </c:pt>
                <c:pt idx="13">
                  <c:v>89.967322999999993</c:v>
                </c:pt>
                <c:pt idx="14">
                  <c:v>109.052052</c:v>
                </c:pt>
                <c:pt idx="15">
                  <c:v>122.856993</c:v>
                </c:pt>
                <c:pt idx="16">
                  <c:v>94.237042000000002</c:v>
                </c:pt>
                <c:pt idx="17">
                  <c:v>101.839831</c:v>
                </c:pt>
              </c:numCache>
            </c:numRef>
          </c:val>
        </c:ser>
        <c:ser>
          <c:idx val="1"/>
          <c:order val="1"/>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dLbls>
          <c:showLegendKey val="0"/>
          <c:showVal val="0"/>
          <c:showCatName val="0"/>
          <c:showSerName val="0"/>
          <c:showPercent val="0"/>
          <c:showBubbleSize val="0"/>
        </c:dLbls>
        <c:axId val="190720640"/>
        <c:axId val="190726528"/>
      </c:radarChart>
      <c:catAx>
        <c:axId val="190720640"/>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kumimoji="0" sz="800" kern="1200">
                <a:solidFill>
                  <a:schemeClr val="tx1"/>
                </a:solidFill>
              </a:defRPr>
            </a:pPr>
            <a:endParaRPr lang="ja-JP"/>
          </a:p>
        </c:txPr>
        <c:crossAx val="190726528"/>
        <c:crosses val="autoZero"/>
        <c:auto val="1"/>
        <c:lblAlgn val="ctr"/>
        <c:lblOffset val="100"/>
        <c:noMultiLvlLbl val="0"/>
      </c:catAx>
      <c:valAx>
        <c:axId val="190726528"/>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90720640"/>
        <c:crosses val="autoZero"/>
        <c:crossBetween val="between"/>
        <c:majorUnit val="25"/>
      </c:valAx>
    </c:plotArea>
    <c:legend>
      <c:legendPos val="tr"/>
      <c:layout>
        <c:manualLayout>
          <c:xMode val="edge"/>
          <c:yMode val="edge"/>
          <c:x val="0.70175438596491213"/>
          <c:y val="1.0169491525423728E-2"/>
          <c:w val="0.2882205513784461"/>
          <c:h val="0.16271186440677965"/>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1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28342245989303E-2"/>
          <c:y val="4.2134831460674156E-2"/>
          <c:w val="0.84385026737967905"/>
          <c:h val="0.6882022471910112"/>
        </c:manualLayout>
      </c:layout>
      <c:barChart>
        <c:barDir val="col"/>
        <c:grouping val="stacked"/>
        <c:varyColors val="0"/>
        <c:ser>
          <c:idx val="0"/>
          <c:order val="0"/>
          <c:tx>
            <c:strRef>
              <c:f>介護率グラフ!$B$3</c:f>
              <c:strCache>
                <c:ptCount val="1"/>
                <c:pt idx="0">
                  <c:v>要支援1</c:v>
                </c:pt>
              </c:strCache>
            </c:strRef>
          </c:tx>
          <c:spPr>
            <a:solidFill>
              <a:srgbClr val="FFFFFF"/>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介護率グラフ!$B$4:$B$22</c:f>
              <c:numCache>
                <c:formatCode>0.00_ </c:formatCode>
                <c:ptCount val="19"/>
                <c:pt idx="0">
                  <c:v>2.5464484655572086</c:v>
                </c:pt>
                <c:pt idx="1">
                  <c:v>1.7901486231051482</c:v>
                </c:pt>
                <c:pt idx="2">
                  <c:v>1.4582562584782341</c:v>
                </c:pt>
                <c:pt idx="3">
                  <c:v>1.0283014498124043</c:v>
                </c:pt>
                <c:pt idx="4">
                  <c:v>2.0009951663349446</c:v>
                </c:pt>
                <c:pt idx="5">
                  <c:v>2.8293648483437157</c:v>
                </c:pt>
                <c:pt idx="6">
                  <c:v>2.5530670232324923</c:v>
                </c:pt>
                <c:pt idx="7">
                  <c:v>2.6460859977949283</c:v>
                </c:pt>
                <c:pt idx="8">
                  <c:v>1.4069442158960013</c:v>
                </c:pt>
                <c:pt idx="9">
                  <c:v>2.7099938687921519</c:v>
                </c:pt>
                <c:pt idx="10">
                  <c:v>2.1156852527357999</c:v>
                </c:pt>
                <c:pt idx="11">
                  <c:v>0.68163228210488047</c:v>
                </c:pt>
                <c:pt idx="12">
                  <c:v>1.3717202328734348</c:v>
                </c:pt>
                <c:pt idx="13">
                  <c:v>0.90504922197523019</c:v>
                </c:pt>
                <c:pt idx="14">
                  <c:v>1.2524719841793013</c:v>
                </c:pt>
                <c:pt idx="15">
                  <c:v>2.0649602064960209</c:v>
                </c:pt>
                <c:pt idx="16">
                  <c:v>1.7423442449841606</c:v>
                </c:pt>
                <c:pt idx="17">
                  <c:v>1.1941618752764263</c:v>
                </c:pt>
                <c:pt idx="18">
                  <c:v>0.69786535303776687</c:v>
                </c:pt>
              </c:numCache>
            </c:numRef>
          </c:val>
        </c:ser>
        <c:ser>
          <c:idx val="1"/>
          <c:order val="1"/>
          <c:tx>
            <c:strRef>
              <c:f>介護率グラフ!$C$3</c:f>
              <c:strCache>
                <c:ptCount val="1"/>
                <c:pt idx="0">
                  <c:v>要支援2</c:v>
                </c:pt>
              </c:strCache>
            </c:strRef>
          </c:tx>
          <c:spPr>
            <a:pattFill prst="pct1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介護率グラフ!$C$4:$C$22</c:f>
              <c:numCache>
                <c:formatCode>0.00_ </c:formatCode>
                <c:ptCount val="19"/>
                <c:pt idx="0">
                  <c:v>3.052739623337831</c:v>
                </c:pt>
                <c:pt idx="1">
                  <c:v>1.8865127311812016</c:v>
                </c:pt>
                <c:pt idx="2">
                  <c:v>2.7561968183499816</c:v>
                </c:pt>
                <c:pt idx="3">
                  <c:v>1.3062207605725138</c:v>
                </c:pt>
                <c:pt idx="4">
                  <c:v>1.6633494455501847</c:v>
                </c:pt>
                <c:pt idx="5">
                  <c:v>1.9328171391977642</c:v>
                </c:pt>
                <c:pt idx="6">
                  <c:v>2.4569613906067191</c:v>
                </c:pt>
                <c:pt idx="7">
                  <c:v>1.6695542605134666</c:v>
                </c:pt>
                <c:pt idx="8">
                  <c:v>1.1847951291755801</c:v>
                </c:pt>
                <c:pt idx="9">
                  <c:v>2.6180257510729614</c:v>
                </c:pt>
                <c:pt idx="10">
                  <c:v>2.0462046204620461</c:v>
                </c:pt>
                <c:pt idx="11">
                  <c:v>1.8903935290375353</c:v>
                </c:pt>
                <c:pt idx="12">
                  <c:v>1.5471728207991067</c:v>
                </c:pt>
                <c:pt idx="13">
                  <c:v>1.4766592569069545</c:v>
                </c:pt>
                <c:pt idx="14">
                  <c:v>1.8787079762689518</c:v>
                </c:pt>
                <c:pt idx="15">
                  <c:v>1.5057001505700152</c:v>
                </c:pt>
                <c:pt idx="16">
                  <c:v>1.6367476240760297</c:v>
                </c:pt>
                <c:pt idx="17">
                  <c:v>1.9460415745245467</c:v>
                </c:pt>
                <c:pt idx="18">
                  <c:v>0.49261083743842365</c:v>
                </c:pt>
              </c:numCache>
            </c:numRef>
          </c:val>
        </c:ser>
        <c:ser>
          <c:idx val="3"/>
          <c:order val="2"/>
          <c:tx>
            <c:strRef>
              <c:f>介護率グラフ!$D$3</c:f>
              <c:strCache>
                <c:ptCount val="1"/>
                <c:pt idx="0">
                  <c:v>要介護1</c:v>
                </c:pt>
              </c:strCache>
            </c:strRef>
          </c:tx>
          <c:spPr>
            <a:pattFill prst="pct2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介護率グラフ!$D$4:$D$22</c:f>
              <c:numCache>
                <c:formatCode>0.00_ </c:formatCode>
                <c:ptCount val="19"/>
                <c:pt idx="0">
                  <c:v>2.8578348268345843</c:v>
                </c:pt>
                <c:pt idx="1">
                  <c:v>3.7285497201734552</c:v>
                </c:pt>
                <c:pt idx="2">
                  <c:v>3.1816500184979652</c:v>
                </c:pt>
                <c:pt idx="3">
                  <c:v>4.3911251100097273</c:v>
                </c:pt>
                <c:pt idx="4">
                  <c:v>4.5599943133352294</c:v>
                </c:pt>
                <c:pt idx="5">
                  <c:v>4.2149385806601849</c:v>
                </c:pt>
                <c:pt idx="6">
                  <c:v>3.4974093264248705</c:v>
                </c:pt>
                <c:pt idx="7">
                  <c:v>4.110883603717121</c:v>
                </c:pt>
                <c:pt idx="8">
                  <c:v>3.8505841698206353</c:v>
                </c:pt>
                <c:pt idx="9">
                  <c:v>4.2182709993868794</c:v>
                </c:pt>
                <c:pt idx="10">
                  <c:v>3.7276359214868853</c:v>
                </c:pt>
                <c:pt idx="11">
                  <c:v>3.7080796146505501</c:v>
                </c:pt>
                <c:pt idx="12">
                  <c:v>3.6605789935401547</c:v>
                </c:pt>
                <c:pt idx="13">
                  <c:v>3.7154652270562085</c:v>
                </c:pt>
                <c:pt idx="14">
                  <c:v>4.976928147659855</c:v>
                </c:pt>
                <c:pt idx="15">
                  <c:v>4.3020004302000432</c:v>
                </c:pt>
                <c:pt idx="16">
                  <c:v>3.907074973600845</c:v>
                </c:pt>
                <c:pt idx="17">
                  <c:v>4.643962848297214</c:v>
                </c:pt>
                <c:pt idx="18">
                  <c:v>4.2282430213464695</c:v>
                </c:pt>
              </c:numCache>
            </c:numRef>
          </c:val>
        </c:ser>
        <c:ser>
          <c:idx val="4"/>
          <c:order val="3"/>
          <c:tx>
            <c:strRef>
              <c:f>介護率グラフ!$E$3</c:f>
              <c:strCache>
                <c:ptCount val="1"/>
                <c:pt idx="0">
                  <c:v>要介護2</c:v>
                </c:pt>
              </c:strCache>
            </c:strRef>
          </c:tx>
          <c:spPr>
            <a:pattFill prst="ltDnDiag">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介護率グラフ!$E$4:$E$22</c:f>
              <c:numCache>
                <c:formatCode>0.00_ </c:formatCode>
                <c:ptCount val="19"/>
                <c:pt idx="0">
                  <c:v>3.8531179001026419</c:v>
                </c:pt>
                <c:pt idx="1">
                  <c:v>3.5321151921722693</c:v>
                </c:pt>
                <c:pt idx="2">
                  <c:v>3.7458379578246395</c:v>
                </c:pt>
                <c:pt idx="3">
                  <c:v>3.1868080967159198</c:v>
                </c:pt>
                <c:pt idx="4">
                  <c:v>2.3670742109752627</c:v>
                </c:pt>
                <c:pt idx="5">
                  <c:v>2.5848518367584559</c:v>
                </c:pt>
                <c:pt idx="6">
                  <c:v>2.7160287481196721</c:v>
                </c:pt>
                <c:pt idx="7">
                  <c:v>2.968971491573476</c:v>
                </c:pt>
                <c:pt idx="8">
                  <c:v>2.5588283692611484</c:v>
                </c:pt>
                <c:pt idx="9">
                  <c:v>2.8571428571428572</c:v>
                </c:pt>
                <c:pt idx="10">
                  <c:v>2.5846795205836375</c:v>
                </c:pt>
                <c:pt idx="11">
                  <c:v>4.2806507316186497</c:v>
                </c:pt>
                <c:pt idx="12">
                  <c:v>2.8790174655076162</c:v>
                </c:pt>
                <c:pt idx="13">
                  <c:v>3.6201968879009208</c:v>
                </c:pt>
                <c:pt idx="14">
                  <c:v>3.3289386947923534</c:v>
                </c:pt>
                <c:pt idx="15">
                  <c:v>2.6242202624220261</c:v>
                </c:pt>
                <c:pt idx="16">
                  <c:v>4.1710665258711721</c:v>
                </c:pt>
                <c:pt idx="17">
                  <c:v>4.0689960194604158</c:v>
                </c:pt>
                <c:pt idx="18">
                  <c:v>3.3661740558292284</c:v>
                </c:pt>
              </c:numCache>
            </c:numRef>
          </c:val>
        </c:ser>
        <c:ser>
          <c:idx val="5"/>
          <c:order val="4"/>
          <c:tx>
            <c:strRef>
              <c:f>介護率グラフ!$F$3</c:f>
              <c:strCache>
                <c:ptCount val="1"/>
                <c:pt idx="0">
                  <c:v>要介護3</c:v>
                </c:pt>
              </c:strCache>
            </c:strRef>
          </c:tx>
          <c:spPr>
            <a:pattFill prst="pct5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介護率グラフ!$F$4:$F$22</c:f>
              <c:numCache>
                <c:formatCode>0.00_ </c:formatCode>
                <c:ptCount val="19"/>
                <c:pt idx="0">
                  <c:v>2.7759517466468302</c:v>
                </c:pt>
                <c:pt idx="1">
                  <c:v>2.4609910677884437</c:v>
                </c:pt>
                <c:pt idx="2">
                  <c:v>2.9812553952398568</c:v>
                </c:pt>
                <c:pt idx="3">
                  <c:v>1.9871230719347817</c:v>
                </c:pt>
                <c:pt idx="4">
                  <c:v>1.8623827125390957</c:v>
                </c:pt>
                <c:pt idx="5">
                  <c:v>2.3519823019153518</c:v>
                </c:pt>
                <c:pt idx="6">
                  <c:v>2.273107136887849</c:v>
                </c:pt>
                <c:pt idx="7">
                  <c:v>2.3074499921247442</c:v>
                </c:pt>
                <c:pt idx="8">
                  <c:v>1.7195984860951128</c:v>
                </c:pt>
                <c:pt idx="9">
                  <c:v>2.2746781115879826</c:v>
                </c:pt>
                <c:pt idx="10">
                  <c:v>2.0218863991662324</c:v>
                </c:pt>
                <c:pt idx="11">
                  <c:v>3.5444878669453783</c:v>
                </c:pt>
                <c:pt idx="12">
                  <c:v>2.2729085254007497</c:v>
                </c:pt>
                <c:pt idx="13">
                  <c:v>2.6516354398221655</c:v>
                </c:pt>
                <c:pt idx="14">
                  <c:v>2.4060646011865523</c:v>
                </c:pt>
                <c:pt idx="15">
                  <c:v>2.3230802323080231</c:v>
                </c:pt>
                <c:pt idx="16">
                  <c:v>3.9598732840549102</c:v>
                </c:pt>
                <c:pt idx="17">
                  <c:v>4.1132242370632461</c:v>
                </c:pt>
                <c:pt idx="18">
                  <c:v>3.284072249589491</c:v>
                </c:pt>
              </c:numCache>
            </c:numRef>
          </c:val>
        </c:ser>
        <c:ser>
          <c:idx val="6"/>
          <c:order val="5"/>
          <c:tx>
            <c:strRef>
              <c:f>介護率グラフ!$G$3</c:f>
              <c:strCache>
                <c:ptCount val="1"/>
                <c:pt idx="0">
                  <c:v>要介護4</c:v>
                </c:pt>
              </c:strCache>
            </c:strRef>
          </c:tx>
          <c:spPr>
            <a:pattFill prst="pct7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介護率グラフ!$G$4:$G$22</c:f>
              <c:numCache>
                <c:formatCode>0.00_ </c:formatCode>
                <c:ptCount val="19"/>
                <c:pt idx="0">
                  <c:v>1.9513545306715567</c:v>
                </c:pt>
                <c:pt idx="1">
                  <c:v>2.1237166895222566</c:v>
                </c:pt>
                <c:pt idx="2">
                  <c:v>2.3369096066099395</c:v>
                </c:pt>
                <c:pt idx="3">
                  <c:v>1.7369956922506833</c:v>
                </c:pt>
                <c:pt idx="4">
                  <c:v>1.5744953085015641</c:v>
                </c:pt>
                <c:pt idx="5">
                  <c:v>1.659195435757117</c:v>
                </c:pt>
                <c:pt idx="6">
                  <c:v>2.2062510446264416</c:v>
                </c:pt>
                <c:pt idx="7">
                  <c:v>2.1578201291541976</c:v>
                </c:pt>
                <c:pt idx="8">
                  <c:v>2.2297186111568208</c:v>
                </c:pt>
                <c:pt idx="9">
                  <c:v>2.1949724095646843</c:v>
                </c:pt>
                <c:pt idx="10">
                  <c:v>2.0149383359388571</c:v>
                </c:pt>
                <c:pt idx="11">
                  <c:v>2.4175224938653095</c:v>
                </c:pt>
                <c:pt idx="12">
                  <c:v>1.5152723502671666</c:v>
                </c:pt>
                <c:pt idx="13">
                  <c:v>2.3023181962527786</c:v>
                </c:pt>
                <c:pt idx="14">
                  <c:v>1.4502307185234016</c:v>
                </c:pt>
                <c:pt idx="15">
                  <c:v>2.4521402452140246</c:v>
                </c:pt>
                <c:pt idx="16">
                  <c:v>2.4287222808870119</c:v>
                </c:pt>
                <c:pt idx="17">
                  <c:v>2.3440955329500222</c:v>
                </c:pt>
                <c:pt idx="18">
                  <c:v>2.8325123152709359</c:v>
                </c:pt>
              </c:numCache>
            </c:numRef>
          </c:val>
        </c:ser>
        <c:ser>
          <c:idx val="7"/>
          <c:order val="6"/>
          <c:tx>
            <c:strRef>
              <c:f>介護率グラフ!$H$3</c:f>
              <c:strCache>
                <c:ptCount val="1"/>
                <c:pt idx="0">
                  <c:v>要介護5</c:v>
                </c:pt>
              </c:strCache>
            </c:strRef>
          </c:tx>
          <c:spPr>
            <a:solidFill>
              <a:srgbClr val="000000"/>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介護率グラフ!$H$4:$H$22</c:f>
              <c:numCache>
                <c:formatCode>0.00_ </c:formatCode>
                <c:ptCount val="19"/>
                <c:pt idx="0">
                  <c:v>1.4773552918382176</c:v>
                </c:pt>
                <c:pt idx="1">
                  <c:v>1.4528742448389607</c:v>
                </c:pt>
                <c:pt idx="2">
                  <c:v>1.6956468121839929</c:v>
                </c:pt>
                <c:pt idx="3">
                  <c:v>1.1116772430404371</c:v>
                </c:pt>
                <c:pt idx="4">
                  <c:v>1.4536536821154393</c:v>
                </c:pt>
                <c:pt idx="5">
                  <c:v>1.1294172439890551</c:v>
                </c:pt>
                <c:pt idx="6">
                  <c:v>1.8134715025906734</c:v>
                </c:pt>
                <c:pt idx="7">
                  <c:v>1.086785320522917</c:v>
                </c:pt>
                <c:pt idx="8">
                  <c:v>2.2132631232516045</c:v>
                </c:pt>
                <c:pt idx="9">
                  <c:v>1.4530962599632129</c:v>
                </c:pt>
                <c:pt idx="10">
                  <c:v>1.0838978634705576</c:v>
                </c:pt>
                <c:pt idx="11">
                  <c:v>1.6359174770517133</c:v>
                </c:pt>
                <c:pt idx="12">
                  <c:v>1.1165164686179121</c:v>
                </c:pt>
                <c:pt idx="13">
                  <c:v>1.9212448396316293</c:v>
                </c:pt>
                <c:pt idx="14">
                  <c:v>1.2524719841793013</c:v>
                </c:pt>
                <c:pt idx="15">
                  <c:v>1.6132501613250163</c:v>
                </c:pt>
                <c:pt idx="16">
                  <c:v>1.8479408658922916</c:v>
                </c:pt>
                <c:pt idx="17">
                  <c:v>1.5037593984962405</c:v>
                </c:pt>
                <c:pt idx="18">
                  <c:v>1.0262725779967159</c:v>
                </c:pt>
              </c:numCache>
            </c:numRef>
          </c:val>
        </c:ser>
        <c:dLbls>
          <c:showLegendKey val="0"/>
          <c:showVal val="0"/>
          <c:showCatName val="0"/>
          <c:showSerName val="0"/>
          <c:showPercent val="0"/>
          <c:showBubbleSize val="0"/>
        </c:dLbls>
        <c:gapWidth val="70"/>
        <c:overlap val="100"/>
        <c:axId val="182678656"/>
        <c:axId val="182680192"/>
      </c:barChart>
      <c:catAx>
        <c:axId val="182678656"/>
        <c:scaling>
          <c:orientation val="minMax"/>
        </c:scaling>
        <c:delete val="0"/>
        <c:axPos val="b"/>
        <c:numFmt formatCode="0.00_ " sourceLinked="1"/>
        <c:majorTickMark val="in"/>
        <c:minorTickMark val="none"/>
        <c:tickLblPos val="nextTo"/>
        <c:spPr>
          <a:ln w="3175">
            <a:solidFill>
              <a:srgbClr val="000000"/>
            </a:solidFill>
            <a:prstDash val="solid"/>
          </a:ln>
        </c:spPr>
        <c:txPr>
          <a:bodyPr horzOverflow="overflow" vert="wordArtVertRtl" anchor="ctr"/>
          <a:lstStyle/>
          <a:p>
            <a:pPr algn="ctr" rtl="0">
              <a:defRPr sz="1000">
                <a:solidFill>
                  <a:srgbClr val="000000"/>
                </a:solidFill>
              </a:defRPr>
            </a:pPr>
            <a:endParaRPr lang="ja-JP"/>
          </a:p>
        </c:txPr>
        <c:crossAx val="182680192"/>
        <c:crosses val="autoZero"/>
        <c:auto val="1"/>
        <c:lblAlgn val="ctr"/>
        <c:lblOffset val="100"/>
        <c:tickLblSkip val="1"/>
        <c:noMultiLvlLbl val="0"/>
      </c:catAx>
      <c:valAx>
        <c:axId val="182680192"/>
        <c:scaling>
          <c:orientation val="minMax"/>
        </c:scaling>
        <c:delete val="0"/>
        <c:axPos val="l"/>
        <c:title>
          <c:tx>
            <c:rich>
              <a:bodyPr rot="0" horzOverflow="overflow" anchor="ctr"/>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3.1015837849166193E-2"/>
              <c:y val="2.809360871775845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lstStyle/>
          <a:p>
            <a:pPr algn="ctr" rtl="0">
              <a:defRPr sz="1000">
                <a:solidFill>
                  <a:srgbClr val="000000"/>
                </a:solidFill>
              </a:defRPr>
            </a:pPr>
            <a:endParaRPr lang="ja-JP"/>
          </a:p>
        </c:txPr>
        <c:crossAx val="182678656"/>
        <c:crosses val="autoZero"/>
        <c:crossBetween val="between"/>
      </c:valAx>
      <c:spPr>
        <a:noFill/>
        <a:ln w="25400">
          <a:noFill/>
        </a:ln>
      </c:spPr>
    </c:plotArea>
    <c:legend>
      <c:legendPos val="r"/>
      <c:layout>
        <c:manualLayout>
          <c:xMode val="edge"/>
          <c:yMode val="edge"/>
          <c:x val="0.89625668449197871"/>
          <c:y val="0.21910112359550565"/>
          <c:w val="9.7326203208556117E-2"/>
          <c:h val="0.5421348314606742"/>
        </c:manualLayout>
      </c:layout>
      <c:overlay val="0"/>
      <c:spPr>
        <a:noFill/>
        <a:ln w="25400">
          <a:noFill/>
        </a:ln>
      </c:spPr>
      <c:txPr>
        <a:bodyPr horzOverflow="overflow" anchor="ctr"/>
        <a:lstStyle/>
        <a:p>
          <a:pPr algn="l" rtl="0">
            <a:defRPr sz="1010">
              <a:solidFill>
                <a:srgbClr val="000000"/>
              </a:solidFill>
            </a:defRPr>
          </a:pPr>
          <a:endParaRPr lang="ja-JP"/>
        </a:p>
      </c:txPr>
    </c:legend>
    <c:plotVisOnly val="1"/>
    <c:dispBlanksAs val="gap"/>
    <c:showDLblsOverMax val="0"/>
  </c:chart>
  <c:spPr>
    <a:solidFill>
      <a:schemeClr val="bg1"/>
    </a:solidFill>
    <a:ln w="9525">
      <a:noFill/>
    </a:ln>
  </c:spPr>
  <c:txPr>
    <a:bodyPr horzOverflow="overflow" anchor="ctr"/>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extLst/>
</c:chartSpace>
</file>

<file path=xl/charts/chart14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7.2351139931038033E-2"/>
          <c:y val="3.8062283737024222E-2"/>
        </c:manualLayout>
      </c:layout>
      <c:overlay val="0"/>
    </c:title>
    <c:autoTitleDeleted val="0"/>
    <c:plotArea>
      <c:layout>
        <c:manualLayout>
          <c:layoutTarget val="inner"/>
          <c:xMode val="edge"/>
          <c:yMode val="edge"/>
          <c:x val="0.25"/>
          <c:y val="0.2135593220338983"/>
          <c:w val="0.45873786407766992"/>
          <c:h val="0.64067796610169492"/>
        </c:manualLayout>
      </c:layout>
      <c:radarChart>
        <c:radarStyle val="marker"/>
        <c:varyColors val="0"/>
        <c:ser>
          <c:idx val="1"/>
          <c:order val="0"/>
          <c:tx>
            <c:strRef>
              <c:f>レーダー4064滋賀県全体!$BA$33</c:f>
              <c:strCache>
                <c:ptCount val="1"/>
                <c:pt idx="0">
                  <c:v>甲賀市</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レーダー4064滋賀県全体!$BA$34:$BA$41</c:f>
              <c:numCache>
                <c:formatCode>General</c:formatCode>
                <c:ptCount val="8"/>
                <c:pt idx="0">
                  <c:v>104.48444623106283</c:v>
                </c:pt>
                <c:pt idx="1">
                  <c:v>103.18763405991997</c:v>
                </c:pt>
                <c:pt idx="2">
                  <c:v>103.94290249926624</c:v>
                </c:pt>
                <c:pt idx="3">
                  <c:v>107.0346259671834</c:v>
                </c:pt>
                <c:pt idx="4">
                  <c:v>95.253033296309681</c:v>
                </c:pt>
                <c:pt idx="5">
                  <c:v>105.22132737229141</c:v>
                </c:pt>
                <c:pt idx="6">
                  <c:v>101.4393911091194</c:v>
                </c:pt>
                <c:pt idx="7">
                  <c:v>109.1662788788758</c:v>
                </c:pt>
              </c:numCache>
            </c:numRef>
          </c:val>
        </c:ser>
        <c:ser>
          <c:idx val="0"/>
          <c:order val="1"/>
          <c:tx>
            <c:strRef>
              <c:f>レーダー4064滋賀県全体!$AS$33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90755968"/>
        <c:axId val="190757504"/>
      </c:radarChart>
      <c:catAx>
        <c:axId val="190755968"/>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0757504"/>
        <c:crosses val="autoZero"/>
        <c:auto val="1"/>
        <c:lblAlgn val="ctr"/>
        <c:lblOffset val="100"/>
        <c:noMultiLvlLbl val="0"/>
      </c:catAx>
      <c:valAx>
        <c:axId val="190757504"/>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0755968"/>
        <c:crosses val="autoZero"/>
        <c:crossBetween val="between"/>
        <c:majorUnit val="10"/>
        <c:minorUnit val="4"/>
      </c:valAx>
      <c:spPr>
        <a:noFill/>
        <a:ln>
          <a:noFill/>
        </a:ln>
      </c:spPr>
    </c:plotArea>
    <c:legend>
      <c:legendPos val="tr"/>
      <c:layout>
        <c:manualLayout>
          <c:xMode val="edge"/>
          <c:yMode val="edge"/>
          <c:x val="0.68421052631578949"/>
          <c:y val="3.4602076124567475E-3"/>
          <c:w val="0.31578947368421045"/>
          <c:h val="0.25951557093425603"/>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4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8.9775046411881443E-2"/>
          <c:y val="3.3899016860180611E-2"/>
        </c:manualLayout>
      </c:layout>
      <c:overlay val="0"/>
    </c:title>
    <c:autoTitleDeleted val="0"/>
    <c:plotArea>
      <c:layout>
        <c:manualLayout>
          <c:layoutTarget val="inner"/>
          <c:xMode val="edge"/>
          <c:yMode val="edge"/>
          <c:x val="0.22409638554216868"/>
          <c:y val="0.25084745762711863"/>
          <c:w val="0.472289156626506"/>
          <c:h val="0.66440677966101691"/>
        </c:manualLayout>
      </c:layout>
      <c:radarChart>
        <c:radarStyle val="marker"/>
        <c:varyColors val="0"/>
        <c:ser>
          <c:idx val="1"/>
          <c:order val="0"/>
          <c:tx>
            <c:strRef>
              <c:f>レーダー4064滋賀県全体!$BA$42</c:f>
              <c:strCache>
                <c:ptCount val="1"/>
                <c:pt idx="0">
                  <c:v>甲賀市</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レーダー4064滋賀県全体!$BA$43:$BA$49</c:f>
              <c:numCache>
                <c:formatCode>General</c:formatCode>
                <c:ptCount val="7"/>
                <c:pt idx="0">
                  <c:v>100.44666726919951</c:v>
                </c:pt>
                <c:pt idx="1">
                  <c:v>95.476579428657473</c:v>
                </c:pt>
                <c:pt idx="2">
                  <c:v>98.50965233467835</c:v>
                </c:pt>
                <c:pt idx="3">
                  <c:v>89.502211406683386</c:v>
                </c:pt>
                <c:pt idx="4">
                  <c:v>105.66064303646429</c:v>
                </c:pt>
                <c:pt idx="5">
                  <c:v>89.698925189276764</c:v>
                </c:pt>
                <c:pt idx="6">
                  <c:v>93.254281982462146</c:v>
                </c:pt>
              </c:numCache>
            </c:numRef>
          </c:val>
        </c:ser>
        <c:ser>
          <c:idx val="0"/>
          <c:order val="1"/>
          <c:tx>
            <c:strRef>
              <c:f>レーダー4064滋賀県全体!$AS$42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90774656"/>
        <c:axId val="190801024"/>
      </c:radarChart>
      <c:catAx>
        <c:axId val="190774656"/>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0801024"/>
        <c:crosses val="autoZero"/>
        <c:auto val="1"/>
        <c:lblAlgn val="ctr"/>
        <c:lblOffset val="100"/>
        <c:noMultiLvlLbl val="0"/>
      </c:catAx>
      <c:valAx>
        <c:axId val="190801024"/>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0774656"/>
        <c:crosses val="autoZero"/>
        <c:crossBetween val="between"/>
        <c:majorUnit val="10"/>
        <c:minorUnit val="4"/>
      </c:valAx>
      <c:spPr>
        <a:noFill/>
        <a:ln>
          <a:noFill/>
        </a:ln>
      </c:spPr>
    </c:plotArea>
    <c:legend>
      <c:legendPos val="tr"/>
      <c:layout>
        <c:manualLayout>
          <c:xMode val="edge"/>
          <c:yMode val="edge"/>
          <c:x val="0.67830423940149631"/>
          <c:y val="2.3728813559322035E-2"/>
          <c:w val="0.32169576059850374"/>
          <c:h val="0.24745762711864408"/>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4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5.8679706601466992E-2"/>
          <c:y val="4.0677966101694912E-2"/>
        </c:manualLayout>
      </c:layout>
      <c:overlay val="0"/>
    </c:title>
    <c:autoTitleDeleted val="0"/>
    <c:plotArea>
      <c:layout>
        <c:manualLayout>
          <c:layoutTarget val="inner"/>
          <c:xMode val="edge"/>
          <c:yMode val="edge"/>
          <c:x val="0.17105263157894737"/>
          <c:y val="0.26779661016949152"/>
          <c:w val="0.50789473684210529"/>
          <c:h val="0.65423728813559323"/>
        </c:manualLayout>
      </c:layout>
      <c:radarChart>
        <c:radarStyle val="marker"/>
        <c:varyColors val="0"/>
        <c:ser>
          <c:idx val="1"/>
          <c:order val="0"/>
          <c:tx>
            <c:strRef>
              <c:f>レーダー4064滋賀県全体!$AE$42</c:f>
              <c:strCache>
                <c:ptCount val="1"/>
                <c:pt idx="0">
                  <c:v>甲賀市</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レーダー4064滋賀県全体!$AE$43:$AE$49</c:f>
              <c:numCache>
                <c:formatCode>General</c:formatCode>
                <c:ptCount val="7"/>
                <c:pt idx="0">
                  <c:v>95.586665145972887</c:v>
                </c:pt>
                <c:pt idx="1">
                  <c:v>93.673081685756216</c:v>
                </c:pt>
                <c:pt idx="2">
                  <c:v>99.590284607582859</c:v>
                </c:pt>
                <c:pt idx="3">
                  <c:v>98.941479486202581</c:v>
                </c:pt>
                <c:pt idx="4">
                  <c:v>98.585238417216516</c:v>
                </c:pt>
                <c:pt idx="5">
                  <c:v>102.33710224278549</c:v>
                </c:pt>
                <c:pt idx="6">
                  <c:v>103.75812627579364</c:v>
                </c:pt>
              </c:numCache>
            </c:numRef>
          </c:val>
        </c:ser>
        <c:ser>
          <c:idx val="0"/>
          <c:order val="1"/>
          <c:tx>
            <c:strRef>
              <c:f>レーダー4064滋賀県全体!$W$42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90834560"/>
        <c:axId val="190836096"/>
      </c:radarChart>
      <c:catAx>
        <c:axId val="190834560"/>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0836096"/>
        <c:crosses val="autoZero"/>
        <c:auto val="1"/>
        <c:lblAlgn val="ctr"/>
        <c:lblOffset val="100"/>
        <c:noMultiLvlLbl val="0"/>
      </c:catAx>
      <c:valAx>
        <c:axId val="190836096"/>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0834560"/>
        <c:crosses val="autoZero"/>
        <c:crossBetween val="between"/>
        <c:majorUnit val="10"/>
        <c:minorUnit val="4"/>
      </c:valAx>
      <c:spPr>
        <a:noFill/>
        <a:ln>
          <a:noFill/>
        </a:ln>
      </c:spPr>
    </c:plotArea>
    <c:legend>
      <c:legendPos val="tr"/>
      <c:layout>
        <c:manualLayout>
          <c:xMode val="edge"/>
          <c:yMode val="edge"/>
          <c:x val="0.70415647921760405"/>
          <c:y val="3.3898305084745763E-2"/>
          <c:w val="0.28606356968215157"/>
          <c:h val="0.2372881355932204"/>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4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6.9135802469135796E-2"/>
          <c:y val="4.1237113402061855E-2"/>
        </c:manualLayout>
      </c:layout>
      <c:overlay val="0"/>
    </c:title>
    <c:autoTitleDeleted val="0"/>
    <c:plotArea>
      <c:layout>
        <c:manualLayout>
          <c:layoutTarget val="inner"/>
          <c:xMode val="edge"/>
          <c:yMode val="edge"/>
          <c:x val="0.24345549738219896"/>
          <c:y val="0.24324324324324328"/>
          <c:w val="0.49738219895287961"/>
          <c:h val="0.64189189189189189"/>
        </c:manualLayout>
      </c:layout>
      <c:radarChart>
        <c:radarStyle val="marker"/>
        <c:varyColors val="0"/>
        <c:ser>
          <c:idx val="1"/>
          <c:order val="0"/>
          <c:tx>
            <c:strRef>
              <c:f>レーダー4064滋賀県全体!$AE$33</c:f>
              <c:strCache>
                <c:ptCount val="1"/>
                <c:pt idx="0">
                  <c:v>甲賀市</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レーダー4064滋賀県全体!$AE$34:$AE$41</c:f>
              <c:numCache>
                <c:formatCode>General</c:formatCode>
                <c:ptCount val="8"/>
                <c:pt idx="0">
                  <c:v>95.745041776005138</c:v>
                </c:pt>
                <c:pt idx="1">
                  <c:v>92.978067583097214</c:v>
                </c:pt>
                <c:pt idx="2">
                  <c:v>95.04941289378668</c:v>
                </c:pt>
                <c:pt idx="3">
                  <c:v>95.149095623464746</c:v>
                </c:pt>
                <c:pt idx="4">
                  <c:v>97.108023661782866</c:v>
                </c:pt>
                <c:pt idx="5">
                  <c:v>102.6659281500538</c:v>
                </c:pt>
                <c:pt idx="6">
                  <c:v>100.24875861705195</c:v>
                </c:pt>
                <c:pt idx="7">
                  <c:v>102.86895336592347</c:v>
                </c:pt>
              </c:numCache>
            </c:numRef>
          </c:val>
        </c:ser>
        <c:ser>
          <c:idx val="0"/>
          <c:order val="1"/>
          <c:tx>
            <c:strRef>
              <c:f>レーダー4064滋賀県全体!$W$33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88776832"/>
        <c:axId val="188778368"/>
      </c:radarChart>
      <c:catAx>
        <c:axId val="188776832"/>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8778368"/>
        <c:crosses val="autoZero"/>
        <c:auto val="1"/>
        <c:lblAlgn val="ctr"/>
        <c:lblOffset val="100"/>
        <c:noMultiLvlLbl val="0"/>
      </c:catAx>
      <c:valAx>
        <c:axId val="188778368"/>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8776832"/>
        <c:crosses val="autoZero"/>
        <c:crossBetween val="between"/>
        <c:majorUnit val="10"/>
        <c:minorUnit val="4"/>
      </c:valAx>
      <c:spPr>
        <a:noFill/>
        <a:ln>
          <a:noFill/>
        </a:ln>
      </c:spPr>
    </c:plotArea>
    <c:legend>
      <c:legendPos val="tr"/>
      <c:layout>
        <c:manualLayout>
          <c:xMode val="edge"/>
          <c:yMode val="edge"/>
          <c:x val="0.72345679012345665"/>
          <c:y val="3.4271094206716375E-3"/>
          <c:w val="0.2707818930041152"/>
          <c:h val="0.24054982817869416"/>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4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5.95525683359059E-2"/>
          <c:y val="4.3917854862736749E-2"/>
        </c:manualLayout>
      </c:layout>
      <c:overlay val="0"/>
    </c:title>
    <c:autoTitleDeleted val="0"/>
    <c:plotArea>
      <c:layout>
        <c:manualLayout>
          <c:layoutTarget val="inner"/>
          <c:xMode val="edge"/>
          <c:yMode val="edge"/>
          <c:x val="0.2178477690288714"/>
          <c:y val="0.25694444444444442"/>
          <c:w val="0.46194225721784776"/>
          <c:h val="0.61111111111111116"/>
        </c:manualLayout>
      </c:layout>
      <c:radarChart>
        <c:radarStyle val="marker"/>
        <c:varyColors val="0"/>
        <c:ser>
          <c:idx val="1"/>
          <c:order val="0"/>
          <c:tx>
            <c:strRef>
              <c:f>レーダー4064滋賀県全体!$AE$26</c:f>
              <c:strCache>
                <c:ptCount val="1"/>
                <c:pt idx="0">
                  <c:v>甲賀市</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レーダー4064滋賀県全体!$AE$27:$AE$32</c:f>
              <c:numCache>
                <c:formatCode>General</c:formatCode>
                <c:ptCount val="6"/>
                <c:pt idx="0">
                  <c:v>99.361164526671203</c:v>
                </c:pt>
                <c:pt idx="1">
                  <c:v>98.690278838820362</c:v>
                </c:pt>
                <c:pt idx="2">
                  <c:v>92.7158782166631</c:v>
                </c:pt>
                <c:pt idx="3">
                  <c:v>99.34936989642371</c:v>
                </c:pt>
                <c:pt idx="4">
                  <c:v>98.082657926738577</c:v>
                </c:pt>
                <c:pt idx="5">
                  <c:v>97.6016694251731</c:v>
                </c:pt>
              </c:numCache>
            </c:numRef>
          </c:val>
        </c:ser>
        <c:ser>
          <c:idx val="0"/>
          <c:order val="1"/>
          <c:tx>
            <c:strRef>
              <c:f>レーダー4064滋賀県全体!$W$26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90843520"/>
        <c:axId val="190849408"/>
      </c:radarChart>
      <c:catAx>
        <c:axId val="190843520"/>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0849408"/>
        <c:crosses val="autoZero"/>
        <c:auto val="1"/>
        <c:lblAlgn val="ctr"/>
        <c:lblOffset val="100"/>
        <c:noMultiLvlLbl val="0"/>
      </c:catAx>
      <c:valAx>
        <c:axId val="190849408"/>
        <c:scaling>
          <c:orientation val="minMax"/>
          <c:max val="110"/>
          <c:min val="7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0843520"/>
        <c:crosses val="autoZero"/>
        <c:crossBetween val="between"/>
        <c:majorUnit val="10"/>
      </c:valAx>
      <c:spPr>
        <a:noFill/>
        <a:ln>
          <a:noFill/>
        </a:ln>
      </c:spPr>
    </c:plotArea>
    <c:legend>
      <c:legendPos val="tr"/>
      <c:layout>
        <c:manualLayout>
          <c:xMode val="edge"/>
          <c:yMode val="edge"/>
          <c:x val="0.70717964821665202"/>
          <c:y val="2.7027027027027029E-2"/>
          <c:w val="0.28869245473059868"/>
          <c:h val="0.23986486486486489"/>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4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6.683850959308052E-2"/>
          <c:y val="6.4188264602517905E-2"/>
        </c:manualLayout>
      </c:layout>
      <c:overlay val="0"/>
    </c:title>
    <c:autoTitleDeleted val="0"/>
    <c:plotArea>
      <c:layout>
        <c:manualLayout>
          <c:layoutTarget val="inner"/>
          <c:xMode val="edge"/>
          <c:yMode val="edge"/>
          <c:x val="0.24694376528117359"/>
          <c:y val="0.27083333333333326"/>
          <c:w val="0.43031784841075793"/>
          <c:h val="0.61111111111111116"/>
        </c:manualLayout>
      </c:layout>
      <c:radarChart>
        <c:radarStyle val="marker"/>
        <c:varyColors val="0"/>
        <c:ser>
          <c:idx val="1"/>
          <c:order val="0"/>
          <c:tx>
            <c:strRef>
              <c:f>レーダー4064滋賀県全体!$BA$26</c:f>
              <c:strCache>
                <c:ptCount val="1"/>
                <c:pt idx="0">
                  <c:v>甲賀市</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レーダー4064滋賀県全体!$BA$27:$BA$32</c:f>
              <c:numCache>
                <c:formatCode>General</c:formatCode>
                <c:ptCount val="6"/>
                <c:pt idx="0">
                  <c:v>105.37534192755291</c:v>
                </c:pt>
                <c:pt idx="1">
                  <c:v>92.764597291071652</c:v>
                </c:pt>
                <c:pt idx="2">
                  <c:v>97.20732815116861</c:v>
                </c:pt>
                <c:pt idx="3">
                  <c:v>97.551558514325407</c:v>
                </c:pt>
                <c:pt idx="4">
                  <c:v>93.101959726205592</c:v>
                </c:pt>
                <c:pt idx="5">
                  <c:v>78.491764251883353</c:v>
                </c:pt>
              </c:numCache>
            </c:numRef>
          </c:val>
        </c:ser>
        <c:ser>
          <c:idx val="0"/>
          <c:order val="1"/>
          <c:tx>
            <c:strRef>
              <c:f>レーダー4064滋賀県全体!$AS$26</c:f>
              <c:strCache>
                <c:ptCount val="1"/>
                <c:pt idx="0">
                  <c:v>滋賀県</c:v>
                </c:pt>
              </c:strCache>
            </c:strRef>
          </c:tx>
          <c:spPr>
            <a:ln w="25400" cap="rnd" cmpd="sng">
              <a:solidFill>
                <a:schemeClr val="accent1"/>
              </a:solidFill>
              <a:prstDash val="sysDash"/>
              <a:round/>
              <a:headEnd type="none" w="med" len="med"/>
              <a:tailEnd type="none" w="med" len="med"/>
            </a:ln>
          </c:spPr>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90887040"/>
        <c:axId val="190888576"/>
      </c:radarChart>
      <c:catAx>
        <c:axId val="190887040"/>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0888576"/>
        <c:crosses val="autoZero"/>
        <c:auto val="1"/>
        <c:lblAlgn val="ctr"/>
        <c:lblOffset val="100"/>
        <c:noMultiLvlLbl val="0"/>
      </c:catAx>
      <c:valAx>
        <c:axId val="190888576"/>
        <c:scaling>
          <c:orientation val="minMax"/>
          <c:max val="110"/>
          <c:min val="7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0887040"/>
        <c:crosses val="autoZero"/>
        <c:crossBetween val="between"/>
        <c:majorUnit val="10"/>
      </c:valAx>
      <c:spPr>
        <a:noFill/>
        <a:ln>
          <a:noFill/>
        </a:ln>
      </c:spPr>
    </c:plotArea>
    <c:legend>
      <c:legendPos val="tr"/>
      <c:layout>
        <c:manualLayout>
          <c:xMode val="edge"/>
          <c:yMode val="edge"/>
          <c:x val="0.70864360158614048"/>
          <c:y val="1.2387387387387387E-2"/>
          <c:w val="0.28621871786081599"/>
          <c:h val="0.23986486486486489"/>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4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28342245989303E-2"/>
          <c:y val="4.2134831460674156E-2"/>
          <c:w val="0.84385026737967905"/>
          <c:h val="0.6882022471910112"/>
        </c:manualLayout>
      </c:layout>
      <c:barChart>
        <c:barDir val="col"/>
        <c:grouping val="stacked"/>
        <c:varyColors val="0"/>
        <c:ser>
          <c:idx val="0"/>
          <c:order val="0"/>
          <c:tx>
            <c:strRef>
              <c:f>介護率グラフ!$B$3</c:f>
              <c:strCache>
                <c:ptCount val="1"/>
                <c:pt idx="0">
                  <c:v>要支援1</c:v>
                </c:pt>
              </c:strCache>
            </c:strRef>
          </c:tx>
          <c:spPr>
            <a:solidFill>
              <a:srgbClr val="FFFFFF"/>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介護率グラフ!$B$4:$B$22</c:f>
              <c:numCache>
                <c:formatCode>0.00_ </c:formatCode>
                <c:ptCount val="19"/>
                <c:pt idx="0">
                  <c:v>2.5464484655572086</c:v>
                </c:pt>
                <c:pt idx="1">
                  <c:v>1.7901486231051482</c:v>
                </c:pt>
                <c:pt idx="2">
                  <c:v>1.4582562584782341</c:v>
                </c:pt>
                <c:pt idx="3">
                  <c:v>1.0283014498124043</c:v>
                </c:pt>
                <c:pt idx="4">
                  <c:v>2.0009951663349446</c:v>
                </c:pt>
                <c:pt idx="5">
                  <c:v>2.8293648483437157</c:v>
                </c:pt>
                <c:pt idx="6">
                  <c:v>2.5530670232324923</c:v>
                </c:pt>
                <c:pt idx="7">
                  <c:v>2.6460859977949283</c:v>
                </c:pt>
                <c:pt idx="8">
                  <c:v>1.4069442158960013</c:v>
                </c:pt>
                <c:pt idx="9">
                  <c:v>2.7099938687921519</c:v>
                </c:pt>
                <c:pt idx="10">
                  <c:v>2.1156852527357999</c:v>
                </c:pt>
                <c:pt idx="11">
                  <c:v>0.68163228210488047</c:v>
                </c:pt>
                <c:pt idx="12">
                  <c:v>1.3717202328734348</c:v>
                </c:pt>
                <c:pt idx="13">
                  <c:v>0.90504922197523019</c:v>
                </c:pt>
                <c:pt idx="14">
                  <c:v>1.2524719841793013</c:v>
                </c:pt>
                <c:pt idx="15">
                  <c:v>2.0649602064960209</c:v>
                </c:pt>
                <c:pt idx="16">
                  <c:v>1.7423442449841606</c:v>
                </c:pt>
                <c:pt idx="17">
                  <c:v>1.1941618752764263</c:v>
                </c:pt>
                <c:pt idx="18">
                  <c:v>0.69786535303776687</c:v>
                </c:pt>
              </c:numCache>
            </c:numRef>
          </c:val>
        </c:ser>
        <c:ser>
          <c:idx val="1"/>
          <c:order val="1"/>
          <c:tx>
            <c:strRef>
              <c:f>介護率グラフ!$C$3</c:f>
              <c:strCache>
                <c:ptCount val="1"/>
                <c:pt idx="0">
                  <c:v>要支援2</c:v>
                </c:pt>
              </c:strCache>
            </c:strRef>
          </c:tx>
          <c:spPr>
            <a:pattFill prst="pct1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介護率グラフ!$C$4:$C$22</c:f>
              <c:numCache>
                <c:formatCode>0.00_ </c:formatCode>
                <c:ptCount val="19"/>
                <c:pt idx="0">
                  <c:v>3.052739623337831</c:v>
                </c:pt>
                <c:pt idx="1">
                  <c:v>1.8865127311812016</c:v>
                </c:pt>
                <c:pt idx="2">
                  <c:v>2.7561968183499816</c:v>
                </c:pt>
                <c:pt idx="3">
                  <c:v>1.3062207605725138</c:v>
                </c:pt>
                <c:pt idx="4">
                  <c:v>1.6633494455501847</c:v>
                </c:pt>
                <c:pt idx="5">
                  <c:v>1.9328171391977642</c:v>
                </c:pt>
                <c:pt idx="6">
                  <c:v>2.4569613906067191</c:v>
                </c:pt>
                <c:pt idx="7">
                  <c:v>1.6695542605134666</c:v>
                </c:pt>
                <c:pt idx="8">
                  <c:v>1.1847951291755801</c:v>
                </c:pt>
                <c:pt idx="9">
                  <c:v>2.6180257510729614</c:v>
                </c:pt>
                <c:pt idx="10">
                  <c:v>2.0462046204620461</c:v>
                </c:pt>
                <c:pt idx="11">
                  <c:v>1.8903935290375353</c:v>
                </c:pt>
                <c:pt idx="12">
                  <c:v>1.5471728207991067</c:v>
                </c:pt>
                <c:pt idx="13">
                  <c:v>1.4766592569069545</c:v>
                </c:pt>
                <c:pt idx="14">
                  <c:v>1.8787079762689518</c:v>
                </c:pt>
                <c:pt idx="15">
                  <c:v>1.5057001505700152</c:v>
                </c:pt>
                <c:pt idx="16">
                  <c:v>1.6367476240760297</c:v>
                </c:pt>
                <c:pt idx="17">
                  <c:v>1.9460415745245467</c:v>
                </c:pt>
                <c:pt idx="18">
                  <c:v>0.49261083743842365</c:v>
                </c:pt>
              </c:numCache>
            </c:numRef>
          </c:val>
        </c:ser>
        <c:ser>
          <c:idx val="3"/>
          <c:order val="2"/>
          <c:tx>
            <c:strRef>
              <c:f>介護率グラフ!$D$3</c:f>
              <c:strCache>
                <c:ptCount val="1"/>
                <c:pt idx="0">
                  <c:v>要介護1</c:v>
                </c:pt>
              </c:strCache>
            </c:strRef>
          </c:tx>
          <c:spPr>
            <a:pattFill prst="pct2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介護率グラフ!$D$4:$D$22</c:f>
              <c:numCache>
                <c:formatCode>0.00_ </c:formatCode>
                <c:ptCount val="19"/>
                <c:pt idx="0">
                  <c:v>2.8578348268345843</c:v>
                </c:pt>
                <c:pt idx="1">
                  <c:v>3.7285497201734552</c:v>
                </c:pt>
                <c:pt idx="2">
                  <c:v>3.1816500184979652</c:v>
                </c:pt>
                <c:pt idx="3">
                  <c:v>4.3911251100097273</c:v>
                </c:pt>
                <c:pt idx="4">
                  <c:v>4.5599943133352294</c:v>
                </c:pt>
                <c:pt idx="5">
                  <c:v>4.2149385806601849</c:v>
                </c:pt>
                <c:pt idx="6">
                  <c:v>3.4974093264248705</c:v>
                </c:pt>
                <c:pt idx="7">
                  <c:v>4.110883603717121</c:v>
                </c:pt>
                <c:pt idx="8">
                  <c:v>3.8505841698206353</c:v>
                </c:pt>
                <c:pt idx="9">
                  <c:v>4.2182709993868794</c:v>
                </c:pt>
                <c:pt idx="10">
                  <c:v>3.7276359214868853</c:v>
                </c:pt>
                <c:pt idx="11">
                  <c:v>3.7080796146505501</c:v>
                </c:pt>
                <c:pt idx="12">
                  <c:v>3.6605789935401547</c:v>
                </c:pt>
                <c:pt idx="13">
                  <c:v>3.7154652270562085</c:v>
                </c:pt>
                <c:pt idx="14">
                  <c:v>4.976928147659855</c:v>
                </c:pt>
                <c:pt idx="15">
                  <c:v>4.3020004302000432</c:v>
                </c:pt>
                <c:pt idx="16">
                  <c:v>3.907074973600845</c:v>
                </c:pt>
                <c:pt idx="17">
                  <c:v>4.643962848297214</c:v>
                </c:pt>
                <c:pt idx="18">
                  <c:v>4.2282430213464695</c:v>
                </c:pt>
              </c:numCache>
            </c:numRef>
          </c:val>
        </c:ser>
        <c:ser>
          <c:idx val="4"/>
          <c:order val="3"/>
          <c:tx>
            <c:strRef>
              <c:f>介護率グラフ!$E$3</c:f>
              <c:strCache>
                <c:ptCount val="1"/>
                <c:pt idx="0">
                  <c:v>要介護2</c:v>
                </c:pt>
              </c:strCache>
            </c:strRef>
          </c:tx>
          <c:spPr>
            <a:pattFill prst="ltDnDiag">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介護率グラフ!$E$4:$E$22</c:f>
              <c:numCache>
                <c:formatCode>0.00_ </c:formatCode>
                <c:ptCount val="19"/>
                <c:pt idx="0">
                  <c:v>3.8531179001026419</c:v>
                </c:pt>
                <c:pt idx="1">
                  <c:v>3.5321151921722693</c:v>
                </c:pt>
                <c:pt idx="2">
                  <c:v>3.7458379578246395</c:v>
                </c:pt>
                <c:pt idx="3">
                  <c:v>3.1868080967159198</c:v>
                </c:pt>
                <c:pt idx="4">
                  <c:v>2.3670742109752627</c:v>
                </c:pt>
                <c:pt idx="5">
                  <c:v>2.5848518367584559</c:v>
                </c:pt>
                <c:pt idx="6">
                  <c:v>2.7160287481196721</c:v>
                </c:pt>
                <c:pt idx="7">
                  <c:v>2.968971491573476</c:v>
                </c:pt>
                <c:pt idx="8">
                  <c:v>2.5588283692611484</c:v>
                </c:pt>
                <c:pt idx="9">
                  <c:v>2.8571428571428572</c:v>
                </c:pt>
                <c:pt idx="10">
                  <c:v>2.5846795205836375</c:v>
                </c:pt>
                <c:pt idx="11">
                  <c:v>4.2806507316186497</c:v>
                </c:pt>
                <c:pt idx="12">
                  <c:v>2.8790174655076162</c:v>
                </c:pt>
                <c:pt idx="13">
                  <c:v>3.6201968879009208</c:v>
                </c:pt>
                <c:pt idx="14">
                  <c:v>3.3289386947923534</c:v>
                </c:pt>
                <c:pt idx="15">
                  <c:v>2.6242202624220261</c:v>
                </c:pt>
                <c:pt idx="16">
                  <c:v>4.1710665258711721</c:v>
                </c:pt>
                <c:pt idx="17">
                  <c:v>4.0689960194604158</c:v>
                </c:pt>
                <c:pt idx="18">
                  <c:v>3.3661740558292284</c:v>
                </c:pt>
              </c:numCache>
            </c:numRef>
          </c:val>
        </c:ser>
        <c:ser>
          <c:idx val="5"/>
          <c:order val="4"/>
          <c:tx>
            <c:strRef>
              <c:f>介護率グラフ!$F$3</c:f>
              <c:strCache>
                <c:ptCount val="1"/>
                <c:pt idx="0">
                  <c:v>要介護3</c:v>
                </c:pt>
              </c:strCache>
            </c:strRef>
          </c:tx>
          <c:spPr>
            <a:pattFill prst="pct5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介護率グラフ!$F$4:$F$22</c:f>
              <c:numCache>
                <c:formatCode>0.00_ </c:formatCode>
                <c:ptCount val="19"/>
                <c:pt idx="0">
                  <c:v>2.7759517466468302</c:v>
                </c:pt>
                <c:pt idx="1">
                  <c:v>2.4609910677884437</c:v>
                </c:pt>
                <c:pt idx="2">
                  <c:v>2.9812553952398568</c:v>
                </c:pt>
                <c:pt idx="3">
                  <c:v>1.9871230719347817</c:v>
                </c:pt>
                <c:pt idx="4">
                  <c:v>1.8623827125390957</c:v>
                </c:pt>
                <c:pt idx="5">
                  <c:v>2.3519823019153518</c:v>
                </c:pt>
                <c:pt idx="6">
                  <c:v>2.273107136887849</c:v>
                </c:pt>
                <c:pt idx="7">
                  <c:v>2.3074499921247442</c:v>
                </c:pt>
                <c:pt idx="8">
                  <c:v>1.7195984860951128</c:v>
                </c:pt>
                <c:pt idx="9">
                  <c:v>2.2746781115879826</c:v>
                </c:pt>
                <c:pt idx="10">
                  <c:v>2.0218863991662324</c:v>
                </c:pt>
                <c:pt idx="11">
                  <c:v>3.5444878669453783</c:v>
                </c:pt>
                <c:pt idx="12">
                  <c:v>2.2729085254007497</c:v>
                </c:pt>
                <c:pt idx="13">
                  <c:v>2.6516354398221655</c:v>
                </c:pt>
                <c:pt idx="14">
                  <c:v>2.4060646011865523</c:v>
                </c:pt>
                <c:pt idx="15">
                  <c:v>2.3230802323080231</c:v>
                </c:pt>
                <c:pt idx="16">
                  <c:v>3.9598732840549102</c:v>
                </c:pt>
                <c:pt idx="17">
                  <c:v>4.1132242370632461</c:v>
                </c:pt>
                <c:pt idx="18">
                  <c:v>3.284072249589491</c:v>
                </c:pt>
              </c:numCache>
            </c:numRef>
          </c:val>
        </c:ser>
        <c:ser>
          <c:idx val="6"/>
          <c:order val="5"/>
          <c:tx>
            <c:strRef>
              <c:f>介護率グラフ!$G$3</c:f>
              <c:strCache>
                <c:ptCount val="1"/>
                <c:pt idx="0">
                  <c:v>要介護4</c:v>
                </c:pt>
              </c:strCache>
            </c:strRef>
          </c:tx>
          <c:spPr>
            <a:pattFill prst="pct7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介護率グラフ!$G$4:$G$22</c:f>
              <c:numCache>
                <c:formatCode>0.00_ </c:formatCode>
                <c:ptCount val="19"/>
                <c:pt idx="0">
                  <c:v>1.9513545306715567</c:v>
                </c:pt>
                <c:pt idx="1">
                  <c:v>2.1237166895222566</c:v>
                </c:pt>
                <c:pt idx="2">
                  <c:v>2.3369096066099395</c:v>
                </c:pt>
                <c:pt idx="3">
                  <c:v>1.7369956922506833</c:v>
                </c:pt>
                <c:pt idx="4">
                  <c:v>1.5744953085015641</c:v>
                </c:pt>
                <c:pt idx="5">
                  <c:v>1.659195435757117</c:v>
                </c:pt>
                <c:pt idx="6">
                  <c:v>2.2062510446264416</c:v>
                </c:pt>
                <c:pt idx="7">
                  <c:v>2.1578201291541976</c:v>
                </c:pt>
                <c:pt idx="8">
                  <c:v>2.2297186111568208</c:v>
                </c:pt>
                <c:pt idx="9">
                  <c:v>2.1949724095646843</c:v>
                </c:pt>
                <c:pt idx="10">
                  <c:v>2.0149383359388571</c:v>
                </c:pt>
                <c:pt idx="11">
                  <c:v>2.4175224938653095</c:v>
                </c:pt>
                <c:pt idx="12">
                  <c:v>1.5152723502671666</c:v>
                </c:pt>
                <c:pt idx="13">
                  <c:v>2.3023181962527786</c:v>
                </c:pt>
                <c:pt idx="14">
                  <c:v>1.4502307185234016</c:v>
                </c:pt>
                <c:pt idx="15">
                  <c:v>2.4521402452140246</c:v>
                </c:pt>
                <c:pt idx="16">
                  <c:v>2.4287222808870119</c:v>
                </c:pt>
                <c:pt idx="17">
                  <c:v>2.3440955329500222</c:v>
                </c:pt>
                <c:pt idx="18">
                  <c:v>2.8325123152709359</c:v>
                </c:pt>
              </c:numCache>
            </c:numRef>
          </c:val>
        </c:ser>
        <c:ser>
          <c:idx val="7"/>
          <c:order val="6"/>
          <c:tx>
            <c:strRef>
              <c:f>介護率グラフ!$H$3</c:f>
              <c:strCache>
                <c:ptCount val="1"/>
                <c:pt idx="0">
                  <c:v>要介護5</c:v>
                </c:pt>
              </c:strCache>
            </c:strRef>
          </c:tx>
          <c:spPr>
            <a:solidFill>
              <a:srgbClr val="000000"/>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介護率グラフ!$H$4:$H$22</c:f>
              <c:numCache>
                <c:formatCode>0.00_ </c:formatCode>
                <c:ptCount val="19"/>
                <c:pt idx="0">
                  <c:v>1.4773552918382176</c:v>
                </c:pt>
                <c:pt idx="1">
                  <c:v>1.4528742448389607</c:v>
                </c:pt>
                <c:pt idx="2">
                  <c:v>1.6956468121839929</c:v>
                </c:pt>
                <c:pt idx="3">
                  <c:v>1.1116772430404371</c:v>
                </c:pt>
                <c:pt idx="4">
                  <c:v>1.4536536821154393</c:v>
                </c:pt>
                <c:pt idx="5">
                  <c:v>1.1294172439890551</c:v>
                </c:pt>
                <c:pt idx="6">
                  <c:v>1.8134715025906734</c:v>
                </c:pt>
                <c:pt idx="7">
                  <c:v>1.086785320522917</c:v>
                </c:pt>
                <c:pt idx="8">
                  <c:v>2.2132631232516045</c:v>
                </c:pt>
                <c:pt idx="9">
                  <c:v>1.4530962599632129</c:v>
                </c:pt>
                <c:pt idx="10">
                  <c:v>1.0838978634705576</c:v>
                </c:pt>
                <c:pt idx="11">
                  <c:v>1.6359174770517133</c:v>
                </c:pt>
                <c:pt idx="12">
                  <c:v>1.1165164686179121</c:v>
                </c:pt>
                <c:pt idx="13">
                  <c:v>1.9212448396316293</c:v>
                </c:pt>
                <c:pt idx="14">
                  <c:v>1.2524719841793013</c:v>
                </c:pt>
                <c:pt idx="15">
                  <c:v>1.6132501613250163</c:v>
                </c:pt>
                <c:pt idx="16">
                  <c:v>1.8479408658922916</c:v>
                </c:pt>
                <c:pt idx="17">
                  <c:v>1.5037593984962405</c:v>
                </c:pt>
                <c:pt idx="18">
                  <c:v>1.0262725779967159</c:v>
                </c:pt>
              </c:numCache>
            </c:numRef>
          </c:val>
        </c:ser>
        <c:dLbls>
          <c:showLegendKey val="0"/>
          <c:showVal val="0"/>
          <c:showCatName val="0"/>
          <c:showSerName val="0"/>
          <c:showPercent val="0"/>
          <c:showBubbleSize val="0"/>
        </c:dLbls>
        <c:gapWidth val="70"/>
        <c:overlap val="100"/>
        <c:axId val="190942592"/>
        <c:axId val="190948480"/>
      </c:barChart>
      <c:catAx>
        <c:axId val="190942592"/>
        <c:scaling>
          <c:orientation val="minMax"/>
        </c:scaling>
        <c:delete val="0"/>
        <c:axPos val="b"/>
        <c:numFmt formatCode="0.00_ " sourceLinked="1"/>
        <c:majorTickMark val="in"/>
        <c:minorTickMark val="none"/>
        <c:tickLblPos val="nextTo"/>
        <c:spPr>
          <a:ln w="3175">
            <a:solidFill>
              <a:srgbClr val="000000"/>
            </a:solidFill>
            <a:prstDash val="solid"/>
          </a:ln>
        </c:spPr>
        <c:txPr>
          <a:bodyPr horzOverflow="overflow" vert="wordArtVertRtl" anchor="ctr"/>
          <a:lstStyle/>
          <a:p>
            <a:pPr algn="ctr" rtl="0">
              <a:defRPr sz="1000">
                <a:solidFill>
                  <a:srgbClr val="000000"/>
                </a:solidFill>
              </a:defRPr>
            </a:pPr>
            <a:endParaRPr lang="ja-JP"/>
          </a:p>
        </c:txPr>
        <c:crossAx val="190948480"/>
        <c:crosses val="autoZero"/>
        <c:auto val="1"/>
        <c:lblAlgn val="ctr"/>
        <c:lblOffset val="100"/>
        <c:tickLblSkip val="1"/>
        <c:noMultiLvlLbl val="0"/>
      </c:catAx>
      <c:valAx>
        <c:axId val="190948480"/>
        <c:scaling>
          <c:orientation val="minMax"/>
        </c:scaling>
        <c:delete val="0"/>
        <c:axPos val="l"/>
        <c:title>
          <c:tx>
            <c:rich>
              <a:bodyPr rot="0" horzOverflow="overflow" anchor="ctr"/>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3.1016122984626922E-2"/>
              <c:y val="2.8089887640449437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lstStyle/>
          <a:p>
            <a:pPr algn="ctr" rtl="0">
              <a:defRPr sz="1000">
                <a:solidFill>
                  <a:srgbClr val="000000"/>
                </a:solidFill>
              </a:defRPr>
            </a:pPr>
            <a:endParaRPr lang="ja-JP"/>
          </a:p>
        </c:txPr>
        <c:crossAx val="190942592"/>
        <c:crosses val="autoZero"/>
        <c:crossBetween val="between"/>
      </c:valAx>
      <c:spPr>
        <a:noFill/>
        <a:ln w="25400">
          <a:noFill/>
        </a:ln>
      </c:spPr>
    </c:plotArea>
    <c:legend>
      <c:legendPos val="r"/>
      <c:layout>
        <c:manualLayout>
          <c:xMode val="edge"/>
          <c:yMode val="edge"/>
          <c:x val="0.89625668449197871"/>
          <c:y val="0.21910112359550565"/>
          <c:w val="9.7326203208556117E-2"/>
          <c:h val="0.5421348314606742"/>
        </c:manualLayout>
      </c:layout>
      <c:overlay val="0"/>
      <c:spPr>
        <a:noFill/>
        <a:ln w="25400">
          <a:noFill/>
        </a:ln>
      </c:spPr>
      <c:txPr>
        <a:bodyPr horzOverflow="overflow" anchor="ctr"/>
        <a:lstStyle/>
        <a:p>
          <a:pPr algn="l" rtl="0">
            <a:defRPr sz="1010">
              <a:solidFill>
                <a:srgbClr val="000000"/>
              </a:solidFill>
            </a:defRPr>
          </a:pPr>
          <a:endParaRPr lang="ja-JP"/>
        </a:p>
      </c:txPr>
    </c:legend>
    <c:plotVisOnly val="1"/>
    <c:dispBlanksAs val="gap"/>
    <c:showDLblsOverMax val="0"/>
  </c:chart>
  <c:spPr>
    <a:solidFill>
      <a:schemeClr val="bg1"/>
    </a:solidFill>
    <a:ln w="9525">
      <a:noFill/>
    </a:ln>
  </c:spPr>
  <c:txPr>
    <a:bodyPr horzOverflow="overflow" anchor="ctr"/>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extLst/>
</c:chartSpace>
</file>

<file path=xl/charts/chart14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200" b="1" i="0" u="none" strike="noStrike" kern="1200" baseline="0">
                <a:solidFill>
                  <a:schemeClr val="tx1"/>
                </a:solidFill>
              </a:rPr>
              <a:t>疾病別医療費構成割合</a:t>
            </a:r>
            <a:endParaRPr kumimoji="0" lang="ja-JP" altLang="en-US" sz="1800" b="1" i="0" u="none" strike="noStrike" kern="1200" baseline="0">
              <a:solidFill>
                <a:schemeClr val="tx1"/>
              </a:solidFill>
            </a:endParaRPr>
          </a:p>
          <a:p>
            <a:pPr algn="ctr" rtl="0">
              <a:defRPr kumimoji="0" sz="1800" i="0" u="none" strike="noStrike" kern="1200" baseline="0">
                <a:solidFill>
                  <a:schemeClr val="tx1"/>
                </a:solidFill>
              </a:defRPr>
            </a:pPr>
            <a:r>
              <a:rPr kumimoji="0" lang="ja-JP" altLang="en-US" sz="1200" b="1" i="0" u="none" strike="noStrike" kern="1200" baseline="0">
                <a:solidFill>
                  <a:schemeClr val="tx1"/>
                </a:solidFill>
              </a:rPr>
              <a:t>（後期高齢者分）</a:t>
            </a:r>
            <a:endParaRPr kumimoji="0" lang="ja-JP" altLang="en-US" sz="1800" b="1" i="0" u="none" strike="noStrike" kern="1200"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3.6884185545602868E-2"/>
                  <c:y val="1.9140725688858787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1"/>
              <c:layout>
                <c:manualLayout>
                  <c:x val="0.10653382086452952"/>
                  <c:y val="-4.4003424303144904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2"/>
              <c:layout>
                <c:manualLayout>
                  <c:x val="4.7248995595452287E-2"/>
                  <c:y val="-3.6521133783008308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3"/>
              <c:layout>
                <c:manualLayout>
                  <c:x val="4.2243933267555316E-2"/>
                  <c:y val="-1.7821428235449063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4"/>
              <c:layout>
                <c:manualLayout>
                  <c:x val="9.4136083112461064E-2"/>
                  <c:y val="9.3777740148072886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5"/>
              <c:layout>
                <c:manualLayout>
                  <c:x val="2.6269934931352256E-3"/>
                  <c:y val="0.12791578472045834"/>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6"/>
              <c:layout>
                <c:manualLayout>
                  <c:x val="-3.4805399325084363E-2"/>
                  <c:y val="-2.3455114087750526E-3"/>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kumimoji="0" sz="900" kern="1200">
                    <a:solidFill>
                      <a:schemeClr val="tx1"/>
                    </a:solidFill>
                  </a:defRPr>
                </a:pPr>
                <a:endParaRPr lang="ja-JP"/>
              </a:p>
            </c:txPr>
            <c:showLegendKey val="0"/>
            <c:showVal val="0"/>
            <c:showCatName val="1"/>
            <c:showSerName val="0"/>
            <c:showPercent val="1"/>
            <c:showBubbleSize val="0"/>
            <c:showLeaderLines val="1"/>
          </c:dLbls>
          <c:cat>
            <c:strRef>
              <c:f>甲賀市!$N$174:$N$180</c:f>
              <c:strCache>
                <c:ptCount val="7"/>
                <c:pt idx="0">
                  <c:v>新生物</c:v>
                </c:pt>
                <c:pt idx="1">
                  <c:v>糖尿病</c:v>
                </c:pt>
                <c:pt idx="2">
                  <c:v>高血圧性疾患</c:v>
                </c:pt>
                <c:pt idx="3">
                  <c:v>虚血性心疾患</c:v>
                </c:pt>
                <c:pt idx="4">
                  <c:v>脳内出血</c:v>
                </c:pt>
                <c:pt idx="5">
                  <c:v>脳梗塞</c:v>
                </c:pt>
                <c:pt idx="6">
                  <c:v>その他</c:v>
                </c:pt>
              </c:strCache>
            </c:strRef>
          </c:cat>
          <c:val>
            <c:numRef>
              <c:f>甲賀市!$R$174:$R$180</c:f>
              <c:numCache>
                <c:formatCode>0.0_ </c:formatCode>
                <c:ptCount val="7"/>
                <c:pt idx="0">
                  <c:v>9.8000000000000007</c:v>
                </c:pt>
                <c:pt idx="1">
                  <c:v>5.9</c:v>
                </c:pt>
                <c:pt idx="2">
                  <c:v>8.6</c:v>
                </c:pt>
                <c:pt idx="3">
                  <c:v>4.4000000000000004</c:v>
                </c:pt>
                <c:pt idx="4">
                  <c:v>1.5</c:v>
                </c:pt>
                <c:pt idx="5">
                  <c:v>4.9000000000000004</c:v>
                </c:pt>
                <c:pt idx="6" formatCode="#,##0.0;[Red]\-#,##0.0">
                  <c:v>64.900000000000006</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4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45273631840796"/>
          <c:y val="6.0869565217391307E-2"/>
          <c:w val="0.81343283582089554"/>
          <c:h val="0.79565217391304333"/>
        </c:manualLayout>
      </c:layout>
      <c:lineChart>
        <c:grouping val="standard"/>
        <c:varyColors val="0"/>
        <c:ser>
          <c:idx val="0"/>
          <c:order val="0"/>
          <c:tx>
            <c:v>甲賀市</c:v>
          </c:tx>
          <c:spPr>
            <a:ln w="38100" cap="rnd" cmpd="sng">
              <a:solidFill>
                <a:schemeClr val="accent2"/>
              </a:solidFill>
              <a:prstDash val="solid"/>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0.35699999999999998</c:v>
              </c:pt>
              <c:pt idx="1">
                <c:v>0.39948508903668734</c:v>
              </c:pt>
              <c:pt idx="2">
                <c:v>0.372</c:v>
              </c:pt>
              <c:pt idx="3">
                <c:v>0.35499999999999998</c:v>
              </c:pt>
              <c:pt idx="4">
                <c:v>0.39500000000000002</c:v>
              </c:pt>
              <c:pt idx="5">
                <c:v>0.39300000000000002</c:v>
              </c:pt>
              <c:pt idx="6">
                <c:v>0.41</c:v>
              </c:pt>
              <c:pt idx="7">
                <c:v>0.41699999999999998</c:v>
              </c:pt>
              <c:pt idx="8">
                <c:v>0.40799999999999997</c:v>
              </c:pt>
            </c:numLit>
          </c:val>
          <c:smooth val="0"/>
        </c:ser>
        <c:ser>
          <c:idx val="1"/>
          <c:order val="1"/>
          <c:tx>
            <c:v>市町国保</c:v>
          </c:tx>
          <c:spPr>
            <a:ln w="38100" cap="rnd" cmpd="sng">
              <a:solidFill>
                <a:schemeClr val="accent1"/>
              </a:solidFill>
              <a:prstDash val="sysDash"/>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Lit>
          </c:val>
          <c:smooth val="0"/>
        </c:ser>
        <c:dLbls>
          <c:showLegendKey val="0"/>
          <c:showVal val="0"/>
          <c:showCatName val="0"/>
          <c:showSerName val="0"/>
          <c:showPercent val="0"/>
          <c:showBubbleSize val="0"/>
        </c:dLbls>
        <c:marker val="1"/>
        <c:smooth val="0"/>
        <c:axId val="191159296"/>
        <c:axId val="191165184"/>
      </c:lineChart>
      <c:catAx>
        <c:axId val="191159296"/>
        <c:scaling>
          <c:orientation val="minMax"/>
        </c:scaling>
        <c:delete val="0"/>
        <c:axPos val="b"/>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1165184"/>
        <c:crosses val="autoZero"/>
        <c:auto val="1"/>
        <c:lblAlgn val="ctr"/>
        <c:lblOffset val="100"/>
        <c:noMultiLvlLbl val="0"/>
      </c:catAx>
      <c:valAx>
        <c:axId val="191165184"/>
        <c:scaling>
          <c:orientation val="minMax"/>
          <c:min val="0.3"/>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191159296"/>
        <c:crosses val="autoZero"/>
        <c:crossBetween val="between"/>
      </c:valAx>
    </c:plotArea>
    <c:legend>
      <c:legendPos val="r"/>
      <c:layout>
        <c:manualLayout>
          <c:xMode val="edge"/>
          <c:yMode val="edge"/>
          <c:x val="0.68159203980099503"/>
          <c:y val="0.60869565217391308"/>
          <c:w val="0.23631840796019901"/>
          <c:h val="0.23043478260869563"/>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4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400" b="1" i="0" u="none" strike="noStrike" kern="1200" baseline="0">
                <a:solidFill>
                  <a:schemeClr val="tx1"/>
                </a:solidFill>
              </a:rPr>
              <a:t>疾病別医療費構成割合</a:t>
            </a:r>
            <a:endParaRPr kumimoji="0" lang="ja-JP" altLang="en-US" sz="1800" b="1" i="0" u="none" strike="noStrike" kern="1200" baseline="0">
              <a:solidFill>
                <a:schemeClr val="tx1"/>
              </a:solidFill>
            </a:endParaRPr>
          </a:p>
          <a:p>
            <a:pPr algn="ctr" rtl="0">
              <a:defRPr kumimoji="0" sz="1800" i="0" u="none" strike="noStrike" kern="1200" baseline="0">
                <a:solidFill>
                  <a:schemeClr val="tx1"/>
                </a:solidFill>
              </a:defRPr>
            </a:pPr>
            <a:r>
              <a:rPr kumimoji="0" lang="ja-JP" altLang="en-US" sz="1400" b="1" i="0" u="none" strike="noStrike" kern="1200" baseline="0">
                <a:solidFill>
                  <a:schemeClr val="tx1"/>
                </a:solidFill>
              </a:rPr>
              <a:t>（国保分）</a:t>
            </a:r>
            <a:endParaRPr kumimoji="0" lang="ja-JP" altLang="en-US" sz="1800" b="1" i="0" u="none" strike="noStrike" kern="1200"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3.6841343107973573E-2"/>
                  <c:y val="-7.5536364406062151E-2"/>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1"/>
              <c:layout>
                <c:manualLayout>
                  <c:x val="9.1939542040003625E-2"/>
                  <c:y val="-0.17230416090461811"/>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2"/>
              <c:layout>
                <c:manualLayout>
                  <c:x val="7.4741346986799059E-2"/>
                  <c:y val="-7.2534266550014576E-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3"/>
              <c:layout>
                <c:manualLayout>
                  <c:x val="9.4008857484699851E-2"/>
                  <c:y val="3.8487426974853953E-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4"/>
              <c:layout>
                <c:manualLayout>
                  <c:x val="9.6418033952652471E-2"/>
                  <c:y val="0.19214780948080409"/>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5"/>
              <c:layout>
                <c:manualLayout>
                  <c:x val="-4.7114283128402053E-2"/>
                  <c:y val="0.17382327209098863"/>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6"/>
              <c:layout>
                <c:manualLayout>
                  <c:x val="-9.9952768433778719E-2"/>
                  <c:y val="-0.12930192193717721"/>
                </c:manualLayout>
              </c:layout>
              <c:spPr/>
              <c:txPr>
                <a:bodyPr/>
                <a:lstStyle/>
                <a:p>
                  <a:pPr>
                    <a:defRPr sz="10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sz="1000">
                    <a:solidFill>
                      <a:schemeClr val="tx1"/>
                    </a:solidFill>
                  </a:defRPr>
                </a:pPr>
                <a:endParaRPr lang="ja-JP"/>
              </a:p>
            </c:txPr>
            <c:showLegendKey val="0"/>
            <c:showVal val="0"/>
            <c:showCatName val="1"/>
            <c:showSerName val="0"/>
            <c:showPercent val="1"/>
            <c:showBubbleSize val="0"/>
            <c:showLeaderLines val="1"/>
          </c:dLbls>
          <c:cat>
            <c:strRef>
              <c:f>甲賀市!$N$174:$N$180</c:f>
              <c:strCache>
                <c:ptCount val="7"/>
                <c:pt idx="0">
                  <c:v>新生物</c:v>
                </c:pt>
                <c:pt idx="1">
                  <c:v>糖尿病</c:v>
                </c:pt>
                <c:pt idx="2">
                  <c:v>高血圧性疾患</c:v>
                </c:pt>
                <c:pt idx="3">
                  <c:v>虚血性心疾患</c:v>
                </c:pt>
                <c:pt idx="4">
                  <c:v>脳内出血</c:v>
                </c:pt>
                <c:pt idx="5">
                  <c:v>脳梗塞</c:v>
                </c:pt>
                <c:pt idx="6">
                  <c:v>その他</c:v>
                </c:pt>
              </c:strCache>
            </c:strRef>
          </c:cat>
          <c:val>
            <c:numRef>
              <c:f>甲賀市!$P$174:$P$180</c:f>
              <c:numCache>
                <c:formatCode>0.0_ </c:formatCode>
                <c:ptCount val="7"/>
                <c:pt idx="0">
                  <c:v>17.600000000000001</c:v>
                </c:pt>
                <c:pt idx="1">
                  <c:v>4</c:v>
                </c:pt>
                <c:pt idx="2">
                  <c:v>6.2</c:v>
                </c:pt>
                <c:pt idx="3">
                  <c:v>2</c:v>
                </c:pt>
                <c:pt idx="4">
                  <c:v>1</c:v>
                </c:pt>
                <c:pt idx="5">
                  <c:v>1.7</c:v>
                </c:pt>
                <c:pt idx="6" formatCode="#,##0.0;[Red]\-#,##0.0">
                  <c:v>67.5</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200" i="0" u="none" strike="noStrike" kern="1200" baseline="0">
                <a:solidFill>
                  <a:schemeClr val="tx1"/>
                </a:solidFill>
              </a:defRPr>
            </a:pPr>
            <a:r>
              <a:rPr kumimoji="0" lang="ja-JP" altLang="en-US" sz="1200" b="1" i="0" u="none" strike="noStrike" kern="1200" baseline="0">
                <a:solidFill>
                  <a:schemeClr val="tx1"/>
                </a:solidFill>
                <a:ea typeface="AR Pゴシック体M"/>
              </a:rPr>
              <a:t>疾病別医療費構成割合</a:t>
            </a:r>
            <a:endParaRPr kumimoji="0" lang="en-US" altLang="ja-JP" sz="1200" b="1" i="0" u="none" strike="noStrike" kern="1200" baseline="0">
              <a:solidFill>
                <a:schemeClr val="tx1"/>
              </a:solidFill>
              <a:ea typeface="AR Pゴシック体M"/>
            </a:endParaRPr>
          </a:p>
          <a:p>
            <a:pPr algn="ctr" rtl="0">
              <a:defRPr kumimoji="0" sz="1200" i="0" u="none" strike="noStrike" kern="1200" baseline="0">
                <a:solidFill>
                  <a:schemeClr val="tx1"/>
                </a:solidFill>
              </a:defRPr>
            </a:pPr>
            <a:r>
              <a:rPr kumimoji="0" lang="ja-JP" altLang="en-US" sz="1200" b="1" i="0" u="none" strike="noStrike" kern="1200" baseline="0">
                <a:solidFill>
                  <a:schemeClr val="tx1"/>
                </a:solidFill>
                <a:ea typeface="AR Pゴシック体M"/>
              </a:rPr>
              <a:t>（国保分）</a:t>
            </a:r>
            <a:endParaRPr kumimoji="0" lang="ja-JP" altLang="en-US" sz="1200" b="1" i="0" u="none" strike="noStrike" kern="1200"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6.5831450304754999E-2"/>
                  <c:y val="-7.1670500457105782E-2"/>
                </c:manualLayout>
              </c:layout>
              <c:numFmt formatCode="0.0%" sourceLinked="0"/>
              <c:spPr/>
              <c:txPr>
                <a:bodyPr/>
                <a:lstStyle/>
                <a:p>
                  <a:pPr>
                    <a:defRPr sz="900">
                      <a:solidFill>
                        <a:schemeClr val="tx1"/>
                      </a:solidFill>
                    </a:defRPr>
                  </a:pPr>
                  <a:endParaRPr lang="ja-JP"/>
                </a:p>
              </c:txPr>
              <c:showLegendKey val="0"/>
              <c:showVal val="0"/>
              <c:showCatName val="1"/>
              <c:showSerName val="0"/>
              <c:showPercent val="1"/>
              <c:showBubbleSize val="0"/>
            </c:dLbl>
            <c:dLbl>
              <c:idx val="1"/>
              <c:layout>
                <c:manualLayout>
                  <c:x val="0.12576111629533085"/>
                  <c:y val="-0.13360870270429678"/>
                </c:manualLayout>
              </c:layout>
              <c:numFmt formatCode="0.0%" sourceLinked="0"/>
              <c:spPr/>
              <c:txPr>
                <a:bodyPr/>
                <a:lstStyle/>
                <a:p>
                  <a:pPr>
                    <a:defRPr sz="900">
                      <a:solidFill>
                        <a:schemeClr val="tx1"/>
                      </a:solidFill>
                    </a:defRPr>
                  </a:pPr>
                  <a:endParaRPr lang="ja-JP"/>
                </a:p>
              </c:txPr>
              <c:showLegendKey val="0"/>
              <c:showVal val="0"/>
              <c:showCatName val="1"/>
              <c:showSerName val="0"/>
              <c:showPercent val="1"/>
              <c:showBubbleSize val="0"/>
            </c:dLbl>
            <c:dLbl>
              <c:idx val="2"/>
              <c:layout>
                <c:manualLayout>
                  <c:x val="9.7634196313120022E-2"/>
                  <c:y val="-6.5543071161048641E-2"/>
                </c:manualLayout>
              </c:layout>
              <c:numFmt formatCode="0.0%" sourceLinked="0"/>
              <c:spPr/>
              <c:txPr>
                <a:bodyPr/>
                <a:lstStyle/>
                <a:p>
                  <a:pPr>
                    <a:defRPr sz="800">
                      <a:solidFill>
                        <a:schemeClr val="tx1"/>
                      </a:solidFill>
                    </a:defRPr>
                  </a:pPr>
                  <a:endParaRPr lang="ja-JP"/>
                </a:p>
              </c:txPr>
              <c:showLegendKey val="0"/>
              <c:showVal val="0"/>
              <c:showCatName val="1"/>
              <c:showSerName val="0"/>
              <c:showPercent val="1"/>
              <c:showBubbleSize val="0"/>
            </c:dLbl>
            <c:dLbl>
              <c:idx val="3"/>
              <c:layout>
                <c:manualLayout>
                  <c:x val="5.8765915768854066E-2"/>
                  <c:y val="4.8700197587661094E-2"/>
                </c:manualLayout>
              </c:layout>
              <c:numFmt formatCode="0.0%" sourceLinked="0"/>
              <c:spPr/>
              <c:txPr>
                <a:bodyPr/>
                <a:lstStyle/>
                <a:p>
                  <a:pPr>
                    <a:defRPr sz="900">
                      <a:solidFill>
                        <a:schemeClr val="tx1"/>
                      </a:solidFill>
                    </a:defRPr>
                  </a:pPr>
                  <a:endParaRPr lang="ja-JP"/>
                </a:p>
              </c:txPr>
              <c:showLegendKey val="0"/>
              <c:showVal val="0"/>
              <c:showCatName val="1"/>
              <c:showSerName val="0"/>
              <c:showPercent val="1"/>
              <c:showBubbleSize val="0"/>
            </c:dLbl>
            <c:dLbl>
              <c:idx val="4"/>
              <c:layout>
                <c:manualLayout>
                  <c:x val="8.4795668905735463E-2"/>
                  <c:y val="0.14053754165560775"/>
                </c:manualLayout>
              </c:layout>
              <c:numFmt formatCode="0.0%" sourceLinked="0"/>
              <c:spPr/>
              <c:txPr>
                <a:bodyPr/>
                <a:lstStyle/>
                <a:p>
                  <a:pPr>
                    <a:defRPr sz="900">
                      <a:solidFill>
                        <a:schemeClr val="tx1"/>
                      </a:solidFill>
                    </a:defRPr>
                  </a:pPr>
                  <a:endParaRPr lang="ja-JP"/>
                </a:p>
              </c:txPr>
              <c:showLegendKey val="0"/>
              <c:showVal val="0"/>
              <c:showCatName val="1"/>
              <c:showSerName val="0"/>
              <c:showPercent val="1"/>
              <c:showBubbleSize val="0"/>
            </c:dLbl>
            <c:dLbl>
              <c:idx val="5"/>
              <c:layout>
                <c:manualLayout>
                  <c:x val="1.9323676397904419E-2"/>
                  <c:y val="0.24313717982486341"/>
                </c:manualLayout>
              </c:layout>
              <c:numFmt formatCode="0.0%" sourceLinked="0"/>
              <c:spPr/>
              <c:txPr>
                <a:bodyPr/>
                <a:lstStyle/>
                <a:p>
                  <a:pPr>
                    <a:defRPr sz="900">
                      <a:solidFill>
                        <a:schemeClr val="tx1"/>
                      </a:solidFill>
                    </a:defRPr>
                  </a:pPr>
                  <a:endParaRPr lang="ja-JP"/>
                </a:p>
              </c:txPr>
              <c:showLegendKey val="0"/>
              <c:showVal val="0"/>
              <c:showCatName val="1"/>
              <c:showSerName val="0"/>
              <c:showPercent val="1"/>
              <c:showBubbleSize val="0"/>
            </c:dLbl>
            <c:dLbl>
              <c:idx val="6"/>
              <c:layout>
                <c:manualLayout>
                  <c:x val="-8.6956543790569898E-2"/>
                  <c:y val="-0.11764702249590173"/>
                </c:manualLayout>
              </c:layout>
              <c:numFmt formatCode="0.0%" sourceLinked="0"/>
              <c:spPr/>
              <c:txPr>
                <a:bodyPr/>
                <a:lstStyle/>
                <a:p>
                  <a:pPr>
                    <a:defRPr sz="900">
                      <a:solidFill>
                        <a:schemeClr val="tx1"/>
                      </a:solidFill>
                    </a:defRPr>
                  </a:pPr>
                  <a:endParaRPr lang="ja-JP"/>
                </a:p>
              </c:txPr>
              <c:showLegendKey val="0"/>
              <c:showVal val="0"/>
              <c:showCatName val="1"/>
              <c:showSerName val="0"/>
              <c:showPercent val="1"/>
              <c:showBubbleSize val="0"/>
            </c:dLbl>
            <c:numFmt formatCode="0.0%" sourceLinked="0"/>
            <c:txPr>
              <a:bodyPr rot="0" horzOverflow="overflow" anchor="ctr"/>
              <a:lstStyle/>
              <a:p>
                <a:pPr algn="ctr" rtl="0">
                  <a:defRPr sz="900">
                    <a:solidFill>
                      <a:schemeClr val="tx1"/>
                    </a:solidFill>
                  </a:defRPr>
                </a:pPr>
                <a:endParaRPr lang="ja-JP"/>
              </a:p>
            </c:txPr>
            <c:dLblPos val="outEnd"/>
            <c:showLegendKey val="0"/>
            <c:showVal val="0"/>
            <c:showCatName val="1"/>
            <c:showSerName val="0"/>
            <c:showPercent val="1"/>
            <c:showBubbleSize val="0"/>
            <c:showLeaderLines val="1"/>
          </c:dLbls>
          <c:cat>
            <c:strRef>
              <c:f>大津市!$N$189:$N$195</c:f>
              <c:strCache>
                <c:ptCount val="7"/>
                <c:pt idx="0">
                  <c:v>新生物</c:v>
                </c:pt>
                <c:pt idx="1">
                  <c:v>糖尿病</c:v>
                </c:pt>
                <c:pt idx="2">
                  <c:v>高血圧性疾患</c:v>
                </c:pt>
                <c:pt idx="3">
                  <c:v>虚血性心疾患</c:v>
                </c:pt>
                <c:pt idx="4">
                  <c:v>脳内出血</c:v>
                </c:pt>
                <c:pt idx="5">
                  <c:v>脳梗塞</c:v>
                </c:pt>
                <c:pt idx="6">
                  <c:v>その他</c:v>
                </c:pt>
              </c:strCache>
            </c:strRef>
          </c:cat>
          <c:val>
            <c:numRef>
              <c:f>大津市!$S$189:$S$195</c:f>
              <c:numCache>
                <c:formatCode>0.0_ </c:formatCode>
                <c:ptCount val="7"/>
                <c:pt idx="0">
                  <c:v>16.2</c:v>
                </c:pt>
                <c:pt idx="1">
                  <c:v>4.0999999999999996</c:v>
                </c:pt>
                <c:pt idx="2">
                  <c:v>5.6</c:v>
                </c:pt>
                <c:pt idx="3">
                  <c:v>2.9</c:v>
                </c:pt>
                <c:pt idx="4">
                  <c:v>1.8</c:v>
                </c:pt>
                <c:pt idx="5">
                  <c:v>1.9</c:v>
                </c:pt>
                <c:pt idx="6" formatCode="#,##0.0_ ;[Red]\-#,##0.0\ ">
                  <c:v>100</c:v>
                </c:pt>
              </c:numCache>
            </c:numRef>
          </c:val>
        </c:ser>
        <c:dLbls>
          <c:showLegendKey val="0"/>
          <c:showVal val="0"/>
          <c:showCatName val="0"/>
          <c:showSerName val="0"/>
          <c:showPercent val="0"/>
          <c:showBubbleSize val="0"/>
          <c:showLeaderLines val="1"/>
        </c:dLbls>
        <c:firstSliceAng val="0"/>
      </c:pieChart>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orientation="portrait"/>
  </c:printSettings>
  <c:extLst/>
</c:chartSpace>
</file>

<file path=xl/charts/chart15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入院　＋　入院外　＋　調剤</a:t>
            </a:r>
          </a:p>
        </c:rich>
      </c:tx>
      <c:overlay val="0"/>
    </c:title>
    <c:autoTitleDeleted val="0"/>
    <c:plotArea>
      <c:layout>
        <c:manualLayout>
          <c:layoutTarget val="inner"/>
          <c:xMode val="edge"/>
          <c:yMode val="edge"/>
          <c:x val="0.17083333333333334"/>
          <c:y val="0.19097222222222221"/>
          <c:w val="0.79791666666666672"/>
          <c:h val="0.51736111111111116"/>
        </c:manualLayout>
      </c:layout>
      <c:barChart>
        <c:barDir val="col"/>
        <c:grouping val="clustered"/>
        <c:varyColors val="0"/>
        <c:ser>
          <c:idx val="0"/>
          <c:order val="0"/>
          <c:tx>
            <c:v>入院　＋　入院外　＋　調剤</c:v>
          </c:tx>
          <c:invertIfNegative val="0"/>
          <c:dPt>
            <c:idx val="2"/>
            <c:invertIfNegative val="0"/>
            <c:bubble3D val="0"/>
          </c:dPt>
          <c:dPt>
            <c:idx val="3"/>
            <c:invertIfNegative val="0"/>
            <c:bubble3D val="0"/>
            <c:spPr>
              <a:solidFill>
                <a:schemeClr val="accent1"/>
              </a:solidFill>
            </c:spPr>
          </c:dPt>
          <c:dPt>
            <c:idx val="5"/>
            <c:invertIfNegative val="0"/>
            <c:bubble3D val="0"/>
            <c:spPr>
              <a:solidFill>
                <a:schemeClr val="accent1"/>
              </a:solidFill>
            </c:spPr>
          </c:dPt>
          <c:dPt>
            <c:idx val="9"/>
            <c:invertIfNegative val="0"/>
            <c:bubble3D val="0"/>
            <c:spPr>
              <a:solidFill>
                <a:schemeClr val="accent1"/>
              </a:solidFill>
            </c:spPr>
          </c:dPt>
          <c:dPt>
            <c:idx val="10"/>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dPt>
            <c:idx val="11"/>
            <c:invertIfNegative val="0"/>
            <c:bubble3D val="0"/>
            <c:spPr>
              <a:solidFill>
                <a:schemeClr val="accent1"/>
              </a:solidFill>
            </c:spPr>
          </c:dPt>
          <c:dPt>
            <c:idx val="13"/>
            <c:invertIfNegative val="0"/>
            <c:bubble3D val="0"/>
            <c:spPr>
              <a:solidFill>
                <a:schemeClr val="accent1"/>
              </a:solidFill>
            </c:spPr>
          </c:dPt>
          <c:dPt>
            <c:idx val="14"/>
            <c:invertIfNegative val="0"/>
            <c:bubble3D val="0"/>
            <c:spPr>
              <a:solidFill>
                <a:schemeClr val="accent1"/>
              </a:solidFill>
            </c:spPr>
          </c:dPt>
          <c:cat>
            <c:strRef>
              <c:f>後期高齢者医療費!$T$6:$T$24</c:f>
              <c:strCache>
                <c:ptCount val="19"/>
                <c:pt idx="0">
                  <c:v>豊郷町</c:v>
                </c:pt>
                <c:pt idx="1">
                  <c:v>甲良町</c:v>
                </c:pt>
                <c:pt idx="2">
                  <c:v>大津市</c:v>
                </c:pt>
                <c:pt idx="3">
                  <c:v>草津市</c:v>
                </c:pt>
                <c:pt idx="4">
                  <c:v>竜王町</c:v>
                </c:pt>
                <c:pt idx="5">
                  <c:v>近江八幡市</c:v>
                </c:pt>
                <c:pt idx="6">
                  <c:v>愛荘町</c:v>
                </c:pt>
                <c:pt idx="7">
                  <c:v>東近江市</c:v>
                </c:pt>
                <c:pt idx="8">
                  <c:v>野洲市</c:v>
                </c:pt>
                <c:pt idx="9">
                  <c:v>栗東市</c:v>
                </c:pt>
                <c:pt idx="10">
                  <c:v>甲賀市</c:v>
                </c:pt>
                <c:pt idx="11">
                  <c:v>彦根市</c:v>
                </c:pt>
                <c:pt idx="12">
                  <c:v>日野町</c:v>
                </c:pt>
                <c:pt idx="13">
                  <c:v>守山市</c:v>
                </c:pt>
                <c:pt idx="14">
                  <c:v>長浜市</c:v>
                </c:pt>
                <c:pt idx="15">
                  <c:v>湖南市</c:v>
                </c:pt>
                <c:pt idx="16">
                  <c:v>米原市</c:v>
                </c:pt>
                <c:pt idx="17">
                  <c:v>高島市</c:v>
                </c:pt>
                <c:pt idx="18">
                  <c:v>多賀町</c:v>
                </c:pt>
              </c:strCache>
            </c:strRef>
          </c:cat>
          <c:val>
            <c:numRef>
              <c:f>後期高齢者医療費!$S$6:$S$24</c:f>
              <c:numCache>
                <c:formatCode>General</c:formatCode>
                <c:ptCount val="19"/>
                <c:pt idx="0">
                  <c:v>1029542.9450746581</c:v>
                </c:pt>
                <c:pt idx="1">
                  <c:v>1011273.1218026399</c:v>
                </c:pt>
                <c:pt idx="2">
                  <c:v>954103.91517844563</c:v>
                </c:pt>
                <c:pt idx="3">
                  <c:v>941519.03240097733</c:v>
                </c:pt>
                <c:pt idx="4">
                  <c:v>930291.04812711407</c:v>
                </c:pt>
                <c:pt idx="5">
                  <c:v>928577.94118760701</c:v>
                </c:pt>
                <c:pt idx="6">
                  <c:v>916695.71380095708</c:v>
                </c:pt>
                <c:pt idx="7">
                  <c:v>914055.05006817624</c:v>
                </c:pt>
                <c:pt idx="8">
                  <c:v>887464.88191692613</c:v>
                </c:pt>
                <c:pt idx="9">
                  <c:v>886704.7700490451</c:v>
                </c:pt>
                <c:pt idx="10">
                  <c:v>872683.13688914152</c:v>
                </c:pt>
                <c:pt idx="11">
                  <c:v>867042.74610892555</c:v>
                </c:pt>
                <c:pt idx="12">
                  <c:v>860728.02695838909</c:v>
                </c:pt>
                <c:pt idx="13">
                  <c:v>857413.97273654374</c:v>
                </c:pt>
                <c:pt idx="14">
                  <c:v>850865.27502570185</c:v>
                </c:pt>
                <c:pt idx="15">
                  <c:v>838366.21292698639</c:v>
                </c:pt>
                <c:pt idx="16">
                  <c:v>808556.51168582262</c:v>
                </c:pt>
                <c:pt idx="17">
                  <c:v>807724.25619089417</c:v>
                </c:pt>
                <c:pt idx="18">
                  <c:v>764735.52327559562</c:v>
                </c:pt>
              </c:numCache>
            </c:numRef>
          </c:val>
        </c:ser>
        <c:dLbls>
          <c:showLegendKey val="0"/>
          <c:showVal val="0"/>
          <c:showCatName val="0"/>
          <c:showSerName val="0"/>
          <c:showPercent val="0"/>
          <c:showBubbleSize val="0"/>
        </c:dLbls>
        <c:gapWidth val="150"/>
        <c:axId val="191385984"/>
        <c:axId val="191387520"/>
      </c:barChart>
      <c:catAx>
        <c:axId val="191385984"/>
        <c:scaling>
          <c:orientation val="minMax"/>
        </c:scaling>
        <c:delete val="0"/>
        <c:axPos val="b"/>
        <c:numFmt formatCode="General" sourceLinked="1"/>
        <c:majorTickMark val="in"/>
        <c:minorTickMark val="none"/>
        <c:tickLblPos val="nextTo"/>
        <c:txPr>
          <a:bodyPr horzOverflow="overflow" vert="eaVert" anchor="ctr"/>
          <a:lstStyle/>
          <a:p>
            <a:pPr algn="ctr" rtl="0">
              <a:defRPr sz="1000">
                <a:solidFill>
                  <a:schemeClr val="tx1"/>
                </a:solidFill>
              </a:defRPr>
            </a:pPr>
            <a:endParaRPr lang="ja-JP"/>
          </a:p>
        </c:txPr>
        <c:crossAx val="191387520"/>
        <c:crosses val="autoZero"/>
        <c:auto val="1"/>
        <c:lblAlgn val="ctr"/>
        <c:lblOffset val="100"/>
        <c:noMultiLvlLbl val="0"/>
      </c:catAx>
      <c:valAx>
        <c:axId val="191387520"/>
        <c:scaling>
          <c:orientation val="minMax"/>
          <c:min val="600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5.8333364067196518E-2"/>
              <c:y val="8.6807349081364824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19138598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5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歯科医療費</a:t>
            </a:r>
          </a:p>
        </c:rich>
      </c:tx>
      <c:overlay val="0"/>
    </c:title>
    <c:autoTitleDeleted val="0"/>
    <c:plotArea>
      <c:layout>
        <c:manualLayout>
          <c:layoutTarget val="inner"/>
          <c:xMode val="edge"/>
          <c:yMode val="edge"/>
          <c:x val="0.12916666666666668"/>
          <c:y val="0.19097222222222221"/>
          <c:w val="0.76480875539267101"/>
          <c:h val="0.57291666666666652"/>
        </c:manualLayout>
      </c:layout>
      <c:barChart>
        <c:barDir val="col"/>
        <c:grouping val="clustered"/>
        <c:varyColors val="0"/>
        <c:ser>
          <c:idx val="0"/>
          <c:order val="0"/>
          <c:invertIfNegative val="0"/>
          <c:dPt>
            <c:idx val="0"/>
            <c:invertIfNegative val="0"/>
            <c:bubble3D val="0"/>
            <c:spPr>
              <a:solidFill>
                <a:schemeClr val="accent1"/>
              </a:solidFill>
            </c:spPr>
          </c:dPt>
          <c:dPt>
            <c:idx val="1"/>
            <c:invertIfNegative val="0"/>
            <c:bubble3D val="0"/>
            <c:spPr>
              <a:solidFill>
                <a:schemeClr val="accent1"/>
              </a:solidFill>
            </c:spPr>
          </c:dPt>
          <c:dPt>
            <c:idx val="2"/>
            <c:invertIfNegative val="0"/>
            <c:bubble3D val="0"/>
            <c:spPr>
              <a:solidFill>
                <a:schemeClr val="accent1"/>
              </a:solidFill>
              <a:ln w="12700" cap="flat" cmpd="sng">
                <a:solidFill>
                  <a:schemeClr val="accent1"/>
                </a:solidFill>
                <a:prstDash val="solid"/>
                <a:round/>
                <a:headEnd type="none" w="med" len="med"/>
                <a:tailEnd type="none" w="med" len="med"/>
              </a:ln>
            </c:spPr>
          </c:dPt>
          <c:dPt>
            <c:idx val="3"/>
            <c:invertIfNegative val="0"/>
            <c:bubble3D val="0"/>
            <c:spPr>
              <a:solidFill>
                <a:schemeClr val="accent1"/>
              </a:solidFill>
            </c:spPr>
          </c:dPt>
          <c:dPt>
            <c:idx val="5"/>
            <c:invertIfNegative val="0"/>
            <c:bubble3D val="0"/>
            <c:spPr>
              <a:solidFill>
                <a:schemeClr val="accent1"/>
              </a:solidFill>
            </c:spPr>
          </c:dPt>
          <c:dPt>
            <c:idx val="7"/>
            <c:invertIfNegative val="0"/>
            <c:bubble3D val="0"/>
            <c:spPr>
              <a:solidFill>
                <a:schemeClr val="accent1"/>
              </a:solidFill>
            </c:spPr>
          </c:dPt>
          <c:dPt>
            <c:idx val="8"/>
            <c:invertIfNegative val="0"/>
            <c:bubble3D val="0"/>
            <c:spPr>
              <a:solidFill>
                <a:schemeClr val="accent1"/>
              </a:solidFill>
            </c:spPr>
          </c:dPt>
          <c:dPt>
            <c:idx val="13"/>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cat>
            <c:strRef>
              <c:f>後期高齢者医療費!$W$6:$W$24</c:f>
              <c:strCache>
                <c:ptCount val="19"/>
                <c:pt idx="0">
                  <c:v>栗東市</c:v>
                </c:pt>
                <c:pt idx="1">
                  <c:v>守山市</c:v>
                </c:pt>
                <c:pt idx="2">
                  <c:v>大津市</c:v>
                </c:pt>
                <c:pt idx="3">
                  <c:v>草津市</c:v>
                </c:pt>
                <c:pt idx="4">
                  <c:v>湖南市</c:v>
                </c:pt>
                <c:pt idx="5">
                  <c:v>長浜市</c:v>
                </c:pt>
                <c:pt idx="6">
                  <c:v>野洲市</c:v>
                </c:pt>
                <c:pt idx="7">
                  <c:v>近江八幡市</c:v>
                </c:pt>
                <c:pt idx="8">
                  <c:v>彦根市</c:v>
                </c:pt>
                <c:pt idx="9">
                  <c:v>米原市</c:v>
                </c:pt>
                <c:pt idx="10">
                  <c:v>高島市</c:v>
                </c:pt>
                <c:pt idx="11">
                  <c:v>日野町</c:v>
                </c:pt>
                <c:pt idx="12">
                  <c:v>東近江市</c:v>
                </c:pt>
                <c:pt idx="13">
                  <c:v>甲賀市</c:v>
                </c:pt>
                <c:pt idx="14">
                  <c:v>多賀町</c:v>
                </c:pt>
                <c:pt idx="15">
                  <c:v>竜王町</c:v>
                </c:pt>
                <c:pt idx="16">
                  <c:v>甲良町</c:v>
                </c:pt>
                <c:pt idx="17">
                  <c:v>愛荘町</c:v>
                </c:pt>
                <c:pt idx="18">
                  <c:v>豊郷町</c:v>
                </c:pt>
              </c:strCache>
            </c:strRef>
          </c:cat>
          <c:val>
            <c:numRef>
              <c:f>後期高齢者医療費!$V$6:$V$24</c:f>
              <c:numCache>
                <c:formatCode>General</c:formatCode>
                <c:ptCount val="19"/>
                <c:pt idx="0">
                  <c:v>31751.164752953835</c:v>
                </c:pt>
                <c:pt idx="1">
                  <c:v>29942.255110578793</c:v>
                </c:pt>
                <c:pt idx="2">
                  <c:v>29711.447743228397</c:v>
                </c:pt>
                <c:pt idx="3">
                  <c:v>28311.626799609319</c:v>
                </c:pt>
                <c:pt idx="4">
                  <c:v>26736.253710991732</c:v>
                </c:pt>
                <c:pt idx="5">
                  <c:v>26204.583609144909</c:v>
                </c:pt>
                <c:pt idx="6">
                  <c:v>26099.178069160957</c:v>
                </c:pt>
                <c:pt idx="7">
                  <c:v>26081.651868969497</c:v>
                </c:pt>
                <c:pt idx="8">
                  <c:v>24941.400296056985</c:v>
                </c:pt>
                <c:pt idx="9">
                  <c:v>24889.475686283327</c:v>
                </c:pt>
                <c:pt idx="10">
                  <c:v>24425.321846036175</c:v>
                </c:pt>
                <c:pt idx="11">
                  <c:v>24222.265139358038</c:v>
                </c:pt>
                <c:pt idx="12">
                  <c:v>23992.628901353699</c:v>
                </c:pt>
                <c:pt idx="13">
                  <c:v>21890.04125427729</c:v>
                </c:pt>
                <c:pt idx="14">
                  <c:v>21643.867534544388</c:v>
                </c:pt>
                <c:pt idx="15">
                  <c:v>20890.346812836295</c:v>
                </c:pt>
                <c:pt idx="16">
                  <c:v>19238.947374991028</c:v>
                </c:pt>
                <c:pt idx="17">
                  <c:v>18856.33041052405</c:v>
                </c:pt>
                <c:pt idx="18">
                  <c:v>17515.249428692103</c:v>
                </c:pt>
              </c:numCache>
            </c:numRef>
          </c:val>
        </c:ser>
        <c:dLbls>
          <c:showLegendKey val="0"/>
          <c:showVal val="0"/>
          <c:showCatName val="0"/>
          <c:showSerName val="0"/>
          <c:showPercent val="0"/>
          <c:showBubbleSize val="0"/>
        </c:dLbls>
        <c:gapWidth val="150"/>
        <c:axId val="191407232"/>
        <c:axId val="191408768"/>
      </c:barChart>
      <c:catAx>
        <c:axId val="191407232"/>
        <c:scaling>
          <c:orientation val="minMax"/>
        </c:scaling>
        <c:delete val="0"/>
        <c:axPos val="b"/>
        <c:numFmt formatCode="General" sourceLinked="1"/>
        <c:majorTickMark val="in"/>
        <c:minorTickMark val="none"/>
        <c:tickLblPos val="nextTo"/>
        <c:txPr>
          <a:bodyPr horzOverflow="overflow" vert="eaVert" anchor="ctr"/>
          <a:lstStyle/>
          <a:p>
            <a:pPr algn="ctr" rtl="0">
              <a:defRPr sz="900">
                <a:solidFill>
                  <a:schemeClr val="tx1"/>
                </a:solidFill>
              </a:defRPr>
            </a:pPr>
            <a:endParaRPr lang="ja-JP"/>
          </a:p>
        </c:txPr>
        <c:crossAx val="191408768"/>
        <c:crosses val="autoZero"/>
        <c:auto val="1"/>
        <c:lblAlgn val="ctr"/>
        <c:lblOffset val="100"/>
        <c:noMultiLvlLbl val="0"/>
      </c:catAx>
      <c:valAx>
        <c:axId val="191408768"/>
        <c:scaling>
          <c:orientation val="minMax"/>
          <c:min val="15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8.9583383295362196E-2"/>
              <c:y val="9.0281364829396332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191407232"/>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5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がん受診率!$Q$10</c:f>
              <c:strCache>
                <c:ptCount val="1"/>
                <c:pt idx="0">
                  <c:v>甲賀市</c:v>
                </c:pt>
              </c:strCache>
            </c:strRef>
          </c:tx>
          <c:spPr>
            <a:pattFill prst="wdUpDiag">
              <a:fgClr>
                <a:srgbClr val="C0504D"/>
              </a:fgClr>
              <a:bgClr>
                <a:srgbClr val="FFFFFF"/>
              </a:bgClr>
            </a:pattFill>
            <a:ln w="12700" cap="flat" cmpd="sng">
              <a:solidFill>
                <a:sysClr val="windowText" lastClr="000000"/>
              </a:solidFill>
              <a:prstDash val="solid"/>
              <a:round/>
              <a:headEnd type="none" w="med" len="med"/>
              <a:tailEnd type="none" w="med" len="med"/>
            </a:ln>
          </c:spPr>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がん受診率!$R$10:$V$10</c:f>
              <c:numCache>
                <c:formatCode>0.0_ </c:formatCode>
                <c:ptCount val="5"/>
                <c:pt idx="0">
                  <c:v>3.4000000000000002E-2</c:v>
                </c:pt>
                <c:pt idx="1">
                  <c:v>6.5000000000000002E-2</c:v>
                </c:pt>
                <c:pt idx="2">
                  <c:v>3.6000000000000004E-2</c:v>
                </c:pt>
                <c:pt idx="3">
                  <c:v>0.16700000000000001</c:v>
                </c:pt>
                <c:pt idx="4">
                  <c:v>0.114</c:v>
                </c:pt>
              </c:numCache>
            </c:numRef>
          </c:val>
        </c:ser>
        <c:ser>
          <c:idx val="0"/>
          <c:order val="1"/>
          <c:tx>
            <c:strRef>
              <c:f>がん受診率!$Q$4</c:f>
              <c:strCache>
                <c:ptCount val="1"/>
                <c:pt idx="0">
                  <c:v>滋賀県</c:v>
                </c:pt>
              </c:strCache>
            </c:strRef>
          </c:tx>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がん受診率!$R$4:$V$4</c:f>
              <c:numCache>
                <c:formatCode>0.0_ </c:formatCode>
                <c:ptCount val="5"/>
                <c:pt idx="0">
                  <c:v>2.7999999999999997E-2</c:v>
                </c:pt>
                <c:pt idx="1">
                  <c:v>8.199999999999999E-2</c:v>
                </c:pt>
                <c:pt idx="2">
                  <c:v>4.4000000000000004E-2</c:v>
                </c:pt>
                <c:pt idx="3">
                  <c:v>0.16800000000000001</c:v>
                </c:pt>
                <c:pt idx="4">
                  <c:v>0.161</c:v>
                </c:pt>
              </c:numCache>
            </c:numRef>
          </c:val>
        </c:ser>
        <c:dLbls>
          <c:showLegendKey val="0"/>
          <c:showVal val="0"/>
          <c:showCatName val="0"/>
          <c:showSerName val="0"/>
          <c:showPercent val="0"/>
          <c:showBubbleSize val="0"/>
        </c:dLbls>
        <c:gapWidth val="150"/>
        <c:axId val="191323520"/>
        <c:axId val="191329408"/>
      </c:barChart>
      <c:catAx>
        <c:axId val="191323520"/>
        <c:scaling>
          <c:orientation val="minMax"/>
        </c:scaling>
        <c:delete val="0"/>
        <c:axPos val="b"/>
        <c:numFmt formatCode="0.0_ " sourceLinked="1"/>
        <c:majorTickMark val="in"/>
        <c:minorTickMark val="none"/>
        <c:tickLblPos val="nextTo"/>
        <c:txPr>
          <a:bodyPr horzOverflow="overflow" anchor="ctr"/>
          <a:lstStyle/>
          <a:p>
            <a:pPr algn="ctr" rtl="0">
              <a:defRPr kumimoji="0" sz="900" kern="1200">
                <a:solidFill>
                  <a:schemeClr val="tx1"/>
                </a:solidFill>
              </a:defRPr>
            </a:pPr>
            <a:endParaRPr lang="ja-JP"/>
          </a:p>
        </c:txPr>
        <c:crossAx val="191329408"/>
        <c:crosses val="autoZero"/>
        <c:auto val="1"/>
        <c:lblAlgn val="ctr"/>
        <c:lblOffset val="100"/>
        <c:noMultiLvlLbl val="0"/>
      </c:catAx>
      <c:valAx>
        <c:axId val="191329408"/>
        <c:scaling>
          <c:orientation val="minMax"/>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191323520"/>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5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endParaRPr lang="en-US" altLang="ja-JP" sz="1200" b="1" i="0" u="none" strike="noStrike" baseline="0">
              <a:solidFill>
                <a:schemeClr val="tx1"/>
              </a:solidFill>
            </a:endParaRPr>
          </a:p>
        </c:rich>
      </c:tx>
      <c:overlay val="0"/>
    </c:title>
    <c:autoTitleDeleted val="0"/>
    <c:plotArea>
      <c:layout>
        <c:manualLayout>
          <c:layoutTarget val="inner"/>
          <c:xMode val="edge"/>
          <c:yMode val="edge"/>
          <c:x val="0.10349247666355756"/>
          <c:y val="0.16946889606926627"/>
          <c:w val="0.81691011764025345"/>
          <c:h val="0.52660957220984828"/>
        </c:manualLayout>
      </c:layout>
      <c:barChart>
        <c:barDir val="col"/>
        <c:grouping val="stacked"/>
        <c:varyColors val="0"/>
        <c:ser>
          <c:idx val="0"/>
          <c:order val="0"/>
          <c:tx>
            <c:v>平均余命</c:v>
          </c:tx>
          <c:spPr>
            <a:solidFill>
              <a:schemeClr val="accent1"/>
            </a:solidFill>
            <a:ln w="12700" cap="flat" cmpd="sng">
              <a:solidFill>
                <a:schemeClr val="accent1"/>
              </a:solidFill>
              <a:prstDash val="solid"/>
              <a:round/>
              <a:headEnd type="none" w="med" len="med"/>
              <a:tailEnd type="none" w="med" len="med"/>
            </a:ln>
          </c:spPr>
          <c:invertIfNegative val="0"/>
          <c:dPt>
            <c:idx val="5"/>
            <c:invertIfNegative val="0"/>
            <c:bubble3D val="0"/>
          </c:dPt>
          <c:dPt>
            <c:idx val="9"/>
            <c:invertIfNegative val="0"/>
            <c:bubble3D val="0"/>
          </c:dPt>
          <c:dPt>
            <c:idx val="10"/>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草津市</c:v>
              </c:pt>
              <c:pt idx="2">
                <c:v>守山市</c:v>
              </c:pt>
              <c:pt idx="3">
                <c:v>栗東市</c:v>
              </c:pt>
              <c:pt idx="4">
                <c:v>近江八幡市</c:v>
              </c:pt>
              <c:pt idx="5">
                <c:v>大津市</c:v>
              </c:pt>
              <c:pt idx="6">
                <c:v>多賀町</c:v>
              </c:pt>
              <c:pt idx="7">
                <c:v>豊郷町</c:v>
              </c:pt>
              <c:pt idx="8">
                <c:v>高島市</c:v>
              </c:pt>
              <c:pt idx="9">
                <c:v>彦根市</c:v>
              </c:pt>
              <c:pt idx="10">
                <c:v>野洲市</c:v>
              </c:pt>
              <c:pt idx="11">
                <c:v>湖南市</c:v>
              </c:pt>
              <c:pt idx="12">
                <c:v>竜王町</c:v>
              </c:pt>
              <c:pt idx="13">
                <c:v>甲賀市</c:v>
              </c:pt>
              <c:pt idx="14">
                <c:v>米原市</c:v>
              </c:pt>
              <c:pt idx="15">
                <c:v>長浜市</c:v>
              </c:pt>
              <c:pt idx="16">
                <c:v>東近江市</c:v>
              </c:pt>
              <c:pt idx="17">
                <c:v>日野町</c:v>
              </c:pt>
              <c:pt idx="18">
                <c:v>甲良町</c:v>
              </c:pt>
              <c:pt idx="19">
                <c:v>愛荘町</c:v>
              </c:pt>
              <c:pt idx="20">
                <c:v>全国</c:v>
              </c:pt>
            </c:strLit>
          </c:cat>
          <c:val>
            <c:numLit>
              <c:formatCode>General</c:formatCode>
              <c:ptCount val="21"/>
              <c:pt idx="0">
                <c:v>81.822030526404447</c:v>
              </c:pt>
              <c:pt idx="1">
                <c:v>83.017777830145675</c:v>
              </c:pt>
              <c:pt idx="2">
                <c:v>82.444091428519386</c:v>
              </c:pt>
              <c:pt idx="3">
                <c:v>82.267183745631669</c:v>
              </c:pt>
              <c:pt idx="4">
                <c:v>82.038829149994967</c:v>
              </c:pt>
              <c:pt idx="5">
                <c:v>82.008083096643105</c:v>
              </c:pt>
              <c:pt idx="6">
                <c:v>81.972463043156196</c:v>
              </c:pt>
              <c:pt idx="7">
                <c:v>81.879380346248013</c:v>
              </c:pt>
              <c:pt idx="8">
                <c:v>81.855707978740796</c:v>
              </c:pt>
              <c:pt idx="9">
                <c:v>81.737326224081812</c:v>
              </c:pt>
              <c:pt idx="10">
                <c:v>81.620699921796017</c:v>
              </c:pt>
              <c:pt idx="11">
                <c:v>81.611085938484891</c:v>
              </c:pt>
              <c:pt idx="12">
                <c:v>81.538411976823525</c:v>
              </c:pt>
              <c:pt idx="13">
                <c:v>81.46678521960304</c:v>
              </c:pt>
              <c:pt idx="14">
                <c:v>81.367104089055701</c:v>
              </c:pt>
              <c:pt idx="15">
                <c:v>81.256056942285625</c:v>
              </c:pt>
              <c:pt idx="16">
                <c:v>81.255557351488022</c:v>
              </c:pt>
              <c:pt idx="17">
                <c:v>80.815119474297134</c:v>
              </c:pt>
              <c:pt idx="18">
                <c:v>80.205051157620261</c:v>
              </c:pt>
              <c:pt idx="19">
                <c:v>79.47621612668577</c:v>
              </c:pt>
              <c:pt idx="20">
                <c:v>80.789420000000007</c:v>
              </c:pt>
            </c:numLit>
          </c:val>
        </c:ser>
        <c:dLbls>
          <c:showLegendKey val="0"/>
          <c:showVal val="0"/>
          <c:showCatName val="0"/>
          <c:showSerName val="0"/>
          <c:showPercent val="0"/>
          <c:showBubbleSize val="0"/>
        </c:dLbls>
        <c:gapWidth val="59"/>
        <c:overlap val="100"/>
        <c:axId val="191553920"/>
        <c:axId val="191555456"/>
      </c:barChart>
      <c:catAx>
        <c:axId val="191553920"/>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1555456"/>
        <c:crosses val="autoZero"/>
        <c:auto val="1"/>
        <c:lblAlgn val="ctr"/>
        <c:lblOffset val="100"/>
        <c:noMultiLvlLbl val="0"/>
      </c:catAx>
      <c:valAx>
        <c:axId val="191555456"/>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91553920"/>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15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manualLayout>
          <c:layoutTarget val="inner"/>
          <c:xMode val="edge"/>
          <c:yMode val="edge"/>
          <c:x val="0.10764403733200972"/>
          <c:y val="0.18996042161396487"/>
          <c:w val="0.81579044739751372"/>
          <c:h val="0.53714702328875552"/>
        </c:manualLayout>
      </c:layout>
      <c:barChart>
        <c:barDir val="col"/>
        <c:grouping val="stacked"/>
        <c:varyColors val="0"/>
        <c:ser>
          <c:idx val="0"/>
          <c:order val="0"/>
          <c:tx>
            <c:v>平均余命</c:v>
          </c:tx>
          <c:invertIfNegative val="0"/>
          <c:dPt>
            <c:idx val="5"/>
            <c:invertIfNegative val="0"/>
            <c:bubble3D val="0"/>
            <c:spPr>
              <a:solidFill>
                <a:schemeClr val="accent1"/>
              </a:solidFill>
              <a:ln w="9525" cap="flat" cmpd="sng">
                <a:solidFill>
                  <a:schemeClr val="accent1"/>
                </a:solidFill>
                <a:prstDash val="solid"/>
                <a:round/>
                <a:headEnd type="none" w="med" len="med"/>
                <a:tailEnd type="none" w="med" len="med"/>
              </a:ln>
            </c:spPr>
          </c:dPt>
          <c:dPt>
            <c:idx val="16"/>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豊郷町</c:v>
              </c:pt>
              <c:pt idx="2">
                <c:v>高島市</c:v>
              </c:pt>
              <c:pt idx="3">
                <c:v>湖南市</c:v>
              </c:pt>
              <c:pt idx="4">
                <c:v>草津市</c:v>
              </c:pt>
              <c:pt idx="5">
                <c:v>大津市</c:v>
              </c:pt>
              <c:pt idx="6">
                <c:v>東近江市</c:v>
              </c:pt>
              <c:pt idx="7">
                <c:v>甲賀市</c:v>
              </c:pt>
              <c:pt idx="8">
                <c:v>彦根市</c:v>
              </c:pt>
              <c:pt idx="9">
                <c:v>栗東市</c:v>
              </c:pt>
              <c:pt idx="10">
                <c:v>近江八幡市</c:v>
              </c:pt>
              <c:pt idx="11">
                <c:v>日野町</c:v>
              </c:pt>
              <c:pt idx="12">
                <c:v>守山市</c:v>
              </c:pt>
              <c:pt idx="13">
                <c:v>長浜市</c:v>
              </c:pt>
              <c:pt idx="14">
                <c:v>米原市</c:v>
              </c:pt>
              <c:pt idx="15">
                <c:v>愛荘町</c:v>
              </c:pt>
              <c:pt idx="16">
                <c:v>野洲市</c:v>
              </c:pt>
              <c:pt idx="17">
                <c:v>竜王町</c:v>
              </c:pt>
              <c:pt idx="18">
                <c:v>多賀町</c:v>
              </c:pt>
              <c:pt idx="19">
                <c:v>甲良町</c:v>
              </c:pt>
              <c:pt idx="20">
                <c:v>全国</c:v>
              </c:pt>
            </c:strLit>
          </c:cat>
          <c:val>
            <c:numLit>
              <c:formatCode>General</c:formatCode>
              <c:ptCount val="21"/>
              <c:pt idx="0">
                <c:v>87.597456325508318</c:v>
              </c:pt>
              <c:pt idx="1">
                <c:v>89.184438549148652</c:v>
              </c:pt>
              <c:pt idx="2">
                <c:v>88.266024084903009</c:v>
              </c:pt>
              <c:pt idx="3">
                <c:v>87.904113341459123</c:v>
              </c:pt>
              <c:pt idx="4">
                <c:v>87.892983860510668</c:v>
              </c:pt>
              <c:pt idx="5">
                <c:v>87.841776368337349</c:v>
              </c:pt>
              <c:pt idx="6">
                <c:v>87.751403737462496</c:v>
              </c:pt>
              <c:pt idx="7">
                <c:v>87.613639453299399</c:v>
              </c:pt>
              <c:pt idx="8">
                <c:v>87.583389683833204</c:v>
              </c:pt>
              <c:pt idx="9">
                <c:v>87.541274633407355</c:v>
              </c:pt>
              <c:pt idx="10">
                <c:v>87.527873123524074</c:v>
              </c:pt>
              <c:pt idx="11">
                <c:v>87.471127471739052</c:v>
              </c:pt>
              <c:pt idx="12">
                <c:v>87.356598617925556</c:v>
              </c:pt>
              <c:pt idx="13">
                <c:v>87.294114038623817</c:v>
              </c:pt>
              <c:pt idx="14">
                <c:v>87.17233934461288</c:v>
              </c:pt>
              <c:pt idx="15">
                <c:v>86.917459624407755</c:v>
              </c:pt>
              <c:pt idx="16">
                <c:v>86.755249194016685</c:v>
              </c:pt>
              <c:pt idx="17">
                <c:v>86.489023403114317</c:v>
              </c:pt>
              <c:pt idx="18">
                <c:v>86.427461074287635</c:v>
              </c:pt>
              <c:pt idx="19">
                <c:v>85.449825028997381</c:v>
              </c:pt>
              <c:pt idx="20">
                <c:v>87.051130000000001</c:v>
              </c:pt>
            </c:numLit>
          </c:val>
        </c:ser>
        <c:dLbls>
          <c:showLegendKey val="0"/>
          <c:showVal val="0"/>
          <c:showCatName val="0"/>
          <c:showSerName val="0"/>
          <c:showPercent val="0"/>
          <c:showBubbleSize val="0"/>
        </c:dLbls>
        <c:gapWidth val="59"/>
        <c:overlap val="100"/>
        <c:axId val="3332736"/>
        <c:axId val="3338624"/>
      </c:barChart>
      <c:catAx>
        <c:axId val="3332736"/>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3338624"/>
        <c:crosses val="autoZero"/>
        <c:auto val="1"/>
        <c:lblAlgn val="ctr"/>
        <c:lblOffset val="100"/>
        <c:noMultiLvlLbl val="0"/>
      </c:catAx>
      <c:valAx>
        <c:axId val="3338624"/>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3332736"/>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15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p>
        </c:rich>
      </c:tx>
      <c:layout>
        <c:manualLayout>
          <c:xMode val="edge"/>
          <c:yMode val="edge"/>
          <c:x val="0.39979002624671917"/>
          <c:y val="3.2407860782108118E-2"/>
        </c:manualLayout>
      </c:layout>
      <c:overlay val="0"/>
    </c:title>
    <c:autoTitleDeleted val="0"/>
    <c:plotArea>
      <c:layout>
        <c:manualLayout>
          <c:layoutTarget val="inner"/>
          <c:xMode val="edge"/>
          <c:yMode val="edge"/>
          <c:x val="0.10406584218523932"/>
          <c:y val="0.17872560047641106"/>
          <c:w val="0.81576373590420304"/>
          <c:h val="0.50075211186836943"/>
        </c:manualLayout>
      </c:layout>
      <c:barChart>
        <c:barDir val="col"/>
        <c:grouping val="stacked"/>
        <c:varyColors val="0"/>
        <c:ser>
          <c:idx val="0"/>
          <c:order val="0"/>
          <c:tx>
            <c:v>健康な
期間の平均</c:v>
          </c:tx>
          <c:invertIfNegative val="0"/>
          <c:dPt>
            <c:idx val="10"/>
            <c:invertIfNegative val="0"/>
            <c:bubble3D val="0"/>
            <c:spPr>
              <a:solidFill>
                <a:schemeClr val="accent1"/>
              </a:solidFill>
              <a:ln w="9525" cap="flat" cmpd="sng">
                <a:solidFill>
                  <a:schemeClr val="accent1"/>
                </a:solidFill>
                <a:prstDash val="solid"/>
                <a:round/>
                <a:headEnd type="none" w="med" len="med"/>
                <a:tailEnd type="none" w="med" len="med"/>
              </a:ln>
            </c:spPr>
          </c:dPt>
          <c:dPt>
            <c:idx val="13"/>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草津市</c:v>
              </c:pt>
              <c:pt idx="2">
                <c:v>多賀町</c:v>
              </c:pt>
              <c:pt idx="3">
                <c:v>近江八幡市</c:v>
              </c:pt>
              <c:pt idx="4">
                <c:v>守山市</c:v>
              </c:pt>
              <c:pt idx="5">
                <c:v>高島市</c:v>
              </c:pt>
              <c:pt idx="6">
                <c:v>栗東市</c:v>
              </c:pt>
              <c:pt idx="7">
                <c:v>豊郷町</c:v>
              </c:pt>
              <c:pt idx="8">
                <c:v>竜王町</c:v>
              </c:pt>
              <c:pt idx="9">
                <c:v>彦根市</c:v>
              </c:pt>
              <c:pt idx="10">
                <c:v>大津市</c:v>
              </c:pt>
              <c:pt idx="11">
                <c:v>甲賀市</c:v>
              </c:pt>
              <c:pt idx="12">
                <c:v>東近江市</c:v>
              </c:pt>
              <c:pt idx="13">
                <c:v>野洲市</c:v>
              </c:pt>
              <c:pt idx="14">
                <c:v>湖南市</c:v>
              </c:pt>
              <c:pt idx="15">
                <c:v>長浜市</c:v>
              </c:pt>
              <c:pt idx="16">
                <c:v>米原市</c:v>
              </c:pt>
              <c:pt idx="17">
                <c:v>日野町</c:v>
              </c:pt>
              <c:pt idx="18">
                <c:v>甲良町</c:v>
              </c:pt>
              <c:pt idx="19">
                <c:v>愛荘町</c:v>
              </c:pt>
              <c:pt idx="20">
                <c:v>全国</c:v>
              </c:pt>
            </c:strLit>
          </c:cat>
          <c:val>
            <c:numLit>
              <c:formatCode>General</c:formatCode>
              <c:ptCount val="21"/>
              <c:pt idx="0">
                <c:v>80.255772956807206</c:v>
              </c:pt>
              <c:pt idx="1">
                <c:v>81.584354934233403</c:v>
              </c:pt>
              <c:pt idx="2">
                <c:v>80.833932744905439</c:v>
              </c:pt>
              <c:pt idx="3">
                <c:v>80.700671409985006</c:v>
              </c:pt>
              <c:pt idx="4">
                <c:v>80.611650016665649</c:v>
              </c:pt>
              <c:pt idx="5">
                <c:v>80.518558813716567</c:v>
              </c:pt>
              <c:pt idx="6">
                <c:v>80.511891523692213</c:v>
              </c:pt>
              <c:pt idx="7">
                <c:v>80.376137504560802</c:v>
              </c:pt>
              <c:pt idx="8">
                <c:v>80.176384873017312</c:v>
              </c:pt>
              <c:pt idx="9">
                <c:v>80.169287311099609</c:v>
              </c:pt>
              <c:pt idx="10">
                <c:v>80.154216021784435</c:v>
              </c:pt>
              <c:pt idx="11">
                <c:v>80.138331402682581</c:v>
              </c:pt>
              <c:pt idx="12">
                <c:v>80.047180502472173</c:v>
              </c:pt>
              <c:pt idx="13">
                <c:v>80.028593803644952</c:v>
              </c:pt>
              <c:pt idx="14">
                <c:v>79.880779630214633</c:v>
              </c:pt>
              <c:pt idx="15">
                <c:v>79.672148111807743</c:v>
              </c:pt>
              <c:pt idx="16">
                <c:v>79.61510813945192</c:v>
              </c:pt>
              <c:pt idx="17">
                <c:v>79.297965028099057</c:v>
              </c:pt>
              <c:pt idx="18">
                <c:v>78.831143634635694</c:v>
              </c:pt>
              <c:pt idx="19">
                <c:v>78.178248111887882</c:v>
              </c:pt>
              <c:pt idx="20">
                <c:v>79.291532139712558</c:v>
              </c:pt>
            </c:numLit>
          </c:val>
        </c:ser>
        <c:dLbls>
          <c:showLegendKey val="0"/>
          <c:showVal val="0"/>
          <c:showCatName val="0"/>
          <c:showSerName val="0"/>
          <c:showPercent val="0"/>
          <c:showBubbleSize val="0"/>
        </c:dLbls>
        <c:gapWidth val="59"/>
        <c:overlap val="100"/>
        <c:axId val="3347584"/>
        <c:axId val="3349120"/>
      </c:barChart>
      <c:catAx>
        <c:axId val="3347584"/>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3349120"/>
        <c:crosses val="autoZero"/>
        <c:auto val="1"/>
        <c:lblAlgn val="ctr"/>
        <c:lblOffset val="100"/>
        <c:noMultiLvlLbl val="0"/>
      </c:catAx>
      <c:valAx>
        <c:axId val="3349120"/>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334758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15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barChart>
        <c:barDir val="col"/>
        <c:grouping val="stacked"/>
        <c:varyColors val="0"/>
        <c:ser>
          <c:idx val="0"/>
          <c:order val="0"/>
          <c:tx>
            <c:v>健康な
期間の平均</c:v>
          </c:tx>
          <c:invertIfNegative val="0"/>
          <c:dPt>
            <c:idx val="12"/>
            <c:invertIfNegative val="0"/>
            <c:bubble3D val="0"/>
            <c:spPr>
              <a:solidFill>
                <a:schemeClr val="accent1"/>
              </a:solidFill>
              <a:ln w="9525" cap="flat" cmpd="sng">
                <a:solidFill>
                  <a:schemeClr val="accent1"/>
                </a:solidFill>
                <a:prstDash val="solid"/>
                <a:round/>
                <a:headEnd type="none" w="med" len="med"/>
                <a:tailEnd type="none" w="med" len="med"/>
              </a:ln>
            </c:spPr>
          </c:dPt>
          <c:dPt>
            <c:idx val="18"/>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豊郷町</c:v>
              </c:pt>
              <c:pt idx="2">
                <c:v>高島市</c:v>
              </c:pt>
              <c:pt idx="3">
                <c:v>東近江市</c:v>
              </c:pt>
              <c:pt idx="4">
                <c:v>草津市</c:v>
              </c:pt>
              <c:pt idx="5">
                <c:v>甲賀市</c:v>
              </c:pt>
              <c:pt idx="6">
                <c:v>近江八幡市</c:v>
              </c:pt>
              <c:pt idx="7">
                <c:v>湖南市</c:v>
              </c:pt>
              <c:pt idx="8">
                <c:v>栗東市</c:v>
              </c:pt>
              <c:pt idx="9">
                <c:v>彦根市</c:v>
              </c:pt>
              <c:pt idx="10">
                <c:v>日野町</c:v>
              </c:pt>
              <c:pt idx="11">
                <c:v>愛荘町</c:v>
              </c:pt>
              <c:pt idx="12">
                <c:v>大津市</c:v>
              </c:pt>
              <c:pt idx="13">
                <c:v>守山市</c:v>
              </c:pt>
              <c:pt idx="14">
                <c:v>長浜市</c:v>
              </c:pt>
              <c:pt idx="15">
                <c:v>多賀町</c:v>
              </c:pt>
              <c:pt idx="16">
                <c:v>米原市</c:v>
              </c:pt>
              <c:pt idx="17">
                <c:v>竜王町</c:v>
              </c:pt>
              <c:pt idx="18">
                <c:v>野洲市</c:v>
              </c:pt>
              <c:pt idx="19">
                <c:v>甲良町</c:v>
              </c:pt>
              <c:pt idx="20">
                <c:v>全国</c:v>
              </c:pt>
            </c:strLit>
          </c:cat>
          <c:val>
            <c:numLit>
              <c:formatCode>General</c:formatCode>
              <c:ptCount val="21"/>
              <c:pt idx="0">
                <c:v>84.192221407480332</c:v>
              </c:pt>
              <c:pt idx="1">
                <c:v>85.253878271768713</c:v>
              </c:pt>
              <c:pt idx="2">
                <c:v>85.030333981570507</c:v>
              </c:pt>
              <c:pt idx="3">
                <c:v>85.012435096078732</c:v>
              </c:pt>
              <c:pt idx="4">
                <c:v>84.971995617681202</c:v>
              </c:pt>
              <c:pt idx="5">
                <c:v>84.659563599797451</c:v>
              </c:pt>
              <c:pt idx="6">
                <c:v>84.406800596057863</c:v>
              </c:pt>
              <c:pt idx="7">
                <c:v>84.323677329583731</c:v>
              </c:pt>
              <c:pt idx="8">
                <c:v>84.308090484317574</c:v>
              </c:pt>
              <c:pt idx="9">
                <c:v>84.27486986983476</c:v>
              </c:pt>
              <c:pt idx="10">
                <c:v>84.224252397981857</c:v>
              </c:pt>
              <c:pt idx="11">
                <c:v>83.96391379659714</c:v>
              </c:pt>
              <c:pt idx="12">
                <c:v>83.794032122534603</c:v>
              </c:pt>
              <c:pt idx="13">
                <c:v>83.759155660410244</c:v>
              </c:pt>
              <c:pt idx="14">
                <c:v>83.744728267280948</c:v>
              </c:pt>
              <c:pt idx="15">
                <c:v>83.732568653614749</c:v>
              </c:pt>
              <c:pt idx="16">
                <c:v>83.607611604562038</c:v>
              </c:pt>
              <c:pt idx="17">
                <c:v>83.51898280813279</c:v>
              </c:pt>
              <c:pt idx="18">
                <c:v>83.352481609469194</c:v>
              </c:pt>
              <c:pt idx="19">
                <c:v>81.715118786773687</c:v>
              </c:pt>
              <c:pt idx="20">
                <c:v>83.771534624818585</c:v>
              </c:pt>
            </c:numLit>
          </c:val>
        </c:ser>
        <c:dLbls>
          <c:showLegendKey val="0"/>
          <c:showVal val="0"/>
          <c:showCatName val="0"/>
          <c:showSerName val="0"/>
          <c:showPercent val="0"/>
          <c:showBubbleSize val="0"/>
        </c:dLbls>
        <c:gapWidth val="59"/>
        <c:overlap val="100"/>
        <c:axId val="3391488"/>
        <c:axId val="3393024"/>
      </c:barChart>
      <c:catAx>
        <c:axId val="3391488"/>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3393024"/>
        <c:crosses val="autoZero"/>
        <c:auto val="1"/>
        <c:lblAlgn val="ctr"/>
        <c:lblOffset val="100"/>
        <c:noMultiLvlLbl val="0"/>
      </c:catAx>
      <c:valAx>
        <c:axId val="3393024"/>
        <c:scaling>
          <c:orientation val="minMax"/>
        </c:scaling>
        <c:delete val="0"/>
        <c:axPos val="l"/>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3391488"/>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15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1.678182819740125E-2"/>
          <c:y val="1.7855217422146557E-2"/>
        </c:manualLayout>
      </c:layout>
      <c:overlay val="0"/>
    </c:title>
    <c:autoTitleDeleted val="0"/>
    <c:plotArea>
      <c:layout>
        <c:manualLayout>
          <c:layoutTarget val="inner"/>
          <c:xMode val="edge"/>
          <c:yMode val="edge"/>
          <c:x val="0.17766093354621235"/>
          <c:y val="0.19481981981981983"/>
          <c:w val="0.52215450502388405"/>
          <c:h val="0.713963963963964"/>
        </c:manualLayout>
      </c:layout>
      <c:radarChart>
        <c:radarStyle val="marker"/>
        <c:varyColors val="0"/>
        <c:ser>
          <c:idx val="0"/>
          <c:order val="0"/>
          <c:tx>
            <c:strRef>
              <c:f>男!$E$12</c:f>
              <c:strCache>
                <c:ptCount val="1"/>
                <c:pt idx="0">
                  <c:v>野洲市</c:v>
                </c:pt>
              </c:strCache>
            </c:strRef>
          </c:tx>
          <c:spPr>
            <a:ln w="25400" cap="rnd" cmpd="sng">
              <a:solidFill>
                <a:schemeClr val="accent2">
                  <a:shade val="95000"/>
                  <a:satMod val="105000"/>
                </a:schemeClr>
              </a:solidFill>
              <a:prstDash val="solid"/>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男!$F$12:$AH$12</c:f>
              <c:numCache>
                <c:formatCode>0.0_ </c:formatCode>
                <c:ptCount val="17"/>
                <c:pt idx="0">
                  <c:v>94.032111999999998</c:v>
                </c:pt>
                <c:pt idx="1">
                  <c:v>96.143831000000006</c:v>
                </c:pt>
                <c:pt idx="2">
                  <c:v>99.162762999999998</c:v>
                </c:pt>
                <c:pt idx="3">
                  <c:v>87.879609000000002</c:v>
                </c:pt>
                <c:pt idx="4">
                  <c:v>108.15701799999999</c:v>
                </c:pt>
                <c:pt idx="5">
                  <c:v>92.234176000000005</c:v>
                </c:pt>
                <c:pt idx="6">
                  <c:v>57.769655999999998</c:v>
                </c:pt>
                <c:pt idx="7">
                  <c:v>86.983603000000002</c:v>
                </c:pt>
                <c:pt idx="8">
                  <c:v>89.510338000000004</c:v>
                </c:pt>
                <c:pt idx="9">
                  <c:v>83.796806000000004</c:v>
                </c:pt>
                <c:pt idx="10">
                  <c:v>111.33843899999999</c:v>
                </c:pt>
                <c:pt idx="11">
                  <c:v>77.352214000000004</c:v>
                </c:pt>
                <c:pt idx="12">
                  <c:v>82.241997999999995</c:v>
                </c:pt>
                <c:pt idx="13">
                  <c:v>91.130346000000003</c:v>
                </c:pt>
                <c:pt idx="14">
                  <c:v>148.12704500000001</c:v>
                </c:pt>
                <c:pt idx="15">
                  <c:v>101.49975000000001</c:v>
                </c:pt>
                <c:pt idx="16">
                  <c:v>91.898146999999994</c:v>
                </c:pt>
              </c:numCache>
            </c:numRef>
          </c:val>
        </c:ser>
        <c:ser>
          <c:idx val="1"/>
          <c:order val="1"/>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dLbls>
          <c:showLegendKey val="0"/>
          <c:showVal val="0"/>
          <c:showCatName val="0"/>
          <c:showSerName val="0"/>
          <c:showPercent val="0"/>
          <c:showBubbleSize val="0"/>
        </c:dLbls>
        <c:axId val="191780736"/>
        <c:axId val="191782272"/>
      </c:radarChart>
      <c:catAx>
        <c:axId val="191780736"/>
        <c:scaling>
          <c:orientation val="minMax"/>
        </c:scaling>
        <c:delete val="0"/>
        <c:axPos val="b"/>
        <c:majorGridlines/>
        <c:numFmt formatCode="0.0_ " sourceLinked="1"/>
        <c:majorTickMark val="out"/>
        <c:minorTickMark val="none"/>
        <c:tickLblPos val="nextTo"/>
        <c:txPr>
          <a:bodyPr horzOverflow="overflow" anchor="ctr"/>
          <a:lstStyle/>
          <a:p>
            <a:pPr algn="ctr" rtl="0">
              <a:defRPr kumimoji="0" sz="700" kern="1200">
                <a:solidFill>
                  <a:schemeClr val="tx1"/>
                </a:solidFill>
              </a:defRPr>
            </a:pPr>
            <a:endParaRPr lang="ja-JP"/>
          </a:p>
        </c:txPr>
        <c:crossAx val="191782272"/>
        <c:crosses val="autoZero"/>
        <c:auto val="1"/>
        <c:lblAlgn val="ctr"/>
        <c:lblOffset val="100"/>
        <c:noMultiLvlLbl val="0"/>
      </c:catAx>
      <c:valAx>
        <c:axId val="191782272"/>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91780736"/>
        <c:crosses val="autoZero"/>
        <c:crossBetween val="between"/>
        <c:majorUnit val="25"/>
      </c:valAx>
    </c:plotArea>
    <c:legend>
      <c:legendPos val="tr"/>
      <c:layout>
        <c:manualLayout>
          <c:xMode val="edge"/>
          <c:yMode val="edge"/>
          <c:x val="0.67654320987654326"/>
          <c:y val="1.6891891891891893E-2"/>
          <c:w val="0.32345679012345679"/>
          <c:h val="0.16216216216216217"/>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15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8.6440054943991954E-4"/>
          <c:y val="2.9503454925277196E-3"/>
        </c:manualLayout>
      </c:layout>
      <c:overlay val="0"/>
    </c:title>
    <c:autoTitleDeleted val="0"/>
    <c:plotArea>
      <c:layout>
        <c:manualLayout>
          <c:layoutTarget val="inner"/>
          <c:xMode val="edge"/>
          <c:yMode val="edge"/>
          <c:x val="0.19708029197080293"/>
          <c:y val="0.1918102378277789"/>
          <c:w val="0.54031308034929615"/>
          <c:h val="0.70820351357191713"/>
        </c:manualLayout>
      </c:layout>
      <c:radarChart>
        <c:radarStyle val="marker"/>
        <c:varyColors val="0"/>
        <c:ser>
          <c:idx val="0"/>
          <c:order val="0"/>
          <c:tx>
            <c:strRef>
              <c:f>女!$E$12</c:f>
              <c:strCache>
                <c:ptCount val="1"/>
                <c:pt idx="0">
                  <c:v>野洲市</c:v>
                </c:pt>
              </c:strCache>
            </c:strRef>
          </c:tx>
          <c:spPr>
            <a:ln w="25400" cap="rnd" cmpd="sng">
              <a:solidFill>
                <a:schemeClr val="accent2"/>
              </a:solidFill>
              <a:prstDash val="solid"/>
              <a:round/>
              <a:headEnd type="none" w="med" len="med"/>
              <a:tailEnd type="none" w="med" len="med"/>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女!$F$12:$AI$12</c:f>
              <c:numCache>
                <c:formatCode>0.0_ </c:formatCode>
                <c:ptCount val="18"/>
                <c:pt idx="0">
                  <c:v>100.74391199999999</c:v>
                </c:pt>
                <c:pt idx="1">
                  <c:v>96.932257000000007</c:v>
                </c:pt>
                <c:pt idx="2">
                  <c:v>106.932731</c:v>
                </c:pt>
                <c:pt idx="3">
                  <c:v>91.719154000000003</c:v>
                </c:pt>
                <c:pt idx="4">
                  <c:v>91.311317000000003</c:v>
                </c:pt>
                <c:pt idx="5">
                  <c:v>83.277690000000007</c:v>
                </c:pt>
                <c:pt idx="6">
                  <c:v>87.305817000000005</c:v>
                </c:pt>
                <c:pt idx="7">
                  <c:v>84.729574</c:v>
                </c:pt>
                <c:pt idx="8">
                  <c:v>99.733369999999994</c:v>
                </c:pt>
                <c:pt idx="9">
                  <c:v>90.314778000000004</c:v>
                </c:pt>
                <c:pt idx="10">
                  <c:v>88.028371000000007</c:v>
                </c:pt>
                <c:pt idx="11">
                  <c:v>109.955536</c:v>
                </c:pt>
                <c:pt idx="12">
                  <c:v>74.615316000000007</c:v>
                </c:pt>
                <c:pt idx="13">
                  <c:v>90.589215999999993</c:v>
                </c:pt>
                <c:pt idx="14">
                  <c:v>97.157791000000003</c:v>
                </c:pt>
                <c:pt idx="15">
                  <c:v>98.547206000000003</c:v>
                </c:pt>
                <c:pt idx="16">
                  <c:v>103.595814</c:v>
                </c:pt>
                <c:pt idx="17">
                  <c:v>94.646896999999996</c:v>
                </c:pt>
              </c:numCache>
            </c:numRef>
          </c:val>
        </c:ser>
        <c:ser>
          <c:idx val="1"/>
          <c:order val="1"/>
          <c:tx>
            <c:v>滋賀県</c:v>
          </c:tx>
          <c:spPr>
            <a:ln>
              <a:solidFill>
                <a:schemeClr val="tx2">
                  <a:lumMod val="60000"/>
                  <a:lumOff val="40000"/>
                </a:schemeClr>
              </a:solidFill>
              <a:prstDash val="sysDash"/>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dLbls>
          <c:showLegendKey val="0"/>
          <c:showVal val="0"/>
          <c:showCatName val="0"/>
          <c:showSerName val="0"/>
          <c:showPercent val="0"/>
          <c:showBubbleSize val="0"/>
        </c:dLbls>
        <c:axId val="191816064"/>
        <c:axId val="191817600"/>
      </c:radarChart>
      <c:catAx>
        <c:axId val="191816064"/>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kumimoji="0" sz="700" kern="1200">
                <a:solidFill>
                  <a:schemeClr val="tx1"/>
                </a:solidFill>
              </a:defRPr>
            </a:pPr>
            <a:endParaRPr lang="ja-JP"/>
          </a:p>
        </c:txPr>
        <c:crossAx val="191817600"/>
        <c:crosses val="autoZero"/>
        <c:auto val="1"/>
        <c:lblAlgn val="ctr"/>
        <c:lblOffset val="100"/>
        <c:noMultiLvlLbl val="0"/>
      </c:catAx>
      <c:valAx>
        <c:axId val="191817600"/>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91816064"/>
        <c:crosses val="autoZero"/>
        <c:crossBetween val="between"/>
        <c:majorUnit val="25"/>
      </c:valAx>
    </c:plotArea>
    <c:legend>
      <c:legendPos val="tr"/>
      <c:layout>
        <c:manualLayout>
          <c:xMode val="edge"/>
          <c:yMode val="edge"/>
          <c:x val="0.66603218549922127"/>
          <c:y val="1.2701292810161021E-2"/>
          <c:w val="0.32012458902924373"/>
          <c:h val="0.16405455555297593"/>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orientation="portrait"/>
  </c:printSettings>
  <c:extLst/>
</c:chartSpace>
</file>

<file path=xl/charts/chart15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7.4441687344913146E-2"/>
          <c:y val="3.3445518306867157E-2"/>
        </c:manualLayout>
      </c:layout>
      <c:overlay val="0"/>
    </c:title>
    <c:autoTitleDeleted val="0"/>
    <c:plotArea>
      <c:layout>
        <c:manualLayout>
          <c:layoutTarget val="inner"/>
          <c:xMode val="edge"/>
          <c:yMode val="edge"/>
          <c:x val="0.24934383202099736"/>
          <c:y val="0.25083612040133774"/>
          <c:w val="0.48818897637795278"/>
          <c:h val="0.62207357859531776"/>
        </c:manualLayout>
      </c:layout>
      <c:radarChart>
        <c:radarStyle val="marker"/>
        <c:varyColors val="0"/>
        <c:ser>
          <c:idx val="1"/>
          <c:order val="0"/>
          <c:tx>
            <c:strRef>
              <c:f>レーダー4064滋賀県全体!$AF$33</c:f>
              <c:strCache>
                <c:ptCount val="1"/>
                <c:pt idx="0">
                  <c:v>野洲市</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レーダー4064滋賀県全体!$AF$34:$AF$41</c:f>
              <c:numCache>
                <c:formatCode>General</c:formatCode>
                <c:ptCount val="8"/>
                <c:pt idx="0">
                  <c:v>98.894636723288428</c:v>
                </c:pt>
                <c:pt idx="1">
                  <c:v>95.347357228053525</c:v>
                </c:pt>
                <c:pt idx="2">
                  <c:v>100.09214009930101</c:v>
                </c:pt>
                <c:pt idx="3">
                  <c:v>98.648732155032562</c:v>
                </c:pt>
                <c:pt idx="4">
                  <c:v>100.62814485242973</c:v>
                </c:pt>
                <c:pt idx="5">
                  <c:v>89.614474227074709</c:v>
                </c:pt>
                <c:pt idx="6">
                  <c:v>94.231955437501654</c:v>
                </c:pt>
                <c:pt idx="7">
                  <c:v>94.353047376958401</c:v>
                </c:pt>
              </c:numCache>
            </c:numRef>
          </c:val>
        </c:ser>
        <c:ser>
          <c:idx val="0"/>
          <c:order val="1"/>
          <c:tx>
            <c:strRef>
              <c:f>レーダー4064滋賀県全体!$W$33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91830656"/>
        <c:axId val="191848832"/>
      </c:radarChart>
      <c:catAx>
        <c:axId val="191830656"/>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1848832"/>
        <c:crosses val="autoZero"/>
        <c:auto val="1"/>
        <c:lblAlgn val="ctr"/>
        <c:lblOffset val="100"/>
        <c:noMultiLvlLbl val="0"/>
      </c:catAx>
      <c:valAx>
        <c:axId val="191848832"/>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1830656"/>
        <c:crosses val="autoZero"/>
        <c:crossBetween val="between"/>
        <c:majorUnit val="10"/>
        <c:minorUnit val="4"/>
      </c:valAx>
      <c:spPr>
        <a:noFill/>
        <a:ln>
          <a:noFill/>
        </a:ln>
      </c:spPr>
    </c:plotArea>
    <c:legend>
      <c:legendPos val="tr"/>
      <c:layout>
        <c:manualLayout>
          <c:xMode val="edge"/>
          <c:yMode val="edge"/>
          <c:x val="0.70719602977667495"/>
          <c:y val="6.688963210702341E-3"/>
          <c:w val="0.29280397022332505"/>
          <c:h val="0.22742474916387961"/>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779405630530904"/>
          <c:y val="5.015820955518125E-2"/>
          <c:w val="0.83352623709322382"/>
          <c:h val="0.83666513111205565"/>
        </c:manualLayout>
      </c:layout>
      <c:lineChart>
        <c:grouping val="standard"/>
        <c:varyColors val="0"/>
        <c:ser>
          <c:idx val="0"/>
          <c:order val="0"/>
          <c:tx>
            <c:strRef>
              <c:f>特定健診!$C$2</c:f>
              <c:strCache>
                <c:ptCount val="1"/>
                <c:pt idx="0">
                  <c:v>大津市</c:v>
                </c:pt>
              </c:strCache>
            </c:strRef>
          </c:tx>
          <c:spPr>
            <a:ln w="50800" cap="rnd" cmpd="sng">
              <a:solidFill>
                <a:srgbClr val="C00000"/>
              </a:solidFill>
              <a:prstDash val="solid"/>
              <a:round/>
              <a:headEnd type="none" w="med" len="med"/>
              <a:tailEnd type="none" w="med" len="med"/>
            </a:ln>
          </c:spPr>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特定健診!$C$3:$C$11</c:f>
              <c:numCache>
                <c:formatCode>0.0%</c:formatCode>
                <c:ptCount val="9"/>
                <c:pt idx="0">
                  <c:v>0.37</c:v>
                </c:pt>
                <c:pt idx="1">
                  <c:v>0.34991133486883674</c:v>
                </c:pt>
                <c:pt idx="2">
                  <c:v>0.33800000000000002</c:v>
                </c:pt>
                <c:pt idx="3">
                  <c:v>0.34</c:v>
                </c:pt>
                <c:pt idx="4">
                  <c:v>0.36099999999999999</c:v>
                </c:pt>
                <c:pt idx="5">
                  <c:v>0.36499999999999999</c:v>
                </c:pt>
                <c:pt idx="6">
                  <c:v>0.379</c:v>
                </c:pt>
                <c:pt idx="7">
                  <c:v>0.37</c:v>
                </c:pt>
                <c:pt idx="8">
                  <c:v>0.374</c:v>
                </c:pt>
              </c:numCache>
            </c:numRef>
          </c:val>
          <c:smooth val="0"/>
        </c:ser>
        <c:ser>
          <c:idx val="1"/>
          <c:order val="1"/>
          <c:tx>
            <c:strRef>
              <c:f>特定健診!$V$2</c:f>
              <c:strCache>
                <c:ptCount val="1"/>
                <c:pt idx="0">
                  <c:v>市町国保</c:v>
                </c:pt>
              </c:strCache>
            </c:strRef>
          </c:tx>
          <c:spPr>
            <a:ln w="50800" cap="rnd" cmpd="sng">
              <a:solidFill>
                <a:schemeClr val="tx2"/>
              </a:solidFill>
              <a:prstDash val="sysDash"/>
              <a:round/>
              <a:headEnd type="none" w="med" len="med"/>
              <a:tailEnd type="none" w="med" len="med"/>
            </a:ln>
          </c:spPr>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特定健診!$V$3:$V$11</c:f>
              <c:numCache>
                <c:formatCode>0.0%</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Cache>
            </c:numRef>
          </c:val>
          <c:smooth val="0"/>
        </c:ser>
        <c:dLbls>
          <c:showLegendKey val="0"/>
          <c:showVal val="0"/>
          <c:showCatName val="0"/>
          <c:showSerName val="0"/>
          <c:showPercent val="0"/>
          <c:showBubbleSize val="0"/>
        </c:dLbls>
        <c:marker val="1"/>
        <c:smooth val="0"/>
        <c:axId val="183239424"/>
        <c:axId val="183240960"/>
      </c:lineChart>
      <c:catAx>
        <c:axId val="183239424"/>
        <c:scaling>
          <c:orientation val="minMax"/>
        </c:scaling>
        <c:delete val="0"/>
        <c:axPos val="b"/>
        <c:numFmt formatCode="0.0%" sourceLinked="1"/>
        <c:majorTickMark val="out"/>
        <c:minorTickMark val="none"/>
        <c:tickLblPos val="nextTo"/>
        <c:txPr>
          <a:bodyPr horzOverflow="overflow" anchor="ctr"/>
          <a:lstStyle/>
          <a:p>
            <a:pPr algn="ctr" rtl="0">
              <a:defRPr sz="1000">
                <a:solidFill>
                  <a:schemeClr val="tx1"/>
                </a:solidFill>
              </a:defRPr>
            </a:pPr>
            <a:endParaRPr lang="ja-JP"/>
          </a:p>
        </c:txPr>
        <c:crossAx val="183240960"/>
        <c:crosses val="autoZero"/>
        <c:auto val="1"/>
        <c:lblAlgn val="ctr"/>
        <c:lblOffset val="100"/>
        <c:noMultiLvlLbl val="0"/>
      </c:catAx>
      <c:valAx>
        <c:axId val="183240960"/>
        <c:scaling>
          <c:orientation val="minMax"/>
        </c:scaling>
        <c:delete val="0"/>
        <c:axPos val="l"/>
        <c:majorGridlines/>
        <c:numFmt formatCode="0%" sourceLinked="0"/>
        <c:majorTickMark val="out"/>
        <c:minorTickMark val="none"/>
        <c:tickLblPos val="nextTo"/>
        <c:txPr>
          <a:bodyPr horzOverflow="overflow" anchor="ctr"/>
          <a:lstStyle/>
          <a:p>
            <a:pPr algn="ctr" rtl="0">
              <a:defRPr sz="1000">
                <a:solidFill>
                  <a:schemeClr val="tx1"/>
                </a:solidFill>
              </a:defRPr>
            </a:pPr>
            <a:endParaRPr lang="ja-JP"/>
          </a:p>
        </c:txPr>
        <c:crossAx val="183239424"/>
        <c:crosses val="autoZero"/>
        <c:crossBetween val="between"/>
      </c:valAx>
    </c:plotArea>
    <c:legend>
      <c:legendPos val="r"/>
      <c:layout>
        <c:manualLayout>
          <c:xMode val="edge"/>
          <c:yMode val="edge"/>
          <c:x val="0.6609336609336609"/>
          <c:y val="0.57046979865771807"/>
          <c:w val="0.28009828009828008"/>
          <c:h val="0.27181208053691275"/>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extLst/>
</c:chartSpace>
</file>

<file path=xl/charts/chart16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5.0251256281407038E-2"/>
          <c:y val="3.7161945665882677E-2"/>
        </c:manualLayout>
      </c:layout>
      <c:overlay val="0"/>
    </c:title>
    <c:autoTitleDeleted val="0"/>
    <c:plotArea>
      <c:layout>
        <c:manualLayout>
          <c:layoutTarget val="inner"/>
          <c:xMode val="edge"/>
          <c:yMode val="edge"/>
          <c:x val="0.21428571428571427"/>
          <c:y val="0.29729729729729726"/>
          <c:w val="0.49470899470899471"/>
          <c:h val="0.6317567567567568"/>
        </c:manualLayout>
      </c:layout>
      <c:radarChart>
        <c:radarStyle val="marker"/>
        <c:varyColors val="0"/>
        <c:ser>
          <c:idx val="1"/>
          <c:order val="0"/>
          <c:tx>
            <c:strRef>
              <c:f>レーダー4064滋賀県全体!$AF$42</c:f>
              <c:strCache>
                <c:ptCount val="1"/>
                <c:pt idx="0">
                  <c:v>野洲市</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レーダー4064滋賀県全体!$AF$43:$AF$49</c:f>
              <c:numCache>
                <c:formatCode>General</c:formatCode>
                <c:ptCount val="7"/>
                <c:pt idx="0">
                  <c:v>100.93657492870271</c:v>
                </c:pt>
                <c:pt idx="1">
                  <c:v>102.88295947991892</c:v>
                </c:pt>
                <c:pt idx="2">
                  <c:v>98.261355476407346</c:v>
                </c:pt>
                <c:pt idx="3">
                  <c:v>87.591395274049418</c:v>
                </c:pt>
                <c:pt idx="4">
                  <c:v>100.54172480896075</c:v>
                </c:pt>
                <c:pt idx="5">
                  <c:v>97.773176861245474</c:v>
                </c:pt>
                <c:pt idx="6">
                  <c:v>92.914167463977194</c:v>
                </c:pt>
              </c:numCache>
            </c:numRef>
          </c:val>
        </c:ser>
        <c:ser>
          <c:idx val="0"/>
          <c:order val="1"/>
          <c:tx>
            <c:strRef>
              <c:f>レーダー4064滋賀県全体!$W$42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91878272"/>
        <c:axId val="191879808"/>
      </c:radarChart>
      <c:catAx>
        <c:axId val="191878272"/>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1879808"/>
        <c:crosses val="autoZero"/>
        <c:auto val="1"/>
        <c:lblAlgn val="ctr"/>
        <c:lblOffset val="100"/>
        <c:noMultiLvlLbl val="0"/>
      </c:catAx>
      <c:valAx>
        <c:axId val="191879808"/>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1878272"/>
        <c:crosses val="autoZero"/>
        <c:crossBetween val="between"/>
        <c:majorUnit val="10"/>
        <c:minorUnit val="4"/>
      </c:valAx>
      <c:spPr>
        <a:noFill/>
        <a:ln>
          <a:noFill/>
        </a:ln>
      </c:spPr>
    </c:plotArea>
    <c:legend>
      <c:legendPos val="tr"/>
      <c:layout>
        <c:manualLayout>
          <c:xMode val="edge"/>
          <c:yMode val="edge"/>
          <c:x val="0.69095477386934678"/>
          <c:y val="1.948051948051948E-2"/>
          <c:w val="0.29648241206030151"/>
          <c:h val="0.25324675324675322"/>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6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7.8239314288612472E-2"/>
          <c:y val="3.3670033670033669E-2"/>
        </c:manualLayout>
      </c:layout>
      <c:overlay val="0"/>
    </c:title>
    <c:autoTitleDeleted val="0"/>
    <c:plotArea>
      <c:layout>
        <c:manualLayout>
          <c:layoutTarget val="inner"/>
          <c:xMode val="edge"/>
          <c:yMode val="edge"/>
          <c:x val="0.26876513317191281"/>
          <c:y val="0.24915824915824919"/>
          <c:w val="0.44067796610169491"/>
          <c:h val="0.61279461279461278"/>
        </c:manualLayout>
      </c:layout>
      <c:radarChart>
        <c:radarStyle val="marker"/>
        <c:varyColors val="0"/>
        <c:ser>
          <c:idx val="1"/>
          <c:order val="0"/>
          <c:tx>
            <c:strRef>
              <c:f>レーダー4064滋賀県全体!$BB$33</c:f>
              <c:strCache>
                <c:ptCount val="1"/>
                <c:pt idx="0">
                  <c:v>野洲市</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レーダー4064滋賀県全体!$BB$34:$BB$41</c:f>
              <c:numCache>
                <c:formatCode>General</c:formatCode>
                <c:ptCount val="8"/>
                <c:pt idx="0">
                  <c:v>109.70163311582186</c:v>
                </c:pt>
                <c:pt idx="1">
                  <c:v>107.29449941446229</c:v>
                </c:pt>
                <c:pt idx="2">
                  <c:v>112.49310044676344</c:v>
                </c:pt>
                <c:pt idx="3">
                  <c:v>111.55759476142384</c:v>
                </c:pt>
                <c:pt idx="4">
                  <c:v>107.2210851870426</c:v>
                </c:pt>
                <c:pt idx="5">
                  <c:v>95.418652848403269</c:v>
                </c:pt>
                <c:pt idx="6">
                  <c:v>101.6215859880845</c:v>
                </c:pt>
                <c:pt idx="7">
                  <c:v>100.62565361723883</c:v>
                </c:pt>
              </c:numCache>
            </c:numRef>
          </c:val>
        </c:ser>
        <c:ser>
          <c:idx val="0"/>
          <c:order val="1"/>
          <c:tx>
            <c:strRef>
              <c:f>レーダー4064滋賀県全体!$AS$33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91929728"/>
        <c:axId val="191939712"/>
      </c:radarChart>
      <c:catAx>
        <c:axId val="191929728"/>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1939712"/>
        <c:crosses val="autoZero"/>
        <c:auto val="1"/>
        <c:lblAlgn val="ctr"/>
        <c:lblOffset val="100"/>
        <c:noMultiLvlLbl val="0"/>
      </c:catAx>
      <c:valAx>
        <c:axId val="191939712"/>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1929728"/>
        <c:crosses val="autoZero"/>
        <c:crossBetween val="between"/>
        <c:majorUnit val="10"/>
        <c:minorUnit val="4"/>
      </c:valAx>
      <c:spPr>
        <a:noFill/>
        <a:ln>
          <a:noFill/>
        </a:ln>
      </c:spPr>
    </c:plotArea>
    <c:legend>
      <c:legendPos val="tr"/>
      <c:layout>
        <c:manualLayout>
          <c:xMode val="edge"/>
          <c:yMode val="edge"/>
          <c:x val="0.66913580246913584"/>
          <c:y val="1.0101010101010102E-2"/>
          <c:w val="0.33086419753086421"/>
          <c:h val="0.24915824915824919"/>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6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7.6922508472848664E-2"/>
          <c:y val="3.7037263545940252E-2"/>
        </c:manualLayout>
      </c:layout>
      <c:overlay val="0"/>
    </c:title>
    <c:autoTitleDeleted val="0"/>
    <c:plotArea>
      <c:layout>
        <c:manualLayout>
          <c:layoutTarget val="inner"/>
          <c:xMode val="edge"/>
          <c:yMode val="edge"/>
          <c:x val="0.21549636803874089"/>
          <c:y val="0.29966329966329969"/>
          <c:w val="0.4552058111380145"/>
          <c:h val="0.632996632996633"/>
        </c:manualLayout>
      </c:layout>
      <c:radarChart>
        <c:radarStyle val="marker"/>
        <c:varyColors val="0"/>
        <c:ser>
          <c:idx val="1"/>
          <c:order val="0"/>
          <c:tx>
            <c:strRef>
              <c:f>レーダー4064滋賀県全体!$BB$42</c:f>
              <c:strCache>
                <c:ptCount val="1"/>
                <c:pt idx="0">
                  <c:v>野洲市</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レーダー4064滋賀県全体!$BB$43:$BB$49</c:f>
              <c:numCache>
                <c:formatCode>General</c:formatCode>
                <c:ptCount val="7"/>
                <c:pt idx="0">
                  <c:v>100.66120663663771</c:v>
                </c:pt>
                <c:pt idx="1">
                  <c:v>101.58881236386786</c:v>
                </c:pt>
                <c:pt idx="2">
                  <c:v>92.599374033476238</c:v>
                </c:pt>
                <c:pt idx="3">
                  <c:v>89.711223603225065</c:v>
                </c:pt>
                <c:pt idx="4">
                  <c:v>100.90590323476881</c:v>
                </c:pt>
                <c:pt idx="5">
                  <c:v>91.113278463938059</c:v>
                </c:pt>
                <c:pt idx="6">
                  <c:v>87.658228033829062</c:v>
                </c:pt>
              </c:numCache>
            </c:numRef>
          </c:val>
        </c:ser>
        <c:ser>
          <c:idx val="0"/>
          <c:order val="1"/>
          <c:tx>
            <c:strRef>
              <c:f>レーダー4064滋賀県全体!$AS$42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91956864"/>
        <c:axId val="191958400"/>
      </c:radarChart>
      <c:catAx>
        <c:axId val="19195686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1958400"/>
        <c:crosses val="autoZero"/>
        <c:auto val="1"/>
        <c:lblAlgn val="ctr"/>
        <c:lblOffset val="100"/>
        <c:noMultiLvlLbl val="0"/>
      </c:catAx>
      <c:valAx>
        <c:axId val="191958400"/>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1956864"/>
        <c:crosses val="autoZero"/>
        <c:crossBetween val="between"/>
        <c:majorUnit val="10"/>
        <c:minorUnit val="4"/>
      </c:valAx>
      <c:spPr>
        <a:noFill/>
        <a:ln>
          <a:noFill/>
        </a:ln>
      </c:spPr>
    </c:plotArea>
    <c:legend>
      <c:legendPos val="tr"/>
      <c:layout>
        <c:manualLayout>
          <c:xMode val="edge"/>
          <c:yMode val="edge"/>
          <c:x val="0.72208436724565761"/>
          <c:y val="9.7087378640776691E-3"/>
          <c:w val="0.27791563275434245"/>
          <c:h val="0.25889967637540445"/>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6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4.218388334212566E-2"/>
          <c:y val="3.2142482189726283E-2"/>
        </c:manualLayout>
      </c:layout>
      <c:overlay val="0"/>
    </c:title>
    <c:autoTitleDeleted val="0"/>
    <c:plotArea>
      <c:layout>
        <c:manualLayout>
          <c:layoutTarget val="inner"/>
          <c:xMode val="edge"/>
          <c:yMode val="edge"/>
          <c:x val="0.22572178477690288"/>
          <c:y val="0.24652777777777776"/>
          <c:w val="0.46719160104986879"/>
          <c:h val="0.61805555555555558"/>
        </c:manualLayout>
      </c:layout>
      <c:radarChart>
        <c:radarStyle val="marker"/>
        <c:varyColors val="0"/>
        <c:ser>
          <c:idx val="1"/>
          <c:order val="0"/>
          <c:tx>
            <c:strRef>
              <c:f>レーダー4064滋賀県全体!$AF$26</c:f>
              <c:strCache>
                <c:ptCount val="1"/>
                <c:pt idx="0">
                  <c:v>野洲市</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レーダー4064滋賀県全体!$AF$27:$AF$32</c:f>
              <c:numCache>
                <c:formatCode>General</c:formatCode>
                <c:ptCount val="6"/>
                <c:pt idx="0">
                  <c:v>98.317999368972522</c:v>
                </c:pt>
                <c:pt idx="1">
                  <c:v>106.24676509697197</c:v>
                </c:pt>
                <c:pt idx="2">
                  <c:v>99.318210249699348</c:v>
                </c:pt>
                <c:pt idx="3">
                  <c:v>100.61707875447139</c:v>
                </c:pt>
                <c:pt idx="4">
                  <c:v>98.162115831772155</c:v>
                </c:pt>
                <c:pt idx="5">
                  <c:v>79.059344507537531</c:v>
                </c:pt>
              </c:numCache>
            </c:numRef>
          </c:val>
        </c:ser>
        <c:ser>
          <c:idx val="0"/>
          <c:order val="1"/>
          <c:tx>
            <c:strRef>
              <c:f>レーダー4064滋賀県全体!$W$26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91979904"/>
        <c:axId val="191981440"/>
      </c:radarChart>
      <c:catAx>
        <c:axId val="19197990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1981440"/>
        <c:crosses val="autoZero"/>
        <c:auto val="1"/>
        <c:lblAlgn val="ctr"/>
        <c:lblOffset val="100"/>
        <c:noMultiLvlLbl val="0"/>
      </c:catAx>
      <c:valAx>
        <c:axId val="191981440"/>
        <c:scaling>
          <c:orientation val="minMax"/>
          <c:min val="5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1979904"/>
        <c:crosses val="autoZero"/>
        <c:crossBetween val="between"/>
        <c:majorUnit val="10"/>
      </c:valAx>
      <c:spPr>
        <a:noFill/>
        <a:ln>
          <a:noFill/>
        </a:ln>
      </c:spPr>
    </c:plotArea>
    <c:legend>
      <c:legendPos val="tr"/>
      <c:layout>
        <c:manualLayout>
          <c:xMode val="edge"/>
          <c:yMode val="edge"/>
          <c:x val="0.70719602977667495"/>
          <c:y val="2.1428571428571429E-2"/>
          <c:w val="0.28535980148883366"/>
          <c:h val="0.25357142857142856"/>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6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5.6410649398752163E-2"/>
          <c:y val="3.9426523297491037E-2"/>
        </c:manualLayout>
      </c:layout>
      <c:overlay val="0"/>
    </c:title>
    <c:autoTitleDeleted val="0"/>
    <c:plotArea>
      <c:layout>
        <c:manualLayout>
          <c:layoutTarget val="inner"/>
          <c:xMode val="edge"/>
          <c:yMode val="edge"/>
          <c:x val="0.25120772946859904"/>
          <c:y val="0.24652777777777776"/>
          <c:w val="0.43961352657004832"/>
          <c:h val="0.63194444444444442"/>
        </c:manualLayout>
      </c:layout>
      <c:radarChart>
        <c:radarStyle val="marker"/>
        <c:varyColors val="0"/>
        <c:ser>
          <c:idx val="1"/>
          <c:order val="0"/>
          <c:tx>
            <c:strRef>
              <c:f>レーダー4064滋賀県全体!$BB$26</c:f>
              <c:strCache>
                <c:ptCount val="1"/>
                <c:pt idx="0">
                  <c:v>野洲市</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レーダー4064滋賀県全体!$BB$27:$BB$32</c:f>
              <c:numCache>
                <c:formatCode>General</c:formatCode>
                <c:ptCount val="6"/>
                <c:pt idx="0">
                  <c:v>105.76073300339606</c:v>
                </c:pt>
                <c:pt idx="1">
                  <c:v>78.183242828429471</c:v>
                </c:pt>
                <c:pt idx="2">
                  <c:v>98.783696715268348</c:v>
                </c:pt>
                <c:pt idx="3">
                  <c:v>101.40143887104121</c:v>
                </c:pt>
                <c:pt idx="4">
                  <c:v>92.260656220023236</c:v>
                </c:pt>
                <c:pt idx="5">
                  <c:v>62.084642807715241</c:v>
                </c:pt>
              </c:numCache>
            </c:numRef>
          </c:val>
        </c:ser>
        <c:ser>
          <c:idx val="0"/>
          <c:order val="1"/>
          <c:tx>
            <c:strRef>
              <c:f>レーダー4064滋賀県全体!$AS$26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92088704"/>
        <c:axId val="192098688"/>
      </c:radarChart>
      <c:catAx>
        <c:axId val="19208870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2098688"/>
        <c:crosses val="autoZero"/>
        <c:auto val="1"/>
        <c:lblAlgn val="ctr"/>
        <c:lblOffset val="100"/>
        <c:noMultiLvlLbl val="0"/>
      </c:catAx>
      <c:valAx>
        <c:axId val="192098688"/>
        <c:scaling>
          <c:orientation val="minMax"/>
          <c:max val="110"/>
          <c:min val="5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2088704"/>
        <c:crosses val="autoZero"/>
        <c:crossBetween val="between"/>
        <c:majorUnit val="10"/>
      </c:valAx>
      <c:spPr>
        <a:noFill/>
        <a:ln>
          <a:noFill/>
        </a:ln>
      </c:spPr>
    </c:plotArea>
    <c:legend>
      <c:legendPos val="tr"/>
      <c:layout>
        <c:manualLayout>
          <c:xMode val="edge"/>
          <c:yMode val="edge"/>
          <c:x val="0.69316239316239314"/>
          <c:y val="1.7921146953405017E-2"/>
          <c:w val="0.28632478632478631"/>
          <c:h val="0.25448028673835127"/>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6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28342245989303E-2"/>
          <c:y val="4.2134831460674156E-2"/>
          <c:w val="0.84385026737967905"/>
          <c:h val="0.6882022471910112"/>
        </c:manualLayout>
      </c:layout>
      <c:barChart>
        <c:barDir val="col"/>
        <c:grouping val="stacked"/>
        <c:varyColors val="0"/>
        <c:ser>
          <c:idx val="0"/>
          <c:order val="0"/>
          <c:tx>
            <c:strRef>
              <c:f>介護率グラフ!$B$3</c:f>
              <c:strCache>
                <c:ptCount val="1"/>
                <c:pt idx="0">
                  <c:v>要支援1</c:v>
                </c:pt>
              </c:strCache>
            </c:strRef>
          </c:tx>
          <c:spPr>
            <a:solidFill>
              <a:srgbClr val="FFFFFF"/>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介護率グラフ!$B$4:$B$22</c:f>
              <c:numCache>
                <c:formatCode>0.00_ </c:formatCode>
                <c:ptCount val="19"/>
                <c:pt idx="0">
                  <c:v>2.5464484655572086</c:v>
                </c:pt>
                <c:pt idx="1">
                  <c:v>1.7901486231051482</c:v>
                </c:pt>
                <c:pt idx="2">
                  <c:v>1.4582562584782341</c:v>
                </c:pt>
                <c:pt idx="3">
                  <c:v>1.0283014498124043</c:v>
                </c:pt>
                <c:pt idx="4">
                  <c:v>2.0009951663349446</c:v>
                </c:pt>
                <c:pt idx="5">
                  <c:v>2.8293648483437157</c:v>
                </c:pt>
                <c:pt idx="6">
                  <c:v>2.5530670232324923</c:v>
                </c:pt>
                <c:pt idx="7">
                  <c:v>2.6460859977949283</c:v>
                </c:pt>
                <c:pt idx="8">
                  <c:v>1.4069442158960013</c:v>
                </c:pt>
                <c:pt idx="9">
                  <c:v>2.7099938687921519</c:v>
                </c:pt>
                <c:pt idx="10">
                  <c:v>2.1156852527357999</c:v>
                </c:pt>
                <c:pt idx="11">
                  <c:v>0.68163228210488047</c:v>
                </c:pt>
                <c:pt idx="12">
                  <c:v>1.3717202328734348</c:v>
                </c:pt>
                <c:pt idx="13">
                  <c:v>0.90504922197523019</c:v>
                </c:pt>
                <c:pt idx="14">
                  <c:v>1.2524719841793013</c:v>
                </c:pt>
                <c:pt idx="15">
                  <c:v>2.0649602064960209</c:v>
                </c:pt>
                <c:pt idx="16">
                  <c:v>1.7423442449841606</c:v>
                </c:pt>
                <c:pt idx="17">
                  <c:v>1.1941618752764263</c:v>
                </c:pt>
                <c:pt idx="18">
                  <c:v>0.69786535303776687</c:v>
                </c:pt>
              </c:numCache>
            </c:numRef>
          </c:val>
        </c:ser>
        <c:ser>
          <c:idx val="1"/>
          <c:order val="1"/>
          <c:tx>
            <c:strRef>
              <c:f>介護率グラフ!$C$3</c:f>
              <c:strCache>
                <c:ptCount val="1"/>
                <c:pt idx="0">
                  <c:v>要支援2</c:v>
                </c:pt>
              </c:strCache>
            </c:strRef>
          </c:tx>
          <c:spPr>
            <a:pattFill prst="pct1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介護率グラフ!$C$4:$C$22</c:f>
              <c:numCache>
                <c:formatCode>0.00_ </c:formatCode>
                <c:ptCount val="19"/>
                <c:pt idx="0">
                  <c:v>3.052739623337831</c:v>
                </c:pt>
                <c:pt idx="1">
                  <c:v>1.8865127311812016</c:v>
                </c:pt>
                <c:pt idx="2">
                  <c:v>2.7561968183499816</c:v>
                </c:pt>
                <c:pt idx="3">
                  <c:v>1.3062207605725138</c:v>
                </c:pt>
                <c:pt idx="4">
                  <c:v>1.6633494455501847</c:v>
                </c:pt>
                <c:pt idx="5">
                  <c:v>1.9328171391977642</c:v>
                </c:pt>
                <c:pt idx="6">
                  <c:v>2.4569613906067191</c:v>
                </c:pt>
                <c:pt idx="7">
                  <c:v>1.6695542605134666</c:v>
                </c:pt>
                <c:pt idx="8">
                  <c:v>1.1847951291755801</c:v>
                </c:pt>
                <c:pt idx="9">
                  <c:v>2.6180257510729614</c:v>
                </c:pt>
                <c:pt idx="10">
                  <c:v>2.0462046204620461</c:v>
                </c:pt>
                <c:pt idx="11">
                  <c:v>1.8903935290375353</c:v>
                </c:pt>
                <c:pt idx="12">
                  <c:v>1.5471728207991067</c:v>
                </c:pt>
                <c:pt idx="13">
                  <c:v>1.4766592569069545</c:v>
                </c:pt>
                <c:pt idx="14">
                  <c:v>1.8787079762689518</c:v>
                </c:pt>
                <c:pt idx="15">
                  <c:v>1.5057001505700152</c:v>
                </c:pt>
                <c:pt idx="16">
                  <c:v>1.6367476240760297</c:v>
                </c:pt>
                <c:pt idx="17">
                  <c:v>1.9460415745245467</c:v>
                </c:pt>
                <c:pt idx="18">
                  <c:v>0.49261083743842365</c:v>
                </c:pt>
              </c:numCache>
            </c:numRef>
          </c:val>
        </c:ser>
        <c:ser>
          <c:idx val="3"/>
          <c:order val="2"/>
          <c:tx>
            <c:strRef>
              <c:f>介護率グラフ!$D$3</c:f>
              <c:strCache>
                <c:ptCount val="1"/>
                <c:pt idx="0">
                  <c:v>要介護1</c:v>
                </c:pt>
              </c:strCache>
            </c:strRef>
          </c:tx>
          <c:spPr>
            <a:pattFill prst="pct2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介護率グラフ!$D$4:$D$22</c:f>
              <c:numCache>
                <c:formatCode>0.00_ </c:formatCode>
                <c:ptCount val="19"/>
                <c:pt idx="0">
                  <c:v>2.8578348268345843</c:v>
                </c:pt>
                <c:pt idx="1">
                  <c:v>3.7285497201734552</c:v>
                </c:pt>
                <c:pt idx="2">
                  <c:v>3.1816500184979652</c:v>
                </c:pt>
                <c:pt idx="3">
                  <c:v>4.3911251100097273</c:v>
                </c:pt>
                <c:pt idx="4">
                  <c:v>4.5599943133352294</c:v>
                </c:pt>
                <c:pt idx="5">
                  <c:v>4.2149385806601849</c:v>
                </c:pt>
                <c:pt idx="6">
                  <c:v>3.4974093264248705</c:v>
                </c:pt>
                <c:pt idx="7">
                  <c:v>4.110883603717121</c:v>
                </c:pt>
                <c:pt idx="8">
                  <c:v>3.8505841698206353</c:v>
                </c:pt>
                <c:pt idx="9">
                  <c:v>4.2182709993868794</c:v>
                </c:pt>
                <c:pt idx="10">
                  <c:v>3.7276359214868853</c:v>
                </c:pt>
                <c:pt idx="11">
                  <c:v>3.7080796146505501</c:v>
                </c:pt>
                <c:pt idx="12">
                  <c:v>3.6605789935401547</c:v>
                </c:pt>
                <c:pt idx="13">
                  <c:v>3.7154652270562085</c:v>
                </c:pt>
                <c:pt idx="14">
                  <c:v>4.976928147659855</c:v>
                </c:pt>
                <c:pt idx="15">
                  <c:v>4.3020004302000432</c:v>
                </c:pt>
                <c:pt idx="16">
                  <c:v>3.907074973600845</c:v>
                </c:pt>
                <c:pt idx="17">
                  <c:v>4.643962848297214</c:v>
                </c:pt>
                <c:pt idx="18">
                  <c:v>4.2282430213464695</c:v>
                </c:pt>
              </c:numCache>
            </c:numRef>
          </c:val>
        </c:ser>
        <c:ser>
          <c:idx val="4"/>
          <c:order val="3"/>
          <c:tx>
            <c:strRef>
              <c:f>介護率グラフ!$E$3</c:f>
              <c:strCache>
                <c:ptCount val="1"/>
                <c:pt idx="0">
                  <c:v>要介護2</c:v>
                </c:pt>
              </c:strCache>
            </c:strRef>
          </c:tx>
          <c:spPr>
            <a:pattFill prst="ltDnDiag">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介護率グラフ!$E$4:$E$22</c:f>
              <c:numCache>
                <c:formatCode>0.00_ </c:formatCode>
                <c:ptCount val="19"/>
                <c:pt idx="0">
                  <c:v>3.8531179001026419</c:v>
                </c:pt>
                <c:pt idx="1">
                  <c:v>3.5321151921722693</c:v>
                </c:pt>
                <c:pt idx="2">
                  <c:v>3.7458379578246395</c:v>
                </c:pt>
                <c:pt idx="3">
                  <c:v>3.1868080967159198</c:v>
                </c:pt>
                <c:pt idx="4">
                  <c:v>2.3670742109752627</c:v>
                </c:pt>
                <c:pt idx="5">
                  <c:v>2.5848518367584559</c:v>
                </c:pt>
                <c:pt idx="6">
                  <c:v>2.7160287481196721</c:v>
                </c:pt>
                <c:pt idx="7">
                  <c:v>2.968971491573476</c:v>
                </c:pt>
                <c:pt idx="8">
                  <c:v>2.5588283692611484</c:v>
                </c:pt>
                <c:pt idx="9">
                  <c:v>2.8571428571428572</c:v>
                </c:pt>
                <c:pt idx="10">
                  <c:v>2.5846795205836375</c:v>
                </c:pt>
                <c:pt idx="11">
                  <c:v>4.2806507316186497</c:v>
                </c:pt>
                <c:pt idx="12">
                  <c:v>2.8790174655076162</c:v>
                </c:pt>
                <c:pt idx="13">
                  <c:v>3.6201968879009208</c:v>
                </c:pt>
                <c:pt idx="14">
                  <c:v>3.3289386947923534</c:v>
                </c:pt>
                <c:pt idx="15">
                  <c:v>2.6242202624220261</c:v>
                </c:pt>
                <c:pt idx="16">
                  <c:v>4.1710665258711721</c:v>
                </c:pt>
                <c:pt idx="17">
                  <c:v>4.0689960194604158</c:v>
                </c:pt>
                <c:pt idx="18">
                  <c:v>3.3661740558292284</c:v>
                </c:pt>
              </c:numCache>
            </c:numRef>
          </c:val>
        </c:ser>
        <c:ser>
          <c:idx val="5"/>
          <c:order val="4"/>
          <c:tx>
            <c:strRef>
              <c:f>介護率グラフ!$F$3</c:f>
              <c:strCache>
                <c:ptCount val="1"/>
                <c:pt idx="0">
                  <c:v>要介護3</c:v>
                </c:pt>
              </c:strCache>
            </c:strRef>
          </c:tx>
          <c:spPr>
            <a:pattFill prst="pct5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介護率グラフ!$F$4:$F$22</c:f>
              <c:numCache>
                <c:formatCode>0.00_ </c:formatCode>
                <c:ptCount val="19"/>
                <c:pt idx="0">
                  <c:v>2.7759517466468302</c:v>
                </c:pt>
                <c:pt idx="1">
                  <c:v>2.4609910677884437</c:v>
                </c:pt>
                <c:pt idx="2">
                  <c:v>2.9812553952398568</c:v>
                </c:pt>
                <c:pt idx="3">
                  <c:v>1.9871230719347817</c:v>
                </c:pt>
                <c:pt idx="4">
                  <c:v>1.8623827125390957</c:v>
                </c:pt>
                <c:pt idx="5">
                  <c:v>2.3519823019153518</c:v>
                </c:pt>
                <c:pt idx="6">
                  <c:v>2.273107136887849</c:v>
                </c:pt>
                <c:pt idx="7">
                  <c:v>2.3074499921247442</c:v>
                </c:pt>
                <c:pt idx="8">
                  <c:v>1.7195984860951128</c:v>
                </c:pt>
                <c:pt idx="9">
                  <c:v>2.2746781115879826</c:v>
                </c:pt>
                <c:pt idx="10">
                  <c:v>2.0218863991662324</c:v>
                </c:pt>
                <c:pt idx="11">
                  <c:v>3.5444878669453783</c:v>
                </c:pt>
                <c:pt idx="12">
                  <c:v>2.2729085254007497</c:v>
                </c:pt>
                <c:pt idx="13">
                  <c:v>2.6516354398221655</c:v>
                </c:pt>
                <c:pt idx="14">
                  <c:v>2.4060646011865523</c:v>
                </c:pt>
                <c:pt idx="15">
                  <c:v>2.3230802323080231</c:v>
                </c:pt>
                <c:pt idx="16">
                  <c:v>3.9598732840549102</c:v>
                </c:pt>
                <c:pt idx="17">
                  <c:v>4.1132242370632461</c:v>
                </c:pt>
                <c:pt idx="18">
                  <c:v>3.284072249589491</c:v>
                </c:pt>
              </c:numCache>
            </c:numRef>
          </c:val>
        </c:ser>
        <c:ser>
          <c:idx val="6"/>
          <c:order val="5"/>
          <c:tx>
            <c:strRef>
              <c:f>介護率グラフ!$G$3</c:f>
              <c:strCache>
                <c:ptCount val="1"/>
                <c:pt idx="0">
                  <c:v>要介護4</c:v>
                </c:pt>
              </c:strCache>
            </c:strRef>
          </c:tx>
          <c:spPr>
            <a:pattFill prst="pct7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介護率グラフ!$G$4:$G$22</c:f>
              <c:numCache>
                <c:formatCode>0.00_ </c:formatCode>
                <c:ptCount val="19"/>
                <c:pt idx="0">
                  <c:v>1.9513545306715567</c:v>
                </c:pt>
                <c:pt idx="1">
                  <c:v>2.1237166895222566</c:v>
                </c:pt>
                <c:pt idx="2">
                  <c:v>2.3369096066099395</c:v>
                </c:pt>
                <c:pt idx="3">
                  <c:v>1.7369956922506833</c:v>
                </c:pt>
                <c:pt idx="4">
                  <c:v>1.5744953085015641</c:v>
                </c:pt>
                <c:pt idx="5">
                  <c:v>1.659195435757117</c:v>
                </c:pt>
                <c:pt idx="6">
                  <c:v>2.2062510446264416</c:v>
                </c:pt>
                <c:pt idx="7">
                  <c:v>2.1578201291541976</c:v>
                </c:pt>
                <c:pt idx="8">
                  <c:v>2.2297186111568208</c:v>
                </c:pt>
                <c:pt idx="9">
                  <c:v>2.1949724095646843</c:v>
                </c:pt>
                <c:pt idx="10">
                  <c:v>2.0149383359388571</c:v>
                </c:pt>
                <c:pt idx="11">
                  <c:v>2.4175224938653095</c:v>
                </c:pt>
                <c:pt idx="12">
                  <c:v>1.5152723502671666</c:v>
                </c:pt>
                <c:pt idx="13">
                  <c:v>2.3023181962527786</c:v>
                </c:pt>
                <c:pt idx="14">
                  <c:v>1.4502307185234016</c:v>
                </c:pt>
                <c:pt idx="15">
                  <c:v>2.4521402452140246</c:v>
                </c:pt>
                <c:pt idx="16">
                  <c:v>2.4287222808870119</c:v>
                </c:pt>
                <c:pt idx="17">
                  <c:v>2.3440955329500222</c:v>
                </c:pt>
                <c:pt idx="18">
                  <c:v>2.8325123152709359</c:v>
                </c:pt>
              </c:numCache>
            </c:numRef>
          </c:val>
        </c:ser>
        <c:ser>
          <c:idx val="7"/>
          <c:order val="6"/>
          <c:tx>
            <c:strRef>
              <c:f>介護率グラフ!$H$3</c:f>
              <c:strCache>
                <c:ptCount val="1"/>
                <c:pt idx="0">
                  <c:v>要介護5</c:v>
                </c:pt>
              </c:strCache>
            </c:strRef>
          </c:tx>
          <c:spPr>
            <a:solidFill>
              <a:srgbClr val="000000"/>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介護率グラフ!$H$4:$H$22</c:f>
              <c:numCache>
                <c:formatCode>0.00_ </c:formatCode>
                <c:ptCount val="19"/>
                <c:pt idx="0">
                  <c:v>1.4773552918382176</c:v>
                </c:pt>
                <c:pt idx="1">
                  <c:v>1.4528742448389607</c:v>
                </c:pt>
                <c:pt idx="2">
                  <c:v>1.6956468121839929</c:v>
                </c:pt>
                <c:pt idx="3">
                  <c:v>1.1116772430404371</c:v>
                </c:pt>
                <c:pt idx="4">
                  <c:v>1.4536536821154393</c:v>
                </c:pt>
                <c:pt idx="5">
                  <c:v>1.1294172439890551</c:v>
                </c:pt>
                <c:pt idx="6">
                  <c:v>1.8134715025906734</c:v>
                </c:pt>
                <c:pt idx="7">
                  <c:v>1.086785320522917</c:v>
                </c:pt>
                <c:pt idx="8">
                  <c:v>2.2132631232516045</c:v>
                </c:pt>
                <c:pt idx="9">
                  <c:v>1.4530962599632129</c:v>
                </c:pt>
                <c:pt idx="10">
                  <c:v>1.0838978634705576</c:v>
                </c:pt>
                <c:pt idx="11">
                  <c:v>1.6359174770517133</c:v>
                </c:pt>
                <c:pt idx="12">
                  <c:v>1.1165164686179121</c:v>
                </c:pt>
                <c:pt idx="13">
                  <c:v>1.9212448396316293</c:v>
                </c:pt>
                <c:pt idx="14">
                  <c:v>1.2524719841793013</c:v>
                </c:pt>
                <c:pt idx="15">
                  <c:v>1.6132501613250163</c:v>
                </c:pt>
                <c:pt idx="16">
                  <c:v>1.8479408658922916</c:v>
                </c:pt>
                <c:pt idx="17">
                  <c:v>1.5037593984962405</c:v>
                </c:pt>
                <c:pt idx="18">
                  <c:v>1.0262725779967159</c:v>
                </c:pt>
              </c:numCache>
            </c:numRef>
          </c:val>
        </c:ser>
        <c:dLbls>
          <c:showLegendKey val="0"/>
          <c:showVal val="0"/>
          <c:showCatName val="0"/>
          <c:showSerName val="0"/>
          <c:showPercent val="0"/>
          <c:showBubbleSize val="0"/>
        </c:dLbls>
        <c:gapWidth val="70"/>
        <c:overlap val="100"/>
        <c:axId val="192169088"/>
        <c:axId val="192170624"/>
      </c:barChart>
      <c:catAx>
        <c:axId val="192169088"/>
        <c:scaling>
          <c:orientation val="minMax"/>
        </c:scaling>
        <c:delete val="0"/>
        <c:axPos val="b"/>
        <c:numFmt formatCode="0.00_ " sourceLinked="1"/>
        <c:majorTickMark val="in"/>
        <c:minorTickMark val="none"/>
        <c:tickLblPos val="nextTo"/>
        <c:spPr>
          <a:ln w="3175">
            <a:solidFill>
              <a:srgbClr val="000000"/>
            </a:solidFill>
            <a:prstDash val="solid"/>
          </a:ln>
        </c:spPr>
        <c:txPr>
          <a:bodyPr horzOverflow="overflow" vert="wordArtVertRtl" anchor="ctr"/>
          <a:lstStyle/>
          <a:p>
            <a:pPr algn="ctr" rtl="0">
              <a:defRPr sz="1000">
                <a:solidFill>
                  <a:srgbClr val="000000"/>
                </a:solidFill>
              </a:defRPr>
            </a:pPr>
            <a:endParaRPr lang="ja-JP"/>
          </a:p>
        </c:txPr>
        <c:crossAx val="192170624"/>
        <c:crosses val="autoZero"/>
        <c:auto val="1"/>
        <c:lblAlgn val="ctr"/>
        <c:lblOffset val="100"/>
        <c:tickLblSkip val="1"/>
        <c:noMultiLvlLbl val="0"/>
      </c:catAx>
      <c:valAx>
        <c:axId val="192170624"/>
        <c:scaling>
          <c:orientation val="minMax"/>
        </c:scaling>
        <c:delete val="0"/>
        <c:axPos val="l"/>
        <c:title>
          <c:tx>
            <c:rich>
              <a:bodyPr rot="0" horzOverflow="overflow" anchor="ctr"/>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3.1015854521764731E-2"/>
              <c:y val="2.8089887640449437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lstStyle/>
          <a:p>
            <a:pPr algn="ctr" rtl="0">
              <a:defRPr sz="1000">
                <a:solidFill>
                  <a:srgbClr val="000000"/>
                </a:solidFill>
              </a:defRPr>
            </a:pPr>
            <a:endParaRPr lang="ja-JP"/>
          </a:p>
        </c:txPr>
        <c:crossAx val="192169088"/>
        <c:crosses val="autoZero"/>
        <c:crossBetween val="between"/>
      </c:valAx>
      <c:spPr>
        <a:noFill/>
        <a:ln w="25400">
          <a:noFill/>
        </a:ln>
      </c:spPr>
    </c:plotArea>
    <c:legend>
      <c:legendPos val="r"/>
      <c:layout>
        <c:manualLayout>
          <c:xMode val="edge"/>
          <c:yMode val="edge"/>
          <c:x val="0.89625668449197871"/>
          <c:y val="0.21910112359550565"/>
          <c:w val="9.7326203208556117E-2"/>
          <c:h val="0.5421348314606742"/>
        </c:manualLayout>
      </c:layout>
      <c:overlay val="0"/>
      <c:spPr>
        <a:noFill/>
        <a:ln w="25400">
          <a:noFill/>
        </a:ln>
      </c:spPr>
      <c:txPr>
        <a:bodyPr horzOverflow="overflow" anchor="ctr"/>
        <a:lstStyle/>
        <a:p>
          <a:pPr algn="l" rtl="0">
            <a:defRPr sz="1010">
              <a:solidFill>
                <a:srgbClr val="000000"/>
              </a:solidFill>
            </a:defRPr>
          </a:pPr>
          <a:endParaRPr lang="ja-JP"/>
        </a:p>
      </c:txPr>
    </c:legend>
    <c:plotVisOnly val="1"/>
    <c:dispBlanksAs val="gap"/>
    <c:showDLblsOverMax val="0"/>
  </c:chart>
  <c:spPr>
    <a:solidFill>
      <a:schemeClr val="bg1"/>
    </a:solidFill>
    <a:ln w="9525">
      <a:noFill/>
    </a:ln>
  </c:spPr>
  <c:txPr>
    <a:bodyPr horzOverflow="overflow" anchor="ctr"/>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extLst/>
</c:chartSpace>
</file>

<file path=xl/charts/chart16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200" b="1" i="0" u="none" strike="noStrike" kern="1200" baseline="0">
                <a:solidFill>
                  <a:schemeClr val="tx1"/>
                </a:solidFill>
              </a:rPr>
              <a:t>疾病別医療費構成割合</a:t>
            </a:r>
            <a:endParaRPr kumimoji="0" lang="ja-JP" altLang="en-US" sz="1800" b="1" i="0" u="none" strike="noStrike" kern="1200" baseline="0">
              <a:solidFill>
                <a:schemeClr val="tx1"/>
              </a:solidFill>
            </a:endParaRPr>
          </a:p>
          <a:p>
            <a:pPr algn="ctr" rtl="0">
              <a:defRPr kumimoji="0" sz="1800" i="0" u="none" strike="noStrike" kern="1200" baseline="0">
                <a:solidFill>
                  <a:schemeClr val="tx1"/>
                </a:solidFill>
              </a:defRPr>
            </a:pPr>
            <a:r>
              <a:rPr kumimoji="0" lang="ja-JP" altLang="en-US" sz="1200" b="1" i="0" u="none" strike="noStrike" kern="1200" baseline="0">
                <a:solidFill>
                  <a:schemeClr val="tx1"/>
                </a:solidFill>
              </a:rPr>
              <a:t>（後期高齢者分）</a:t>
            </a:r>
            <a:endParaRPr kumimoji="0" lang="ja-JP" altLang="en-US" sz="1800" b="1" i="0" u="none" strike="noStrike" kern="1200"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1.6485878196523144E-2"/>
                  <c:y val="2.7055781596073726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1"/>
              <c:layout>
                <c:manualLayout>
                  <c:x val="8.2923871157326703E-2"/>
                  <c:y val="-9.0567768248299818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2"/>
              <c:layout>
                <c:manualLayout>
                  <c:x val="4.124969111685467E-2"/>
                  <c:y val="-5.7928948472519004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3"/>
              <c:layout>
                <c:manualLayout>
                  <c:x val="3.7020122484689416E-2"/>
                  <c:y val="2.6303838456974489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4"/>
              <c:layout>
                <c:manualLayout>
                  <c:x val="8.9298684992620198E-2"/>
                  <c:y val="0.1514086389758901"/>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5"/>
              <c:layout>
                <c:manualLayout>
                  <c:x val="-9.854607868672904E-3"/>
                  <c:y val="0.1804474626545288"/>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6"/>
              <c:layout>
                <c:manualLayout>
                  <c:x val="-7.6382202224721904E-2"/>
                  <c:y val="-0.10289397733329311"/>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kumimoji="0" sz="900" kern="1200">
                    <a:solidFill>
                      <a:schemeClr val="tx1"/>
                    </a:solidFill>
                  </a:defRPr>
                </a:pPr>
                <a:endParaRPr lang="ja-JP"/>
              </a:p>
            </c:txPr>
            <c:showLegendKey val="0"/>
            <c:showVal val="0"/>
            <c:showCatName val="1"/>
            <c:showSerName val="0"/>
            <c:showPercent val="1"/>
            <c:showBubbleSize val="0"/>
            <c:showLeaderLines val="1"/>
          </c:dLbls>
          <c:cat>
            <c:strRef>
              <c:f>野洲市!$M$173:$M$179</c:f>
              <c:strCache>
                <c:ptCount val="7"/>
                <c:pt idx="0">
                  <c:v>新生物</c:v>
                </c:pt>
                <c:pt idx="1">
                  <c:v>糖尿病</c:v>
                </c:pt>
                <c:pt idx="2">
                  <c:v>高血圧性疾患</c:v>
                </c:pt>
                <c:pt idx="3">
                  <c:v>虚血性心疾患</c:v>
                </c:pt>
                <c:pt idx="4">
                  <c:v>脳内出血</c:v>
                </c:pt>
                <c:pt idx="5">
                  <c:v>脳梗塞</c:v>
                </c:pt>
                <c:pt idx="6">
                  <c:v>その他</c:v>
                </c:pt>
              </c:strCache>
            </c:strRef>
          </c:cat>
          <c:val>
            <c:numRef>
              <c:f>野洲市!$Q$173:$Q$179</c:f>
              <c:numCache>
                <c:formatCode>0.0_ </c:formatCode>
                <c:ptCount val="7"/>
                <c:pt idx="0">
                  <c:v>11.3</c:v>
                </c:pt>
                <c:pt idx="1">
                  <c:v>6.2</c:v>
                </c:pt>
                <c:pt idx="2">
                  <c:v>8</c:v>
                </c:pt>
                <c:pt idx="3">
                  <c:v>2.2999999999999998</c:v>
                </c:pt>
                <c:pt idx="4">
                  <c:v>1.2</c:v>
                </c:pt>
                <c:pt idx="5">
                  <c:v>4.9000000000000004</c:v>
                </c:pt>
                <c:pt idx="6" formatCode="#,##0.0;[Red]\-#,##0.0">
                  <c:v>66.099999999999994</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6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27568922305764"/>
          <c:y val="5.8823529411764705E-2"/>
          <c:w val="0.80952380952380942"/>
          <c:h val="0.80252100840336127"/>
        </c:manualLayout>
      </c:layout>
      <c:lineChart>
        <c:grouping val="standard"/>
        <c:varyColors val="0"/>
        <c:ser>
          <c:idx val="0"/>
          <c:order val="0"/>
          <c:tx>
            <c:v>野洲市</c:v>
          </c:tx>
          <c:spPr>
            <a:ln w="38100" cap="rnd" cmpd="sng">
              <a:solidFill>
                <a:schemeClr val="accent2"/>
              </a:solidFill>
              <a:prstDash val="solid"/>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0.43</c:v>
              </c:pt>
              <c:pt idx="1">
                <c:v>0.45745826602046313</c:v>
              </c:pt>
              <c:pt idx="2">
                <c:v>0.48799999999999999</c:v>
              </c:pt>
              <c:pt idx="3">
                <c:v>0.52100000000000002</c:v>
              </c:pt>
              <c:pt idx="4">
                <c:v>0.53200000000000003</c:v>
              </c:pt>
              <c:pt idx="5">
                <c:v>0.54</c:v>
              </c:pt>
              <c:pt idx="6">
                <c:v>0.53600000000000003</c:v>
              </c:pt>
              <c:pt idx="7">
                <c:v>0.53300000000000003</c:v>
              </c:pt>
              <c:pt idx="8">
                <c:v>0.51700000000000002</c:v>
              </c:pt>
            </c:numLit>
          </c:val>
          <c:smooth val="0"/>
        </c:ser>
        <c:ser>
          <c:idx val="1"/>
          <c:order val="1"/>
          <c:tx>
            <c:v>市町国保</c:v>
          </c:tx>
          <c:spPr>
            <a:ln w="38100" cap="rnd" cmpd="sng">
              <a:solidFill>
                <a:schemeClr val="accent1"/>
              </a:solidFill>
              <a:prstDash val="sysDash"/>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Lit>
          </c:val>
          <c:smooth val="0"/>
        </c:ser>
        <c:dLbls>
          <c:showLegendKey val="0"/>
          <c:showVal val="0"/>
          <c:showCatName val="0"/>
          <c:showSerName val="0"/>
          <c:showPercent val="0"/>
          <c:showBubbleSize val="0"/>
        </c:dLbls>
        <c:marker val="1"/>
        <c:smooth val="0"/>
        <c:axId val="192377600"/>
        <c:axId val="192379136"/>
      </c:lineChart>
      <c:catAx>
        <c:axId val="192377600"/>
        <c:scaling>
          <c:orientation val="minMax"/>
        </c:scaling>
        <c:delete val="0"/>
        <c:axPos val="b"/>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2379136"/>
        <c:crosses val="autoZero"/>
        <c:auto val="1"/>
        <c:lblAlgn val="ctr"/>
        <c:lblOffset val="100"/>
        <c:noMultiLvlLbl val="0"/>
      </c:catAx>
      <c:valAx>
        <c:axId val="192379136"/>
        <c:scaling>
          <c:orientation val="minMax"/>
          <c:min val="0.2"/>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192377600"/>
        <c:crosses val="autoZero"/>
        <c:crossBetween val="between"/>
      </c:valAx>
    </c:plotArea>
    <c:legend>
      <c:legendPos val="r"/>
      <c:layout>
        <c:manualLayout>
          <c:xMode val="edge"/>
          <c:yMode val="edge"/>
          <c:x val="0.67418546365914789"/>
          <c:y val="0.63445378151260501"/>
          <c:w val="0.23809523809523808"/>
          <c:h val="0.22268907563025209"/>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6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400" b="1" i="0" u="none" strike="noStrike" kern="1200" baseline="0">
                <a:solidFill>
                  <a:schemeClr val="tx1"/>
                </a:solidFill>
              </a:rPr>
              <a:t>疾病別医療費構成割合</a:t>
            </a:r>
            <a:endParaRPr kumimoji="0" lang="ja-JP" altLang="en-US" sz="1800" b="1" i="0" u="none" strike="noStrike" kern="1200" baseline="0">
              <a:solidFill>
                <a:schemeClr val="tx1"/>
              </a:solidFill>
            </a:endParaRPr>
          </a:p>
          <a:p>
            <a:pPr algn="ctr" rtl="0">
              <a:defRPr kumimoji="0" sz="1800" i="0" u="none" strike="noStrike" kern="1200" baseline="0">
                <a:solidFill>
                  <a:schemeClr val="tx1"/>
                </a:solidFill>
              </a:defRPr>
            </a:pPr>
            <a:r>
              <a:rPr kumimoji="0" lang="ja-JP" altLang="en-US" sz="1400" b="1" i="0" u="none" strike="noStrike" kern="1200" baseline="0">
                <a:solidFill>
                  <a:schemeClr val="tx1"/>
                </a:solidFill>
              </a:rPr>
              <a:t>（国保分）</a:t>
            </a:r>
            <a:endParaRPr kumimoji="0" lang="ja-JP" altLang="en-US" sz="1800" b="1" i="0" u="none" strike="noStrike" kern="1200"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1.7694870435459906E-2"/>
                  <c:y val="-5.0134526542115816E-2"/>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1"/>
              <c:layout>
                <c:manualLayout>
                  <c:x val="0.11563427389531419"/>
                  <c:y val="-0.19685775440431569"/>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2"/>
              <c:layout>
                <c:manualLayout>
                  <c:x val="8.55410031352066E-2"/>
                  <c:y val="-8.7141432044241698E-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3"/>
              <c:layout>
                <c:manualLayout>
                  <c:x val="8.6796400449943759E-2"/>
                  <c:y val="2.5718005249343832E-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4"/>
              <c:layout>
                <c:manualLayout>
                  <c:x val="8.981064399369032E-2"/>
                  <c:y val="0.17509254147659586"/>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5"/>
              <c:layout>
                <c:manualLayout>
                  <c:x val="-5.90225224340723E-2"/>
                  <c:y val="0.15305691954557341"/>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6"/>
              <c:layout>
                <c:manualLayout>
                  <c:x val="-7.7217847769028874E-2"/>
                  <c:y val="-0.12411548556430446"/>
                </c:manualLayout>
              </c:layout>
              <c:spPr/>
              <c:txPr>
                <a:bodyPr/>
                <a:lstStyle/>
                <a:p>
                  <a:pPr>
                    <a:defRPr sz="10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sz="1000">
                    <a:solidFill>
                      <a:schemeClr val="tx1"/>
                    </a:solidFill>
                  </a:defRPr>
                </a:pPr>
                <a:endParaRPr lang="ja-JP"/>
              </a:p>
            </c:txPr>
            <c:showLegendKey val="0"/>
            <c:showVal val="0"/>
            <c:showCatName val="1"/>
            <c:showSerName val="0"/>
            <c:showPercent val="1"/>
            <c:showBubbleSize val="0"/>
            <c:showLeaderLines val="1"/>
          </c:dLbls>
          <c:cat>
            <c:strRef>
              <c:f>野洲市!$M$173:$M$179</c:f>
              <c:strCache>
                <c:ptCount val="7"/>
                <c:pt idx="0">
                  <c:v>新生物</c:v>
                </c:pt>
                <c:pt idx="1">
                  <c:v>糖尿病</c:v>
                </c:pt>
                <c:pt idx="2">
                  <c:v>高血圧性疾患</c:v>
                </c:pt>
                <c:pt idx="3">
                  <c:v>虚血性心疾患</c:v>
                </c:pt>
                <c:pt idx="4">
                  <c:v>脳内出血</c:v>
                </c:pt>
                <c:pt idx="5">
                  <c:v>脳梗塞</c:v>
                </c:pt>
                <c:pt idx="6">
                  <c:v>その他</c:v>
                </c:pt>
              </c:strCache>
            </c:strRef>
          </c:cat>
          <c:val>
            <c:numRef>
              <c:f>野洲市!$O$173:$O$179</c:f>
              <c:numCache>
                <c:formatCode>0.0_ </c:formatCode>
                <c:ptCount val="7"/>
                <c:pt idx="0">
                  <c:v>16.8</c:v>
                </c:pt>
                <c:pt idx="1">
                  <c:v>5.3</c:v>
                </c:pt>
                <c:pt idx="2">
                  <c:v>5.9</c:v>
                </c:pt>
                <c:pt idx="3">
                  <c:v>2.2999999999999998</c:v>
                </c:pt>
                <c:pt idx="4">
                  <c:v>0.1</c:v>
                </c:pt>
                <c:pt idx="5">
                  <c:v>2.2999999999999998</c:v>
                </c:pt>
                <c:pt idx="6" formatCode="#,##0.0;[Red]\-#,##0.0">
                  <c:v>67.3</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6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入院　＋　入院外　＋　調剤</a:t>
            </a:r>
          </a:p>
        </c:rich>
      </c:tx>
      <c:overlay val="0"/>
    </c:title>
    <c:autoTitleDeleted val="0"/>
    <c:plotArea>
      <c:layout>
        <c:manualLayout>
          <c:layoutTarget val="inner"/>
          <c:xMode val="edge"/>
          <c:yMode val="edge"/>
          <c:x val="0.17083333333333334"/>
          <c:y val="0.19097222222222221"/>
          <c:w val="0.79791666666666672"/>
          <c:h val="0.51736111111111116"/>
        </c:manualLayout>
      </c:layout>
      <c:barChart>
        <c:barDir val="col"/>
        <c:grouping val="clustered"/>
        <c:varyColors val="0"/>
        <c:ser>
          <c:idx val="0"/>
          <c:order val="0"/>
          <c:tx>
            <c:v>入院　＋　入院外　＋　調剤</c:v>
          </c:tx>
          <c:invertIfNegative val="0"/>
          <c:dPt>
            <c:idx val="2"/>
            <c:invertIfNegative val="0"/>
            <c:bubble3D val="0"/>
          </c:dPt>
          <c:dPt>
            <c:idx val="3"/>
            <c:invertIfNegative val="0"/>
            <c:bubble3D val="0"/>
            <c:spPr>
              <a:solidFill>
                <a:schemeClr val="accent1"/>
              </a:solidFill>
            </c:spPr>
          </c:dPt>
          <c:dPt>
            <c:idx val="5"/>
            <c:invertIfNegative val="0"/>
            <c:bubble3D val="0"/>
            <c:spPr>
              <a:solidFill>
                <a:schemeClr val="accent1"/>
              </a:solidFill>
            </c:spPr>
          </c:dPt>
          <c:dPt>
            <c:idx val="8"/>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dPt>
            <c:idx val="9"/>
            <c:invertIfNegative val="0"/>
            <c:bubble3D val="0"/>
            <c:spPr>
              <a:solidFill>
                <a:schemeClr val="accent1"/>
              </a:solidFill>
            </c:spPr>
          </c:dPt>
          <c:dPt>
            <c:idx val="10"/>
            <c:invertIfNegative val="0"/>
            <c:bubble3D val="0"/>
            <c:spPr>
              <a:solidFill>
                <a:schemeClr val="accent1"/>
              </a:solidFill>
            </c:spPr>
          </c:dPt>
          <c:dPt>
            <c:idx val="11"/>
            <c:invertIfNegative val="0"/>
            <c:bubble3D val="0"/>
            <c:spPr>
              <a:solidFill>
                <a:schemeClr val="accent1"/>
              </a:solidFill>
            </c:spPr>
          </c:dPt>
          <c:dPt>
            <c:idx val="13"/>
            <c:invertIfNegative val="0"/>
            <c:bubble3D val="0"/>
            <c:spPr>
              <a:solidFill>
                <a:schemeClr val="accent1"/>
              </a:solidFill>
            </c:spPr>
          </c:dPt>
          <c:dPt>
            <c:idx val="14"/>
            <c:invertIfNegative val="0"/>
            <c:bubble3D val="0"/>
            <c:spPr>
              <a:solidFill>
                <a:schemeClr val="accent1"/>
              </a:solidFill>
            </c:spPr>
          </c:dPt>
          <c:cat>
            <c:strRef>
              <c:f>後期高齢者医療費!$T$6:$T$24</c:f>
              <c:strCache>
                <c:ptCount val="19"/>
                <c:pt idx="0">
                  <c:v>豊郷町</c:v>
                </c:pt>
                <c:pt idx="1">
                  <c:v>甲良町</c:v>
                </c:pt>
                <c:pt idx="2">
                  <c:v>大津市</c:v>
                </c:pt>
                <c:pt idx="3">
                  <c:v>草津市</c:v>
                </c:pt>
                <c:pt idx="4">
                  <c:v>竜王町</c:v>
                </c:pt>
                <c:pt idx="5">
                  <c:v>近江八幡市</c:v>
                </c:pt>
                <c:pt idx="6">
                  <c:v>愛荘町</c:v>
                </c:pt>
                <c:pt idx="7">
                  <c:v>東近江市</c:v>
                </c:pt>
                <c:pt idx="8">
                  <c:v>野洲市</c:v>
                </c:pt>
                <c:pt idx="9">
                  <c:v>栗東市</c:v>
                </c:pt>
                <c:pt idx="10">
                  <c:v>甲賀市</c:v>
                </c:pt>
                <c:pt idx="11">
                  <c:v>彦根市</c:v>
                </c:pt>
                <c:pt idx="12">
                  <c:v>日野町</c:v>
                </c:pt>
                <c:pt idx="13">
                  <c:v>守山市</c:v>
                </c:pt>
                <c:pt idx="14">
                  <c:v>長浜市</c:v>
                </c:pt>
                <c:pt idx="15">
                  <c:v>湖南市</c:v>
                </c:pt>
                <c:pt idx="16">
                  <c:v>米原市</c:v>
                </c:pt>
                <c:pt idx="17">
                  <c:v>高島市</c:v>
                </c:pt>
                <c:pt idx="18">
                  <c:v>多賀町</c:v>
                </c:pt>
              </c:strCache>
            </c:strRef>
          </c:cat>
          <c:val>
            <c:numRef>
              <c:f>後期高齢者医療費!$S$6:$S$24</c:f>
              <c:numCache>
                <c:formatCode>General</c:formatCode>
                <c:ptCount val="19"/>
                <c:pt idx="0">
                  <c:v>1029542.9450746581</c:v>
                </c:pt>
                <c:pt idx="1">
                  <c:v>1011273.1218026399</c:v>
                </c:pt>
                <c:pt idx="2">
                  <c:v>954103.91517844563</c:v>
                </c:pt>
                <c:pt idx="3">
                  <c:v>941519.03240097733</c:v>
                </c:pt>
                <c:pt idx="4">
                  <c:v>930291.04812711407</c:v>
                </c:pt>
                <c:pt idx="5">
                  <c:v>928577.94118760701</c:v>
                </c:pt>
                <c:pt idx="6">
                  <c:v>916695.71380095708</c:v>
                </c:pt>
                <c:pt idx="7">
                  <c:v>914055.05006817624</c:v>
                </c:pt>
                <c:pt idx="8">
                  <c:v>887464.88191692613</c:v>
                </c:pt>
                <c:pt idx="9">
                  <c:v>886704.7700490451</c:v>
                </c:pt>
                <c:pt idx="10">
                  <c:v>872683.13688914152</c:v>
                </c:pt>
                <c:pt idx="11">
                  <c:v>867042.74610892555</c:v>
                </c:pt>
                <c:pt idx="12">
                  <c:v>860728.02695838909</c:v>
                </c:pt>
                <c:pt idx="13">
                  <c:v>857413.97273654374</c:v>
                </c:pt>
                <c:pt idx="14">
                  <c:v>850865.27502570185</c:v>
                </c:pt>
                <c:pt idx="15">
                  <c:v>838366.21292698639</c:v>
                </c:pt>
                <c:pt idx="16">
                  <c:v>808556.51168582262</c:v>
                </c:pt>
                <c:pt idx="17">
                  <c:v>807724.25619089417</c:v>
                </c:pt>
                <c:pt idx="18">
                  <c:v>764735.52327559562</c:v>
                </c:pt>
              </c:numCache>
            </c:numRef>
          </c:val>
        </c:ser>
        <c:dLbls>
          <c:showLegendKey val="0"/>
          <c:showVal val="0"/>
          <c:showCatName val="0"/>
          <c:showSerName val="0"/>
          <c:showPercent val="0"/>
          <c:showBubbleSize val="0"/>
        </c:dLbls>
        <c:gapWidth val="150"/>
        <c:axId val="190621952"/>
        <c:axId val="190623744"/>
      </c:barChart>
      <c:catAx>
        <c:axId val="190621952"/>
        <c:scaling>
          <c:orientation val="minMax"/>
        </c:scaling>
        <c:delete val="0"/>
        <c:axPos val="b"/>
        <c:numFmt formatCode="General" sourceLinked="1"/>
        <c:majorTickMark val="in"/>
        <c:minorTickMark val="none"/>
        <c:tickLblPos val="nextTo"/>
        <c:txPr>
          <a:bodyPr horzOverflow="overflow" vert="eaVert" anchor="ctr"/>
          <a:lstStyle/>
          <a:p>
            <a:pPr algn="ctr" rtl="0">
              <a:defRPr kumimoji="0" sz="900" kern="1200">
                <a:solidFill>
                  <a:schemeClr val="tx1"/>
                </a:solidFill>
              </a:defRPr>
            </a:pPr>
            <a:endParaRPr lang="ja-JP"/>
          </a:p>
        </c:txPr>
        <c:crossAx val="190623744"/>
        <c:crosses val="autoZero"/>
        <c:auto val="1"/>
        <c:lblAlgn val="ctr"/>
        <c:lblOffset val="100"/>
        <c:noMultiLvlLbl val="0"/>
      </c:catAx>
      <c:valAx>
        <c:axId val="190623744"/>
        <c:scaling>
          <c:orientation val="minMax"/>
          <c:min val="600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5.8333626410842568E-2"/>
              <c:y val="8.6806260328570042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190621952"/>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がん受診率!$Q$5</c:f>
              <c:strCache>
                <c:ptCount val="1"/>
                <c:pt idx="0">
                  <c:v>大津市</c:v>
                </c:pt>
              </c:strCache>
            </c:strRef>
          </c:tx>
          <c:spPr>
            <a:pattFill prst="wdUpDiag">
              <a:fgClr>
                <a:srgbClr val="C0504D"/>
              </a:fgClr>
              <a:bgClr>
                <a:srgbClr val="FFFFFF"/>
              </a:bgClr>
            </a:pattFill>
            <a:ln w="12700" cap="flat" cmpd="sng">
              <a:solidFill>
                <a:sysClr val="windowText" lastClr="000000"/>
              </a:solidFill>
              <a:prstDash val="solid"/>
              <a:round/>
              <a:headEnd type="none" w="med" len="med"/>
              <a:tailEnd type="none" w="med" len="med"/>
            </a:ln>
          </c:spPr>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がん受診率!$R$5:$V$5</c:f>
              <c:numCache>
                <c:formatCode>0.0_ </c:formatCode>
                <c:ptCount val="5"/>
                <c:pt idx="0">
                  <c:v>8.0000000000000002E-3</c:v>
                </c:pt>
                <c:pt idx="1">
                  <c:v>8.5999999999999993E-2</c:v>
                </c:pt>
                <c:pt idx="2">
                  <c:v>5.7999999999999996E-2</c:v>
                </c:pt>
                <c:pt idx="3">
                  <c:v>0.127</c:v>
                </c:pt>
                <c:pt idx="4">
                  <c:v>0.152</c:v>
                </c:pt>
              </c:numCache>
            </c:numRef>
          </c:val>
        </c:ser>
        <c:ser>
          <c:idx val="0"/>
          <c:order val="1"/>
          <c:tx>
            <c:strRef>
              <c:f>がん受診率!$Q$4</c:f>
              <c:strCache>
                <c:ptCount val="1"/>
                <c:pt idx="0">
                  <c:v>滋賀県</c:v>
                </c:pt>
              </c:strCache>
            </c:strRef>
          </c:tx>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がん受診率!$R$4:$V$4</c:f>
              <c:numCache>
                <c:formatCode>0.0_ </c:formatCode>
                <c:ptCount val="5"/>
                <c:pt idx="0">
                  <c:v>2.7999999999999997E-2</c:v>
                </c:pt>
                <c:pt idx="1">
                  <c:v>8.199999999999999E-2</c:v>
                </c:pt>
                <c:pt idx="2">
                  <c:v>4.4000000000000004E-2</c:v>
                </c:pt>
                <c:pt idx="3">
                  <c:v>0.16800000000000001</c:v>
                </c:pt>
                <c:pt idx="4">
                  <c:v>0.161</c:v>
                </c:pt>
              </c:numCache>
            </c:numRef>
          </c:val>
        </c:ser>
        <c:dLbls>
          <c:showLegendKey val="0"/>
          <c:showVal val="0"/>
          <c:showCatName val="0"/>
          <c:showSerName val="0"/>
          <c:showPercent val="0"/>
          <c:showBubbleSize val="0"/>
        </c:dLbls>
        <c:gapWidth val="150"/>
        <c:axId val="183286400"/>
        <c:axId val="183292288"/>
      </c:barChart>
      <c:catAx>
        <c:axId val="183286400"/>
        <c:scaling>
          <c:orientation val="minMax"/>
        </c:scaling>
        <c:delete val="0"/>
        <c:axPos val="b"/>
        <c:numFmt formatCode="0.0_ " sourceLinked="1"/>
        <c:majorTickMark val="out"/>
        <c:minorTickMark val="none"/>
        <c:tickLblPos val="nextTo"/>
        <c:txPr>
          <a:bodyPr horzOverflow="overflow" anchor="ctr"/>
          <a:lstStyle/>
          <a:p>
            <a:pPr algn="ctr" rtl="0">
              <a:defRPr kumimoji="0" sz="900" kern="1200">
                <a:solidFill>
                  <a:schemeClr val="tx1"/>
                </a:solidFill>
              </a:defRPr>
            </a:pPr>
            <a:endParaRPr lang="ja-JP"/>
          </a:p>
        </c:txPr>
        <c:crossAx val="183292288"/>
        <c:crosses val="autoZero"/>
        <c:auto val="1"/>
        <c:lblAlgn val="ctr"/>
        <c:lblOffset val="100"/>
        <c:noMultiLvlLbl val="0"/>
      </c:catAx>
      <c:valAx>
        <c:axId val="183292288"/>
        <c:scaling>
          <c:orientation val="minMax"/>
        </c:scaling>
        <c:delete val="0"/>
        <c:axPos val="l"/>
        <c:majorGridlines/>
        <c:numFmt formatCode="0%" sourceLinked="0"/>
        <c:majorTickMark val="out"/>
        <c:minorTickMark val="none"/>
        <c:tickLblPos val="nextTo"/>
        <c:txPr>
          <a:bodyPr horzOverflow="overflow" anchor="ctr"/>
          <a:lstStyle/>
          <a:p>
            <a:pPr algn="ctr" rtl="0">
              <a:defRPr sz="1000">
                <a:solidFill>
                  <a:schemeClr val="tx1"/>
                </a:solidFill>
              </a:defRPr>
            </a:pPr>
            <a:endParaRPr lang="ja-JP"/>
          </a:p>
        </c:txPr>
        <c:crossAx val="183286400"/>
        <c:crosses val="autoZero"/>
        <c:crossBetween val="between"/>
      </c:valAx>
    </c:plotArea>
    <c:legend>
      <c:legendPos val="r"/>
      <c:layout>
        <c:manualLayout>
          <c:xMode val="edge"/>
          <c:yMode val="edge"/>
          <c:x val="0.82178217821782173"/>
          <c:y val="0.40878378378378377"/>
          <c:w val="0.15594059405940594"/>
          <c:h val="0.23986486486486489"/>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extLst/>
</c:chartSpace>
</file>

<file path=xl/charts/chart17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歯科医療費</a:t>
            </a:r>
          </a:p>
        </c:rich>
      </c:tx>
      <c:overlay val="0"/>
    </c:title>
    <c:autoTitleDeleted val="0"/>
    <c:plotArea>
      <c:layout>
        <c:manualLayout>
          <c:layoutTarget val="inner"/>
          <c:xMode val="edge"/>
          <c:yMode val="edge"/>
          <c:x val="0.12916666666666668"/>
          <c:y val="0.19097222222222221"/>
          <c:w val="0.70416666666666672"/>
          <c:h val="0.57291666666666652"/>
        </c:manualLayout>
      </c:layout>
      <c:barChart>
        <c:barDir val="col"/>
        <c:grouping val="clustered"/>
        <c:varyColors val="0"/>
        <c:ser>
          <c:idx val="0"/>
          <c:order val="0"/>
          <c:invertIfNegative val="0"/>
          <c:dPt>
            <c:idx val="0"/>
            <c:invertIfNegative val="0"/>
            <c:bubble3D val="0"/>
            <c:spPr>
              <a:solidFill>
                <a:schemeClr val="accent1"/>
              </a:solidFill>
            </c:spPr>
          </c:dPt>
          <c:dPt>
            <c:idx val="1"/>
            <c:invertIfNegative val="0"/>
            <c:bubble3D val="0"/>
            <c:spPr>
              <a:solidFill>
                <a:schemeClr val="accent1"/>
              </a:solidFill>
            </c:spPr>
          </c:dPt>
          <c:dPt>
            <c:idx val="2"/>
            <c:invertIfNegative val="0"/>
            <c:bubble3D val="0"/>
            <c:spPr>
              <a:solidFill>
                <a:schemeClr val="accent1"/>
              </a:solidFill>
              <a:ln w="12700" cap="flat" cmpd="sng">
                <a:solidFill>
                  <a:schemeClr val="accent1"/>
                </a:solidFill>
                <a:prstDash val="solid"/>
                <a:round/>
                <a:headEnd type="none" w="med" len="med"/>
                <a:tailEnd type="none" w="med" len="med"/>
              </a:ln>
            </c:spPr>
          </c:dPt>
          <c:dPt>
            <c:idx val="3"/>
            <c:invertIfNegative val="0"/>
            <c:bubble3D val="0"/>
            <c:spPr>
              <a:solidFill>
                <a:schemeClr val="accent1"/>
              </a:solidFill>
            </c:spPr>
          </c:dPt>
          <c:dPt>
            <c:idx val="5"/>
            <c:invertIfNegative val="0"/>
            <c:bubble3D val="0"/>
            <c:spPr>
              <a:solidFill>
                <a:schemeClr val="accent1"/>
              </a:solidFill>
            </c:spPr>
          </c:dPt>
          <c:dPt>
            <c:idx val="6"/>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dPt>
            <c:idx val="7"/>
            <c:invertIfNegative val="0"/>
            <c:bubble3D val="0"/>
            <c:spPr>
              <a:solidFill>
                <a:schemeClr val="accent1"/>
              </a:solidFill>
            </c:spPr>
          </c:dPt>
          <c:dPt>
            <c:idx val="8"/>
            <c:invertIfNegative val="0"/>
            <c:bubble3D val="0"/>
            <c:spPr>
              <a:solidFill>
                <a:schemeClr val="accent1"/>
              </a:solidFill>
            </c:spPr>
          </c:dPt>
          <c:dPt>
            <c:idx val="13"/>
            <c:invertIfNegative val="0"/>
            <c:bubble3D val="0"/>
            <c:spPr>
              <a:solidFill>
                <a:schemeClr val="accent1"/>
              </a:solidFill>
            </c:spPr>
          </c:dPt>
          <c:cat>
            <c:strRef>
              <c:f>後期高齢者医療費!$W$6:$W$24</c:f>
              <c:strCache>
                <c:ptCount val="19"/>
                <c:pt idx="0">
                  <c:v>栗東市</c:v>
                </c:pt>
                <c:pt idx="1">
                  <c:v>守山市</c:v>
                </c:pt>
                <c:pt idx="2">
                  <c:v>大津市</c:v>
                </c:pt>
                <c:pt idx="3">
                  <c:v>草津市</c:v>
                </c:pt>
                <c:pt idx="4">
                  <c:v>湖南市</c:v>
                </c:pt>
                <c:pt idx="5">
                  <c:v>長浜市</c:v>
                </c:pt>
                <c:pt idx="6">
                  <c:v>野洲市</c:v>
                </c:pt>
                <c:pt idx="7">
                  <c:v>近江八幡市</c:v>
                </c:pt>
                <c:pt idx="8">
                  <c:v>彦根市</c:v>
                </c:pt>
                <c:pt idx="9">
                  <c:v>米原市</c:v>
                </c:pt>
                <c:pt idx="10">
                  <c:v>高島市</c:v>
                </c:pt>
                <c:pt idx="11">
                  <c:v>日野町</c:v>
                </c:pt>
                <c:pt idx="12">
                  <c:v>東近江市</c:v>
                </c:pt>
                <c:pt idx="13">
                  <c:v>甲賀市</c:v>
                </c:pt>
                <c:pt idx="14">
                  <c:v>多賀町</c:v>
                </c:pt>
                <c:pt idx="15">
                  <c:v>竜王町</c:v>
                </c:pt>
                <c:pt idx="16">
                  <c:v>甲良町</c:v>
                </c:pt>
                <c:pt idx="17">
                  <c:v>愛荘町</c:v>
                </c:pt>
                <c:pt idx="18">
                  <c:v>豊郷町</c:v>
                </c:pt>
              </c:strCache>
            </c:strRef>
          </c:cat>
          <c:val>
            <c:numRef>
              <c:f>後期高齢者医療費!$V$6:$V$24</c:f>
              <c:numCache>
                <c:formatCode>General</c:formatCode>
                <c:ptCount val="19"/>
                <c:pt idx="0">
                  <c:v>31751.164752953835</c:v>
                </c:pt>
                <c:pt idx="1">
                  <c:v>29942.255110578793</c:v>
                </c:pt>
                <c:pt idx="2">
                  <c:v>29711.447743228397</c:v>
                </c:pt>
                <c:pt idx="3">
                  <c:v>28311.626799609319</c:v>
                </c:pt>
                <c:pt idx="4">
                  <c:v>26736.253710991732</c:v>
                </c:pt>
                <c:pt idx="5">
                  <c:v>26204.583609144909</c:v>
                </c:pt>
                <c:pt idx="6">
                  <c:v>26099.178069160957</c:v>
                </c:pt>
                <c:pt idx="7">
                  <c:v>26081.651868969497</c:v>
                </c:pt>
                <c:pt idx="8">
                  <c:v>24941.400296056985</c:v>
                </c:pt>
                <c:pt idx="9">
                  <c:v>24889.475686283327</c:v>
                </c:pt>
                <c:pt idx="10">
                  <c:v>24425.321846036175</c:v>
                </c:pt>
                <c:pt idx="11">
                  <c:v>24222.265139358038</c:v>
                </c:pt>
                <c:pt idx="12">
                  <c:v>23992.628901353699</c:v>
                </c:pt>
                <c:pt idx="13">
                  <c:v>21890.04125427729</c:v>
                </c:pt>
                <c:pt idx="14">
                  <c:v>21643.867534544388</c:v>
                </c:pt>
                <c:pt idx="15">
                  <c:v>20890.346812836295</c:v>
                </c:pt>
                <c:pt idx="16">
                  <c:v>19238.947374991028</c:v>
                </c:pt>
                <c:pt idx="17">
                  <c:v>18856.33041052405</c:v>
                </c:pt>
                <c:pt idx="18">
                  <c:v>17515.249428692103</c:v>
                </c:pt>
              </c:numCache>
            </c:numRef>
          </c:val>
        </c:ser>
        <c:dLbls>
          <c:showLegendKey val="0"/>
          <c:showVal val="0"/>
          <c:showCatName val="0"/>
          <c:showSerName val="0"/>
          <c:showPercent val="0"/>
          <c:showBubbleSize val="0"/>
        </c:dLbls>
        <c:gapWidth val="150"/>
        <c:axId val="190659968"/>
        <c:axId val="190665856"/>
      </c:barChart>
      <c:catAx>
        <c:axId val="190659968"/>
        <c:scaling>
          <c:orientation val="minMax"/>
        </c:scaling>
        <c:delete val="0"/>
        <c:axPos val="b"/>
        <c:numFmt formatCode="General" sourceLinked="1"/>
        <c:majorTickMark val="in"/>
        <c:minorTickMark val="none"/>
        <c:tickLblPos val="nextTo"/>
        <c:txPr>
          <a:bodyPr horzOverflow="overflow" vert="eaVert" anchor="ctr"/>
          <a:lstStyle/>
          <a:p>
            <a:pPr algn="ctr" rtl="0">
              <a:defRPr kumimoji="0" sz="900" kern="1200">
                <a:solidFill>
                  <a:schemeClr val="tx1"/>
                </a:solidFill>
              </a:defRPr>
            </a:pPr>
            <a:endParaRPr lang="ja-JP"/>
          </a:p>
        </c:txPr>
        <c:crossAx val="190665856"/>
        <c:crosses val="autoZero"/>
        <c:auto val="1"/>
        <c:lblAlgn val="ctr"/>
        <c:lblOffset val="100"/>
        <c:noMultiLvlLbl val="0"/>
      </c:catAx>
      <c:valAx>
        <c:axId val="190665856"/>
        <c:scaling>
          <c:orientation val="minMax"/>
          <c:min val="15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8.9584056230259348E-2"/>
              <c:y val="9.0279028774539707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190659968"/>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7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6751269035533"/>
          <c:y val="5.8577405857740586E-2"/>
          <c:w val="0.70050761421319796"/>
          <c:h val="0.80753138075313813"/>
        </c:manualLayout>
      </c:layout>
      <c:barChart>
        <c:barDir val="col"/>
        <c:grouping val="clustered"/>
        <c:varyColors val="0"/>
        <c:ser>
          <c:idx val="1"/>
          <c:order val="0"/>
          <c:tx>
            <c:strRef>
              <c:f>がん受診率!$Q$9</c:f>
              <c:strCache>
                <c:ptCount val="1"/>
                <c:pt idx="0">
                  <c:v>野洲市</c:v>
                </c:pt>
              </c:strCache>
            </c:strRef>
          </c:tx>
          <c:spPr>
            <a:pattFill prst="wdUpDiag">
              <a:fgClr>
                <a:srgbClr val="C0504D"/>
              </a:fgClr>
              <a:bgClr>
                <a:srgbClr val="FFFFFF"/>
              </a:bgClr>
            </a:pattFill>
            <a:ln w="12700" cap="flat" cmpd="sng">
              <a:solidFill>
                <a:sysClr val="windowText" lastClr="000000"/>
              </a:solidFill>
              <a:prstDash val="solid"/>
              <a:round/>
              <a:headEnd type="none" w="med" len="med"/>
              <a:tailEnd type="none" w="med" len="med"/>
            </a:ln>
          </c:spPr>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がん受診率!$R$9:$V$9</c:f>
              <c:numCache>
                <c:formatCode>0.0_ </c:formatCode>
                <c:ptCount val="5"/>
                <c:pt idx="0">
                  <c:v>1.9E-2</c:v>
                </c:pt>
                <c:pt idx="1">
                  <c:v>6.2000000000000006E-2</c:v>
                </c:pt>
                <c:pt idx="3">
                  <c:v>9.9000000000000005E-2</c:v>
                </c:pt>
                <c:pt idx="4">
                  <c:v>0.105</c:v>
                </c:pt>
              </c:numCache>
            </c:numRef>
          </c:val>
        </c:ser>
        <c:ser>
          <c:idx val="0"/>
          <c:order val="1"/>
          <c:tx>
            <c:strRef>
              <c:f>がん受診率!$Q$4</c:f>
              <c:strCache>
                <c:ptCount val="1"/>
                <c:pt idx="0">
                  <c:v>滋賀県</c:v>
                </c:pt>
              </c:strCache>
            </c:strRef>
          </c:tx>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がん受診率!$R$4:$V$4</c:f>
              <c:numCache>
                <c:formatCode>0.0_ </c:formatCode>
                <c:ptCount val="5"/>
                <c:pt idx="0">
                  <c:v>2.7999999999999997E-2</c:v>
                </c:pt>
                <c:pt idx="1">
                  <c:v>8.199999999999999E-2</c:v>
                </c:pt>
                <c:pt idx="2">
                  <c:v>4.4000000000000004E-2</c:v>
                </c:pt>
                <c:pt idx="3">
                  <c:v>0.16800000000000001</c:v>
                </c:pt>
                <c:pt idx="4">
                  <c:v>0.161</c:v>
                </c:pt>
              </c:numCache>
            </c:numRef>
          </c:val>
        </c:ser>
        <c:dLbls>
          <c:showLegendKey val="0"/>
          <c:showVal val="0"/>
          <c:showCatName val="0"/>
          <c:showSerName val="0"/>
          <c:showPercent val="0"/>
          <c:showBubbleSize val="0"/>
        </c:dLbls>
        <c:gapWidth val="150"/>
        <c:axId val="190699392"/>
        <c:axId val="190700928"/>
      </c:barChart>
      <c:catAx>
        <c:axId val="190699392"/>
        <c:scaling>
          <c:orientation val="minMax"/>
        </c:scaling>
        <c:delete val="0"/>
        <c:axPos val="b"/>
        <c:numFmt formatCode="0.0_ " sourceLinked="1"/>
        <c:majorTickMark val="in"/>
        <c:minorTickMark val="none"/>
        <c:tickLblPos val="nextTo"/>
        <c:txPr>
          <a:bodyPr horzOverflow="overflow" anchor="ctr"/>
          <a:lstStyle/>
          <a:p>
            <a:pPr algn="ctr" rtl="0">
              <a:defRPr kumimoji="0" sz="900" kern="1200">
                <a:solidFill>
                  <a:schemeClr val="tx1"/>
                </a:solidFill>
              </a:defRPr>
            </a:pPr>
            <a:endParaRPr lang="ja-JP"/>
          </a:p>
        </c:txPr>
        <c:crossAx val="190700928"/>
        <c:crosses val="autoZero"/>
        <c:auto val="1"/>
        <c:lblAlgn val="ctr"/>
        <c:lblOffset val="100"/>
        <c:noMultiLvlLbl val="0"/>
      </c:catAx>
      <c:valAx>
        <c:axId val="190700928"/>
        <c:scaling>
          <c:orientation val="minMax"/>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190699392"/>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7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endParaRPr lang="en-US" altLang="ja-JP" sz="1200" b="1" i="0" u="none" strike="noStrike" baseline="0">
              <a:solidFill>
                <a:schemeClr val="tx1"/>
              </a:solidFill>
            </a:endParaRPr>
          </a:p>
        </c:rich>
      </c:tx>
      <c:overlay val="0"/>
    </c:title>
    <c:autoTitleDeleted val="0"/>
    <c:plotArea>
      <c:layout>
        <c:manualLayout>
          <c:layoutTarget val="inner"/>
          <c:xMode val="edge"/>
          <c:yMode val="edge"/>
          <c:x val="0.10349247666355756"/>
          <c:y val="0.16946889606926627"/>
          <c:w val="0.81691011764025345"/>
          <c:h val="0.52660957220984828"/>
        </c:manualLayout>
      </c:layout>
      <c:barChart>
        <c:barDir val="col"/>
        <c:grouping val="stacked"/>
        <c:varyColors val="0"/>
        <c:ser>
          <c:idx val="0"/>
          <c:order val="0"/>
          <c:tx>
            <c:v>平均余命</c:v>
          </c:tx>
          <c:spPr>
            <a:solidFill>
              <a:schemeClr val="accent1"/>
            </a:solidFill>
            <a:ln w="12700" cap="flat" cmpd="sng">
              <a:solidFill>
                <a:schemeClr val="accent1"/>
              </a:solidFill>
              <a:prstDash val="solid"/>
              <a:round/>
              <a:headEnd type="none" w="med" len="med"/>
              <a:tailEnd type="none" w="med" len="med"/>
            </a:ln>
          </c:spPr>
          <c:invertIfNegative val="0"/>
          <c:dPt>
            <c:idx val="5"/>
            <c:invertIfNegative val="0"/>
            <c:bubble3D val="0"/>
          </c:dPt>
          <c:dPt>
            <c:idx val="9"/>
            <c:invertIfNegative val="0"/>
            <c:bubble3D val="0"/>
          </c:dPt>
          <c:dPt>
            <c:idx val="11"/>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草津市</c:v>
              </c:pt>
              <c:pt idx="2">
                <c:v>守山市</c:v>
              </c:pt>
              <c:pt idx="3">
                <c:v>栗東市</c:v>
              </c:pt>
              <c:pt idx="4">
                <c:v>近江八幡市</c:v>
              </c:pt>
              <c:pt idx="5">
                <c:v>大津市</c:v>
              </c:pt>
              <c:pt idx="6">
                <c:v>多賀町</c:v>
              </c:pt>
              <c:pt idx="7">
                <c:v>豊郷町</c:v>
              </c:pt>
              <c:pt idx="8">
                <c:v>高島市</c:v>
              </c:pt>
              <c:pt idx="9">
                <c:v>彦根市</c:v>
              </c:pt>
              <c:pt idx="10">
                <c:v>野洲市</c:v>
              </c:pt>
              <c:pt idx="11">
                <c:v>湖南市</c:v>
              </c:pt>
              <c:pt idx="12">
                <c:v>竜王町</c:v>
              </c:pt>
              <c:pt idx="13">
                <c:v>甲賀市</c:v>
              </c:pt>
              <c:pt idx="14">
                <c:v>米原市</c:v>
              </c:pt>
              <c:pt idx="15">
                <c:v>長浜市</c:v>
              </c:pt>
              <c:pt idx="16">
                <c:v>東近江市</c:v>
              </c:pt>
              <c:pt idx="17">
                <c:v>日野町</c:v>
              </c:pt>
              <c:pt idx="18">
                <c:v>甲良町</c:v>
              </c:pt>
              <c:pt idx="19">
                <c:v>愛荘町</c:v>
              </c:pt>
              <c:pt idx="20">
                <c:v>全国</c:v>
              </c:pt>
            </c:strLit>
          </c:cat>
          <c:val>
            <c:numLit>
              <c:formatCode>General</c:formatCode>
              <c:ptCount val="21"/>
              <c:pt idx="0">
                <c:v>81.822030526404447</c:v>
              </c:pt>
              <c:pt idx="1">
                <c:v>83.017777830145675</c:v>
              </c:pt>
              <c:pt idx="2">
                <c:v>82.444091428519386</c:v>
              </c:pt>
              <c:pt idx="3">
                <c:v>82.267183745631669</c:v>
              </c:pt>
              <c:pt idx="4">
                <c:v>82.038829149994967</c:v>
              </c:pt>
              <c:pt idx="5">
                <c:v>82.008083096643105</c:v>
              </c:pt>
              <c:pt idx="6">
                <c:v>81.972463043156196</c:v>
              </c:pt>
              <c:pt idx="7">
                <c:v>81.879380346248013</c:v>
              </c:pt>
              <c:pt idx="8">
                <c:v>81.855707978740796</c:v>
              </c:pt>
              <c:pt idx="9">
                <c:v>81.737326224081812</c:v>
              </c:pt>
              <c:pt idx="10">
                <c:v>81.620699921796017</c:v>
              </c:pt>
              <c:pt idx="11">
                <c:v>81.611085938484891</c:v>
              </c:pt>
              <c:pt idx="12">
                <c:v>81.538411976823525</c:v>
              </c:pt>
              <c:pt idx="13">
                <c:v>81.46678521960304</c:v>
              </c:pt>
              <c:pt idx="14">
                <c:v>81.367104089055701</c:v>
              </c:pt>
              <c:pt idx="15">
                <c:v>81.256056942285625</c:v>
              </c:pt>
              <c:pt idx="16">
                <c:v>81.255557351488022</c:v>
              </c:pt>
              <c:pt idx="17">
                <c:v>80.815119474297134</c:v>
              </c:pt>
              <c:pt idx="18">
                <c:v>80.205051157620261</c:v>
              </c:pt>
              <c:pt idx="19">
                <c:v>79.47621612668577</c:v>
              </c:pt>
              <c:pt idx="20">
                <c:v>80.789420000000007</c:v>
              </c:pt>
            </c:numLit>
          </c:val>
        </c:ser>
        <c:dLbls>
          <c:showLegendKey val="0"/>
          <c:showVal val="0"/>
          <c:showCatName val="0"/>
          <c:showSerName val="0"/>
          <c:showPercent val="0"/>
          <c:showBubbleSize val="0"/>
        </c:dLbls>
        <c:gapWidth val="59"/>
        <c:overlap val="100"/>
        <c:axId val="192325888"/>
        <c:axId val="192344064"/>
      </c:barChart>
      <c:catAx>
        <c:axId val="192325888"/>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2344064"/>
        <c:crosses val="autoZero"/>
        <c:auto val="1"/>
        <c:lblAlgn val="ctr"/>
        <c:lblOffset val="100"/>
        <c:noMultiLvlLbl val="0"/>
      </c:catAx>
      <c:valAx>
        <c:axId val="192344064"/>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92325888"/>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17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manualLayout>
          <c:layoutTarget val="inner"/>
          <c:xMode val="edge"/>
          <c:yMode val="edge"/>
          <c:x val="0.10764403733200972"/>
          <c:y val="0.18996042161396487"/>
          <c:w val="0.81579044739751372"/>
          <c:h val="0.53714702328875552"/>
        </c:manualLayout>
      </c:layout>
      <c:barChart>
        <c:barDir val="col"/>
        <c:grouping val="stacked"/>
        <c:varyColors val="0"/>
        <c:ser>
          <c:idx val="0"/>
          <c:order val="0"/>
          <c:tx>
            <c:v>平均余命</c:v>
          </c:tx>
          <c:invertIfNegative val="0"/>
          <c:dPt>
            <c:idx val="3"/>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5"/>
            <c:invertIfNegative val="0"/>
            <c:bubble3D val="0"/>
            <c:spPr>
              <a:solidFill>
                <a:schemeClr val="accent1"/>
              </a:solidFill>
              <a:ln w="9525" cap="flat" cmpd="sng">
                <a:solidFill>
                  <a:schemeClr val="accent1"/>
                </a:solidFill>
                <a:prstDash val="solid"/>
                <a:round/>
                <a:headEnd type="none" w="med" len="med"/>
                <a:tailEnd type="none" w="med" len="med"/>
              </a:ln>
            </c:spPr>
          </c:dPt>
          <c:cat>
            <c:strLit>
              <c:ptCount val="21"/>
              <c:pt idx="0">
                <c:v>滋賀県</c:v>
              </c:pt>
              <c:pt idx="1">
                <c:v>豊郷町</c:v>
              </c:pt>
              <c:pt idx="2">
                <c:v>高島市</c:v>
              </c:pt>
              <c:pt idx="3">
                <c:v>湖南市</c:v>
              </c:pt>
              <c:pt idx="4">
                <c:v>草津市</c:v>
              </c:pt>
              <c:pt idx="5">
                <c:v>大津市</c:v>
              </c:pt>
              <c:pt idx="6">
                <c:v>東近江市</c:v>
              </c:pt>
              <c:pt idx="7">
                <c:v>甲賀市</c:v>
              </c:pt>
              <c:pt idx="8">
                <c:v>彦根市</c:v>
              </c:pt>
              <c:pt idx="9">
                <c:v>栗東市</c:v>
              </c:pt>
              <c:pt idx="10">
                <c:v>近江八幡市</c:v>
              </c:pt>
              <c:pt idx="11">
                <c:v>日野町</c:v>
              </c:pt>
              <c:pt idx="12">
                <c:v>守山市</c:v>
              </c:pt>
              <c:pt idx="13">
                <c:v>長浜市</c:v>
              </c:pt>
              <c:pt idx="14">
                <c:v>米原市</c:v>
              </c:pt>
              <c:pt idx="15">
                <c:v>愛荘町</c:v>
              </c:pt>
              <c:pt idx="16">
                <c:v>野洲市</c:v>
              </c:pt>
              <c:pt idx="17">
                <c:v>竜王町</c:v>
              </c:pt>
              <c:pt idx="18">
                <c:v>多賀町</c:v>
              </c:pt>
              <c:pt idx="19">
                <c:v>甲良町</c:v>
              </c:pt>
              <c:pt idx="20">
                <c:v>全国</c:v>
              </c:pt>
            </c:strLit>
          </c:cat>
          <c:val>
            <c:numLit>
              <c:formatCode>General</c:formatCode>
              <c:ptCount val="21"/>
              <c:pt idx="0">
                <c:v>87.597456325508318</c:v>
              </c:pt>
              <c:pt idx="1">
                <c:v>89.184438549148652</c:v>
              </c:pt>
              <c:pt idx="2">
                <c:v>88.266024084903009</c:v>
              </c:pt>
              <c:pt idx="3">
                <c:v>87.904113341459123</c:v>
              </c:pt>
              <c:pt idx="4">
                <c:v>87.892983860510668</c:v>
              </c:pt>
              <c:pt idx="5">
                <c:v>87.841776368337349</c:v>
              </c:pt>
              <c:pt idx="6">
                <c:v>87.751403737462496</c:v>
              </c:pt>
              <c:pt idx="7">
                <c:v>87.613639453299399</c:v>
              </c:pt>
              <c:pt idx="8">
                <c:v>87.583389683833204</c:v>
              </c:pt>
              <c:pt idx="9">
                <c:v>87.541274633407355</c:v>
              </c:pt>
              <c:pt idx="10">
                <c:v>87.527873123524074</c:v>
              </c:pt>
              <c:pt idx="11">
                <c:v>87.471127471739052</c:v>
              </c:pt>
              <c:pt idx="12">
                <c:v>87.356598617925556</c:v>
              </c:pt>
              <c:pt idx="13">
                <c:v>87.294114038623817</c:v>
              </c:pt>
              <c:pt idx="14">
                <c:v>87.17233934461288</c:v>
              </c:pt>
              <c:pt idx="15">
                <c:v>86.917459624407755</c:v>
              </c:pt>
              <c:pt idx="16">
                <c:v>86.755249194016685</c:v>
              </c:pt>
              <c:pt idx="17">
                <c:v>86.489023403114317</c:v>
              </c:pt>
              <c:pt idx="18">
                <c:v>86.427461074287635</c:v>
              </c:pt>
              <c:pt idx="19">
                <c:v>85.449825028997381</c:v>
              </c:pt>
              <c:pt idx="20">
                <c:v>87.051130000000001</c:v>
              </c:pt>
            </c:numLit>
          </c:val>
        </c:ser>
        <c:dLbls>
          <c:showLegendKey val="0"/>
          <c:showVal val="0"/>
          <c:showCatName val="0"/>
          <c:showSerName val="0"/>
          <c:showPercent val="0"/>
          <c:showBubbleSize val="0"/>
        </c:dLbls>
        <c:gapWidth val="59"/>
        <c:overlap val="100"/>
        <c:axId val="189420288"/>
        <c:axId val="189421824"/>
      </c:barChart>
      <c:catAx>
        <c:axId val="189420288"/>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9421824"/>
        <c:crosses val="autoZero"/>
        <c:auto val="1"/>
        <c:lblAlgn val="ctr"/>
        <c:lblOffset val="100"/>
        <c:noMultiLvlLbl val="0"/>
      </c:catAx>
      <c:valAx>
        <c:axId val="189421824"/>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89420288"/>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17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p>
        </c:rich>
      </c:tx>
      <c:layout>
        <c:manualLayout>
          <c:xMode val="edge"/>
          <c:yMode val="edge"/>
          <c:x val="0.39979002624671917"/>
          <c:y val="3.2407860782108118E-2"/>
        </c:manualLayout>
      </c:layout>
      <c:overlay val="0"/>
    </c:title>
    <c:autoTitleDeleted val="0"/>
    <c:plotArea>
      <c:layout>
        <c:manualLayout>
          <c:layoutTarget val="inner"/>
          <c:xMode val="edge"/>
          <c:yMode val="edge"/>
          <c:x val="0.10406584218523932"/>
          <c:y val="0.17872560047641106"/>
          <c:w val="0.81576373590420304"/>
          <c:h val="0.50075211186836943"/>
        </c:manualLayout>
      </c:layout>
      <c:barChart>
        <c:barDir val="col"/>
        <c:grouping val="stacked"/>
        <c:varyColors val="0"/>
        <c:ser>
          <c:idx val="0"/>
          <c:order val="0"/>
          <c:tx>
            <c:v>健康な
期間の平均</c:v>
          </c:tx>
          <c:invertIfNegative val="0"/>
          <c:dPt>
            <c:idx val="10"/>
            <c:invertIfNegative val="0"/>
            <c:bubble3D val="0"/>
            <c:spPr>
              <a:solidFill>
                <a:schemeClr val="accent1"/>
              </a:solidFill>
              <a:ln w="9525" cap="flat" cmpd="sng">
                <a:solidFill>
                  <a:schemeClr val="accent1"/>
                </a:solidFill>
                <a:prstDash val="solid"/>
                <a:round/>
                <a:headEnd type="none" w="med" len="med"/>
                <a:tailEnd type="none" w="med" len="med"/>
              </a:ln>
            </c:spPr>
          </c:dPt>
          <c:dPt>
            <c:idx val="14"/>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草津市</c:v>
              </c:pt>
              <c:pt idx="2">
                <c:v>多賀町</c:v>
              </c:pt>
              <c:pt idx="3">
                <c:v>近江八幡市</c:v>
              </c:pt>
              <c:pt idx="4">
                <c:v>守山市</c:v>
              </c:pt>
              <c:pt idx="5">
                <c:v>高島市</c:v>
              </c:pt>
              <c:pt idx="6">
                <c:v>栗東市</c:v>
              </c:pt>
              <c:pt idx="7">
                <c:v>豊郷町</c:v>
              </c:pt>
              <c:pt idx="8">
                <c:v>竜王町</c:v>
              </c:pt>
              <c:pt idx="9">
                <c:v>彦根市</c:v>
              </c:pt>
              <c:pt idx="10">
                <c:v>大津市</c:v>
              </c:pt>
              <c:pt idx="11">
                <c:v>甲賀市</c:v>
              </c:pt>
              <c:pt idx="12">
                <c:v>東近江市</c:v>
              </c:pt>
              <c:pt idx="13">
                <c:v>野洲市</c:v>
              </c:pt>
              <c:pt idx="14">
                <c:v>湖南市</c:v>
              </c:pt>
              <c:pt idx="15">
                <c:v>長浜市</c:v>
              </c:pt>
              <c:pt idx="16">
                <c:v>米原市</c:v>
              </c:pt>
              <c:pt idx="17">
                <c:v>日野町</c:v>
              </c:pt>
              <c:pt idx="18">
                <c:v>甲良町</c:v>
              </c:pt>
              <c:pt idx="19">
                <c:v>愛荘町</c:v>
              </c:pt>
              <c:pt idx="20">
                <c:v>全国</c:v>
              </c:pt>
            </c:strLit>
          </c:cat>
          <c:val>
            <c:numLit>
              <c:formatCode>General</c:formatCode>
              <c:ptCount val="21"/>
              <c:pt idx="0">
                <c:v>80.255772956807206</c:v>
              </c:pt>
              <c:pt idx="1">
                <c:v>81.584354934233403</c:v>
              </c:pt>
              <c:pt idx="2">
                <c:v>80.833932744905439</c:v>
              </c:pt>
              <c:pt idx="3">
                <c:v>80.700671409985006</c:v>
              </c:pt>
              <c:pt idx="4">
                <c:v>80.611650016665649</c:v>
              </c:pt>
              <c:pt idx="5">
                <c:v>80.518558813716567</c:v>
              </c:pt>
              <c:pt idx="6">
                <c:v>80.511891523692213</c:v>
              </c:pt>
              <c:pt idx="7">
                <c:v>80.376137504560802</c:v>
              </c:pt>
              <c:pt idx="8">
                <c:v>80.176384873017312</c:v>
              </c:pt>
              <c:pt idx="9">
                <c:v>80.169287311099609</c:v>
              </c:pt>
              <c:pt idx="10">
                <c:v>80.154216021784435</c:v>
              </c:pt>
              <c:pt idx="11">
                <c:v>80.138331402682581</c:v>
              </c:pt>
              <c:pt idx="12">
                <c:v>80.047180502472173</c:v>
              </c:pt>
              <c:pt idx="13">
                <c:v>80.028593803644952</c:v>
              </c:pt>
              <c:pt idx="14">
                <c:v>79.880779630214633</c:v>
              </c:pt>
              <c:pt idx="15">
                <c:v>79.672148111807743</c:v>
              </c:pt>
              <c:pt idx="16">
                <c:v>79.61510813945192</c:v>
              </c:pt>
              <c:pt idx="17">
                <c:v>79.297965028099057</c:v>
              </c:pt>
              <c:pt idx="18">
                <c:v>78.831143634635694</c:v>
              </c:pt>
              <c:pt idx="19">
                <c:v>78.178248111887882</c:v>
              </c:pt>
              <c:pt idx="20">
                <c:v>79.291532139712558</c:v>
              </c:pt>
            </c:numLit>
          </c:val>
        </c:ser>
        <c:dLbls>
          <c:showLegendKey val="0"/>
          <c:showVal val="0"/>
          <c:showCatName val="0"/>
          <c:showSerName val="0"/>
          <c:showPercent val="0"/>
          <c:showBubbleSize val="0"/>
        </c:dLbls>
        <c:gapWidth val="59"/>
        <c:overlap val="100"/>
        <c:axId val="189459456"/>
        <c:axId val="189469440"/>
      </c:barChart>
      <c:catAx>
        <c:axId val="189459456"/>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9469440"/>
        <c:crosses val="autoZero"/>
        <c:auto val="1"/>
        <c:lblAlgn val="ctr"/>
        <c:lblOffset val="100"/>
        <c:noMultiLvlLbl val="0"/>
      </c:catAx>
      <c:valAx>
        <c:axId val="189469440"/>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89459456"/>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17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barChart>
        <c:barDir val="col"/>
        <c:grouping val="stacked"/>
        <c:varyColors val="0"/>
        <c:ser>
          <c:idx val="0"/>
          <c:order val="0"/>
          <c:tx>
            <c:v>健康な
期間の平均</c:v>
          </c:tx>
          <c:invertIfNegative val="0"/>
          <c:dPt>
            <c:idx val="7"/>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12"/>
            <c:invertIfNegative val="0"/>
            <c:bubble3D val="0"/>
            <c:spPr>
              <a:solidFill>
                <a:schemeClr val="accent1"/>
              </a:solidFill>
              <a:ln w="9525" cap="flat" cmpd="sng">
                <a:solidFill>
                  <a:schemeClr val="accent1"/>
                </a:solidFill>
                <a:prstDash val="solid"/>
                <a:round/>
                <a:headEnd type="none" w="med" len="med"/>
                <a:tailEnd type="none" w="med" len="med"/>
              </a:ln>
            </c:spPr>
          </c:dPt>
          <c:cat>
            <c:strLit>
              <c:ptCount val="21"/>
              <c:pt idx="0">
                <c:v>滋賀県</c:v>
              </c:pt>
              <c:pt idx="1">
                <c:v>豊郷町</c:v>
              </c:pt>
              <c:pt idx="2">
                <c:v>高島市</c:v>
              </c:pt>
              <c:pt idx="3">
                <c:v>東近江市</c:v>
              </c:pt>
              <c:pt idx="4">
                <c:v>草津市</c:v>
              </c:pt>
              <c:pt idx="5">
                <c:v>甲賀市</c:v>
              </c:pt>
              <c:pt idx="6">
                <c:v>近江八幡市</c:v>
              </c:pt>
              <c:pt idx="7">
                <c:v>湖南市</c:v>
              </c:pt>
              <c:pt idx="8">
                <c:v>栗東市</c:v>
              </c:pt>
              <c:pt idx="9">
                <c:v>彦根市</c:v>
              </c:pt>
              <c:pt idx="10">
                <c:v>日野町</c:v>
              </c:pt>
              <c:pt idx="11">
                <c:v>愛荘町</c:v>
              </c:pt>
              <c:pt idx="12">
                <c:v>大津市</c:v>
              </c:pt>
              <c:pt idx="13">
                <c:v>守山市</c:v>
              </c:pt>
              <c:pt idx="14">
                <c:v>長浜市</c:v>
              </c:pt>
              <c:pt idx="15">
                <c:v>多賀町</c:v>
              </c:pt>
              <c:pt idx="16">
                <c:v>米原市</c:v>
              </c:pt>
              <c:pt idx="17">
                <c:v>竜王町</c:v>
              </c:pt>
              <c:pt idx="18">
                <c:v>野洲市</c:v>
              </c:pt>
              <c:pt idx="19">
                <c:v>甲良町</c:v>
              </c:pt>
              <c:pt idx="20">
                <c:v>全国</c:v>
              </c:pt>
            </c:strLit>
          </c:cat>
          <c:val>
            <c:numLit>
              <c:formatCode>General</c:formatCode>
              <c:ptCount val="21"/>
              <c:pt idx="0">
                <c:v>84.192221407480332</c:v>
              </c:pt>
              <c:pt idx="1">
                <c:v>85.253878271768713</c:v>
              </c:pt>
              <c:pt idx="2">
                <c:v>85.030333981570507</c:v>
              </c:pt>
              <c:pt idx="3">
                <c:v>85.012435096078732</c:v>
              </c:pt>
              <c:pt idx="4">
                <c:v>84.971995617681202</c:v>
              </c:pt>
              <c:pt idx="5">
                <c:v>84.659563599797451</c:v>
              </c:pt>
              <c:pt idx="6">
                <c:v>84.406800596057863</c:v>
              </c:pt>
              <c:pt idx="7">
                <c:v>84.323677329583731</c:v>
              </c:pt>
              <c:pt idx="8">
                <c:v>84.308090484317574</c:v>
              </c:pt>
              <c:pt idx="9">
                <c:v>84.27486986983476</c:v>
              </c:pt>
              <c:pt idx="10">
                <c:v>84.224252397981857</c:v>
              </c:pt>
              <c:pt idx="11">
                <c:v>83.96391379659714</c:v>
              </c:pt>
              <c:pt idx="12">
                <c:v>83.794032122534603</c:v>
              </c:pt>
              <c:pt idx="13">
                <c:v>83.759155660410244</c:v>
              </c:pt>
              <c:pt idx="14">
                <c:v>83.744728267280948</c:v>
              </c:pt>
              <c:pt idx="15">
                <c:v>83.732568653614749</c:v>
              </c:pt>
              <c:pt idx="16">
                <c:v>83.607611604562038</c:v>
              </c:pt>
              <c:pt idx="17">
                <c:v>83.51898280813279</c:v>
              </c:pt>
              <c:pt idx="18">
                <c:v>83.352481609469194</c:v>
              </c:pt>
              <c:pt idx="19">
                <c:v>81.715118786773687</c:v>
              </c:pt>
              <c:pt idx="20">
                <c:v>83.771534624818585</c:v>
              </c:pt>
            </c:numLit>
          </c:val>
        </c:ser>
        <c:dLbls>
          <c:showLegendKey val="0"/>
          <c:showVal val="0"/>
          <c:showCatName val="0"/>
          <c:showSerName val="0"/>
          <c:showPercent val="0"/>
          <c:showBubbleSize val="0"/>
        </c:dLbls>
        <c:gapWidth val="59"/>
        <c:overlap val="100"/>
        <c:axId val="189499264"/>
        <c:axId val="189500800"/>
      </c:barChart>
      <c:catAx>
        <c:axId val="189499264"/>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9500800"/>
        <c:crosses val="autoZero"/>
        <c:auto val="1"/>
        <c:lblAlgn val="ctr"/>
        <c:lblOffset val="100"/>
        <c:noMultiLvlLbl val="0"/>
      </c:catAx>
      <c:valAx>
        <c:axId val="189500800"/>
        <c:scaling>
          <c:orientation val="minMax"/>
        </c:scaling>
        <c:delete val="0"/>
        <c:axPos val="l"/>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18949926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17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583611603522E-2"/>
          <c:y val="8.5422460490311047E-2"/>
        </c:manualLayout>
      </c:layout>
      <c:overlay val="0"/>
    </c:title>
    <c:autoTitleDeleted val="0"/>
    <c:plotArea>
      <c:layout>
        <c:manualLayout>
          <c:layoutTarget val="inner"/>
          <c:xMode val="edge"/>
          <c:yMode val="edge"/>
          <c:x val="0.15825630491840695"/>
          <c:y val="0.1743500679436347"/>
          <c:w val="0.53900531946340657"/>
          <c:h val="0.72975968429478222"/>
        </c:manualLayout>
      </c:layout>
      <c:radarChart>
        <c:radarStyle val="marker"/>
        <c:varyColors val="0"/>
        <c:ser>
          <c:idx val="0"/>
          <c:order val="0"/>
          <c:tx>
            <c:strRef>
              <c:f>男!$E$13</c:f>
              <c:strCache>
                <c:ptCount val="1"/>
                <c:pt idx="0">
                  <c:v>湖南市</c:v>
                </c:pt>
              </c:strCache>
            </c:strRef>
          </c:tx>
          <c:spPr>
            <a:ln w="25400" cap="rnd" cmpd="sng">
              <a:solidFill>
                <a:schemeClr val="accent2">
                  <a:shade val="95000"/>
                  <a:satMod val="105000"/>
                </a:schemeClr>
              </a:solidFill>
              <a:prstDash val="solid"/>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男!$F$13:$AH$13</c:f>
              <c:numCache>
                <c:formatCode>0.0_ </c:formatCode>
                <c:ptCount val="17"/>
                <c:pt idx="0">
                  <c:v>95.18553</c:v>
                </c:pt>
                <c:pt idx="1">
                  <c:v>95.038365999999996</c:v>
                </c:pt>
                <c:pt idx="2">
                  <c:v>99.011114000000006</c:v>
                </c:pt>
                <c:pt idx="3">
                  <c:v>92.453704000000002</c:v>
                </c:pt>
                <c:pt idx="4">
                  <c:v>105.826431</c:v>
                </c:pt>
                <c:pt idx="5">
                  <c:v>85.016367000000002</c:v>
                </c:pt>
                <c:pt idx="6">
                  <c:v>62.901280999999997</c:v>
                </c:pt>
                <c:pt idx="7">
                  <c:v>139.644139</c:v>
                </c:pt>
                <c:pt idx="8">
                  <c:v>103.002425</c:v>
                </c:pt>
                <c:pt idx="9">
                  <c:v>92.993830000000003</c:v>
                </c:pt>
                <c:pt idx="10">
                  <c:v>108.884062</c:v>
                </c:pt>
                <c:pt idx="11">
                  <c:v>94.078339999999997</c:v>
                </c:pt>
                <c:pt idx="12">
                  <c:v>87.314099999999996</c:v>
                </c:pt>
                <c:pt idx="13">
                  <c:v>83.99212</c:v>
                </c:pt>
                <c:pt idx="14">
                  <c:v>117.63224700000001</c:v>
                </c:pt>
                <c:pt idx="15">
                  <c:v>96.939105999999995</c:v>
                </c:pt>
                <c:pt idx="16">
                  <c:v>95.723097999999993</c:v>
                </c:pt>
              </c:numCache>
            </c:numRef>
          </c:val>
        </c:ser>
        <c:ser>
          <c:idx val="1"/>
          <c:order val="1"/>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dLbls>
          <c:showLegendKey val="0"/>
          <c:showVal val="0"/>
          <c:showCatName val="0"/>
          <c:showSerName val="0"/>
          <c:showPercent val="0"/>
          <c:showBubbleSize val="0"/>
        </c:dLbls>
        <c:axId val="189534208"/>
        <c:axId val="189535744"/>
      </c:radarChart>
      <c:catAx>
        <c:axId val="189534208"/>
        <c:scaling>
          <c:orientation val="minMax"/>
        </c:scaling>
        <c:delete val="0"/>
        <c:axPos val="b"/>
        <c:majorGridlines/>
        <c:numFmt formatCode="0.0_ " sourceLinked="1"/>
        <c:majorTickMark val="out"/>
        <c:minorTickMark val="none"/>
        <c:tickLblPos val="nextTo"/>
        <c:txPr>
          <a:bodyPr horzOverflow="overflow" anchor="ctr"/>
          <a:lstStyle/>
          <a:p>
            <a:pPr algn="ctr" rtl="0">
              <a:defRPr kumimoji="0" sz="700" kern="1200">
                <a:solidFill>
                  <a:schemeClr val="tx1"/>
                </a:solidFill>
              </a:defRPr>
            </a:pPr>
            <a:endParaRPr lang="ja-JP"/>
          </a:p>
        </c:txPr>
        <c:crossAx val="189535744"/>
        <c:crosses val="autoZero"/>
        <c:auto val="1"/>
        <c:lblAlgn val="ctr"/>
        <c:lblOffset val="100"/>
        <c:noMultiLvlLbl val="0"/>
      </c:catAx>
      <c:valAx>
        <c:axId val="189535744"/>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89534208"/>
        <c:crosses val="autoZero"/>
        <c:crossBetween val="between"/>
        <c:majorUnit val="25"/>
      </c:valAx>
    </c:plotArea>
    <c:legend>
      <c:legendPos val="tr"/>
      <c:layout>
        <c:manualLayout>
          <c:xMode val="edge"/>
          <c:yMode val="edge"/>
          <c:x val="0.68324607329842935"/>
          <c:y val="2.1276595744680851E-2"/>
          <c:w val="0.31413612565445026"/>
          <c:h val="0.1702127659574468"/>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17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58349587036"/>
          <c:y val="8.9137594455497335E-2"/>
        </c:manualLayout>
      </c:layout>
      <c:overlay val="0"/>
    </c:title>
    <c:autoTitleDeleted val="0"/>
    <c:plotArea>
      <c:layout>
        <c:manualLayout>
          <c:layoutTarget val="inner"/>
          <c:xMode val="edge"/>
          <c:yMode val="edge"/>
          <c:x val="0.20289855072463767"/>
          <c:y val="0.24054982817869416"/>
          <c:w val="0.48550724637681159"/>
          <c:h val="0.69072164948453607"/>
        </c:manualLayout>
      </c:layout>
      <c:radarChart>
        <c:radarStyle val="marker"/>
        <c:varyColors val="0"/>
        <c:ser>
          <c:idx val="0"/>
          <c:order val="0"/>
          <c:tx>
            <c:strRef>
              <c:f>女!$E$13</c:f>
              <c:strCache>
                <c:ptCount val="1"/>
                <c:pt idx="0">
                  <c:v>湖南市</c:v>
                </c:pt>
              </c:strCache>
            </c:strRef>
          </c:tx>
          <c:spPr>
            <a:ln w="25400" cap="rnd" cmpd="sng">
              <a:solidFill>
                <a:schemeClr val="accent2"/>
              </a:solidFill>
              <a:prstDash val="solid"/>
              <a:round/>
              <a:headEnd type="none" w="med" len="med"/>
              <a:tailEnd type="none" w="med" len="med"/>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女!$F$13:$AI$13</c:f>
              <c:numCache>
                <c:formatCode>0.0_ </c:formatCode>
                <c:ptCount val="18"/>
                <c:pt idx="0">
                  <c:v>95.302822000000006</c:v>
                </c:pt>
                <c:pt idx="1">
                  <c:v>97.009711999999993</c:v>
                </c:pt>
                <c:pt idx="2">
                  <c:v>105.890621</c:v>
                </c:pt>
                <c:pt idx="3">
                  <c:v>96.344666000000004</c:v>
                </c:pt>
                <c:pt idx="4">
                  <c:v>101.359837</c:v>
                </c:pt>
                <c:pt idx="5">
                  <c:v>83.594076000000001</c:v>
                </c:pt>
                <c:pt idx="6">
                  <c:v>78.901589999999999</c:v>
                </c:pt>
                <c:pt idx="7">
                  <c:v>84.519435000000001</c:v>
                </c:pt>
                <c:pt idx="8">
                  <c:v>178.91985500000001</c:v>
                </c:pt>
                <c:pt idx="9">
                  <c:v>107.277168</c:v>
                </c:pt>
                <c:pt idx="10">
                  <c:v>83.478977999999998</c:v>
                </c:pt>
                <c:pt idx="11">
                  <c:v>111.273794</c:v>
                </c:pt>
                <c:pt idx="12">
                  <c:v>88.824951999999996</c:v>
                </c:pt>
                <c:pt idx="13">
                  <c:v>71.504183999999995</c:v>
                </c:pt>
                <c:pt idx="14">
                  <c:v>72.322838000000004</c:v>
                </c:pt>
                <c:pt idx="15">
                  <c:v>125.301124</c:v>
                </c:pt>
                <c:pt idx="16">
                  <c:v>102.022217</c:v>
                </c:pt>
                <c:pt idx="17">
                  <c:v>95.445667</c:v>
                </c:pt>
              </c:numCache>
            </c:numRef>
          </c:val>
        </c:ser>
        <c:ser>
          <c:idx val="1"/>
          <c:order val="1"/>
          <c:tx>
            <c:v>滋賀県</c:v>
          </c:tx>
          <c:spPr>
            <a:ln>
              <a:solidFill>
                <a:schemeClr val="tx2">
                  <a:lumMod val="60000"/>
                  <a:lumOff val="40000"/>
                </a:schemeClr>
              </a:solidFill>
              <a:prstDash val="sysDash"/>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dLbls>
          <c:showLegendKey val="0"/>
          <c:showVal val="0"/>
          <c:showCatName val="0"/>
          <c:showSerName val="0"/>
          <c:showPercent val="0"/>
          <c:showBubbleSize val="0"/>
        </c:dLbls>
        <c:axId val="189589760"/>
        <c:axId val="189595648"/>
      </c:radarChart>
      <c:catAx>
        <c:axId val="189589760"/>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kumimoji="0" sz="900" kern="1200">
                <a:solidFill>
                  <a:schemeClr val="tx1"/>
                </a:solidFill>
              </a:defRPr>
            </a:pPr>
            <a:endParaRPr lang="ja-JP"/>
          </a:p>
        </c:txPr>
        <c:crossAx val="189595648"/>
        <c:crosses val="autoZero"/>
        <c:auto val="1"/>
        <c:lblAlgn val="ctr"/>
        <c:lblOffset val="100"/>
        <c:noMultiLvlLbl val="0"/>
      </c:catAx>
      <c:valAx>
        <c:axId val="189595648"/>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89589760"/>
        <c:crosses val="autoZero"/>
        <c:crossBetween val="between"/>
        <c:majorUnit val="25"/>
      </c:valAx>
    </c:plotArea>
    <c:legend>
      <c:legendPos val="tr"/>
      <c:layout>
        <c:manualLayout>
          <c:xMode val="edge"/>
          <c:yMode val="edge"/>
          <c:x val="0.7142857142857143"/>
          <c:y val="2.1352313167259787E-2"/>
          <c:w val="0.2857142857142857"/>
          <c:h val="0.1708185053380783"/>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orientation="portrait"/>
  </c:printSettings>
  <c:extLst/>
</c:chartSpace>
</file>

<file path=xl/charts/chart17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8.9743903371301892E-2"/>
          <c:y val="6.1687970821829093E-2"/>
        </c:manualLayout>
      </c:layout>
      <c:overlay val="0"/>
    </c:title>
    <c:autoTitleDeleted val="0"/>
    <c:plotArea>
      <c:layout>
        <c:manualLayout>
          <c:layoutTarget val="inner"/>
          <c:xMode val="edge"/>
          <c:yMode val="edge"/>
          <c:x val="0.25790754257907544"/>
          <c:y val="0.25"/>
          <c:w val="0.45012165450121655"/>
          <c:h val="0.60064935064935066"/>
        </c:manualLayout>
      </c:layout>
      <c:radarChart>
        <c:radarStyle val="marker"/>
        <c:varyColors val="0"/>
        <c:ser>
          <c:idx val="1"/>
          <c:order val="0"/>
          <c:tx>
            <c:strRef>
              <c:f>レーダー4064滋賀県全体!$BC$33</c:f>
              <c:strCache>
                <c:ptCount val="1"/>
                <c:pt idx="0">
                  <c:v>湖南市</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レーダー4064滋賀県全体!$BC$34:$BC$41</c:f>
              <c:numCache>
                <c:formatCode>General</c:formatCode>
                <c:ptCount val="8"/>
                <c:pt idx="0">
                  <c:v>105.95952461325224</c:v>
                </c:pt>
                <c:pt idx="1">
                  <c:v>103.63217787934522</c:v>
                </c:pt>
                <c:pt idx="2">
                  <c:v>113.70626209102423</c:v>
                </c:pt>
                <c:pt idx="3">
                  <c:v>107.15166580678599</c:v>
                </c:pt>
                <c:pt idx="4">
                  <c:v>108.85706852071957</c:v>
                </c:pt>
                <c:pt idx="5">
                  <c:v>95.740075217779605</c:v>
                </c:pt>
                <c:pt idx="6">
                  <c:v>99.171544789370159</c:v>
                </c:pt>
                <c:pt idx="7">
                  <c:v>98.116381720397342</c:v>
                </c:pt>
              </c:numCache>
            </c:numRef>
          </c:val>
        </c:ser>
        <c:ser>
          <c:idx val="0"/>
          <c:order val="1"/>
          <c:tx>
            <c:strRef>
              <c:f>レーダー4064滋賀県全体!$AS$33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89612800"/>
        <c:axId val="189614336"/>
      </c:radarChart>
      <c:catAx>
        <c:axId val="189612800"/>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9614336"/>
        <c:crosses val="autoZero"/>
        <c:auto val="1"/>
        <c:lblAlgn val="ctr"/>
        <c:lblOffset val="100"/>
        <c:noMultiLvlLbl val="0"/>
      </c:catAx>
      <c:valAx>
        <c:axId val="189614336"/>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9612800"/>
        <c:crosses val="autoZero"/>
        <c:crossBetween val="between"/>
        <c:majorUnit val="10"/>
        <c:minorUnit val="4"/>
      </c:valAx>
      <c:spPr>
        <a:noFill/>
        <a:ln>
          <a:noFill/>
        </a:ln>
      </c:spPr>
    </c:plotArea>
    <c:legend>
      <c:legendPos val="tr"/>
      <c:layout>
        <c:manualLayout>
          <c:xMode val="edge"/>
          <c:yMode val="edge"/>
          <c:x val="0.69478908188585609"/>
          <c:y val="6.4935064935064939E-3"/>
          <c:w val="0.30521091811414391"/>
          <c:h val="0.24675324675324675"/>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7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8.3769725344528492E-2"/>
          <c:y val="5.7553956834532377E-2"/>
        </c:manualLayout>
      </c:layout>
      <c:overlay val="0"/>
    </c:title>
    <c:autoTitleDeleted val="0"/>
    <c:plotArea>
      <c:layout>
        <c:manualLayout>
          <c:layoutTarget val="inner"/>
          <c:xMode val="edge"/>
          <c:yMode val="edge"/>
          <c:x val="0.20194647201946472"/>
          <c:y val="0.2814569536423841"/>
          <c:w val="0.47201946472019457"/>
          <c:h val="0.64238410596026485"/>
        </c:manualLayout>
      </c:layout>
      <c:radarChart>
        <c:radarStyle val="marker"/>
        <c:varyColors val="0"/>
        <c:ser>
          <c:idx val="1"/>
          <c:order val="0"/>
          <c:tx>
            <c:strRef>
              <c:f>レーダー4064滋賀県全体!$BC$42</c:f>
              <c:strCache>
                <c:ptCount val="1"/>
                <c:pt idx="0">
                  <c:v>湖南市</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レーダー4064滋賀県全体!$BC$43:$BC$49</c:f>
              <c:numCache>
                <c:formatCode>General</c:formatCode>
                <c:ptCount val="7"/>
                <c:pt idx="0">
                  <c:v>97.42408365000648</c:v>
                </c:pt>
                <c:pt idx="1">
                  <c:v>101.21180754158115</c:v>
                </c:pt>
                <c:pt idx="2">
                  <c:v>90.686453425550184</c:v>
                </c:pt>
                <c:pt idx="3">
                  <c:v>113.68850965384441</c:v>
                </c:pt>
                <c:pt idx="4">
                  <c:v>98.966962440427068</c:v>
                </c:pt>
                <c:pt idx="5">
                  <c:v>136.47328262673247</c:v>
                </c:pt>
                <c:pt idx="6">
                  <c:v>108.53778636468489</c:v>
                </c:pt>
              </c:numCache>
            </c:numRef>
          </c:val>
        </c:ser>
        <c:ser>
          <c:idx val="0"/>
          <c:order val="1"/>
          <c:tx>
            <c:strRef>
              <c:f>レーダー4064滋賀県全体!$AS$42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89639680"/>
        <c:axId val="189649664"/>
      </c:radarChart>
      <c:catAx>
        <c:axId val="189639680"/>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9649664"/>
        <c:crosses val="autoZero"/>
        <c:auto val="1"/>
        <c:lblAlgn val="ctr"/>
        <c:lblOffset val="100"/>
        <c:noMultiLvlLbl val="0"/>
      </c:catAx>
      <c:valAx>
        <c:axId val="189649664"/>
        <c:scaling>
          <c:orientation val="minMax"/>
          <c:max val="150"/>
          <c:min val="5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9639680"/>
        <c:crosses val="autoZero"/>
        <c:crossBetween val="between"/>
        <c:majorUnit val="20"/>
        <c:minorUnit val="4"/>
      </c:valAx>
      <c:spPr>
        <a:noFill/>
        <a:ln>
          <a:noFill/>
        </a:ln>
      </c:spPr>
    </c:plotArea>
    <c:legend>
      <c:legendPos val="tr"/>
      <c:layout>
        <c:manualLayout>
          <c:xMode val="edge"/>
          <c:yMode val="edge"/>
          <c:x val="0.71356783919597988"/>
          <c:y val="1.4388489208633094E-2"/>
          <c:w val="0.27386934673366842"/>
          <c:h val="0.25179856115107918"/>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入院　＋　入院外　＋　調剤</a:t>
            </a:r>
          </a:p>
        </c:rich>
      </c:tx>
      <c:overlay val="0"/>
    </c:title>
    <c:autoTitleDeleted val="0"/>
    <c:plotArea>
      <c:layout>
        <c:manualLayout>
          <c:layoutTarget val="inner"/>
          <c:xMode val="edge"/>
          <c:yMode val="edge"/>
          <c:x val="0.17083333333333334"/>
          <c:y val="0.19097222222222221"/>
          <c:w val="0.79791666666666672"/>
          <c:h val="0.51736111111111116"/>
        </c:manualLayout>
      </c:layout>
      <c:barChart>
        <c:barDir val="col"/>
        <c:grouping val="clustered"/>
        <c:varyColors val="0"/>
        <c:ser>
          <c:idx val="0"/>
          <c:order val="0"/>
          <c:tx>
            <c:v>入院　＋　入院外　＋　調剤</c:v>
          </c:tx>
          <c:invertIfNegative val="0"/>
          <c:dPt>
            <c:idx val="2"/>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cat>
            <c:strRef>
              <c:f>後期高齢者医療費!$T$6:$T$24</c:f>
              <c:strCache>
                <c:ptCount val="19"/>
                <c:pt idx="0">
                  <c:v>豊郷町</c:v>
                </c:pt>
                <c:pt idx="1">
                  <c:v>甲良町</c:v>
                </c:pt>
                <c:pt idx="2">
                  <c:v>大津市</c:v>
                </c:pt>
                <c:pt idx="3">
                  <c:v>草津市</c:v>
                </c:pt>
                <c:pt idx="4">
                  <c:v>竜王町</c:v>
                </c:pt>
                <c:pt idx="5">
                  <c:v>近江八幡市</c:v>
                </c:pt>
                <c:pt idx="6">
                  <c:v>愛荘町</c:v>
                </c:pt>
                <c:pt idx="7">
                  <c:v>東近江市</c:v>
                </c:pt>
                <c:pt idx="8">
                  <c:v>野洲市</c:v>
                </c:pt>
                <c:pt idx="9">
                  <c:v>栗東市</c:v>
                </c:pt>
                <c:pt idx="10">
                  <c:v>甲賀市</c:v>
                </c:pt>
                <c:pt idx="11">
                  <c:v>彦根市</c:v>
                </c:pt>
                <c:pt idx="12">
                  <c:v>日野町</c:v>
                </c:pt>
                <c:pt idx="13">
                  <c:v>守山市</c:v>
                </c:pt>
                <c:pt idx="14">
                  <c:v>長浜市</c:v>
                </c:pt>
                <c:pt idx="15">
                  <c:v>湖南市</c:v>
                </c:pt>
                <c:pt idx="16">
                  <c:v>米原市</c:v>
                </c:pt>
                <c:pt idx="17">
                  <c:v>高島市</c:v>
                </c:pt>
                <c:pt idx="18">
                  <c:v>多賀町</c:v>
                </c:pt>
              </c:strCache>
            </c:strRef>
          </c:cat>
          <c:val>
            <c:numRef>
              <c:f>後期高齢者医療費!$S$6:$S$24</c:f>
              <c:numCache>
                <c:formatCode>General</c:formatCode>
                <c:ptCount val="19"/>
                <c:pt idx="0">
                  <c:v>1029542.9450746581</c:v>
                </c:pt>
                <c:pt idx="1">
                  <c:v>1011273.1218026399</c:v>
                </c:pt>
                <c:pt idx="2">
                  <c:v>954103.91517844563</c:v>
                </c:pt>
                <c:pt idx="3">
                  <c:v>941519.03240097733</c:v>
                </c:pt>
                <c:pt idx="4">
                  <c:v>930291.04812711407</c:v>
                </c:pt>
                <c:pt idx="5">
                  <c:v>928577.94118760701</c:v>
                </c:pt>
                <c:pt idx="6">
                  <c:v>916695.71380095708</c:v>
                </c:pt>
                <c:pt idx="7">
                  <c:v>914055.05006817624</c:v>
                </c:pt>
                <c:pt idx="8">
                  <c:v>887464.88191692613</c:v>
                </c:pt>
                <c:pt idx="9">
                  <c:v>886704.7700490451</c:v>
                </c:pt>
                <c:pt idx="10">
                  <c:v>872683.13688914152</c:v>
                </c:pt>
                <c:pt idx="11">
                  <c:v>867042.74610892555</c:v>
                </c:pt>
                <c:pt idx="12">
                  <c:v>860728.02695838909</c:v>
                </c:pt>
                <c:pt idx="13">
                  <c:v>857413.97273654374</c:v>
                </c:pt>
                <c:pt idx="14">
                  <c:v>850865.27502570185</c:v>
                </c:pt>
                <c:pt idx="15">
                  <c:v>838366.21292698639</c:v>
                </c:pt>
                <c:pt idx="16">
                  <c:v>808556.51168582262</c:v>
                </c:pt>
                <c:pt idx="17">
                  <c:v>807724.25619089417</c:v>
                </c:pt>
                <c:pt idx="18">
                  <c:v>764735.52327559562</c:v>
                </c:pt>
              </c:numCache>
            </c:numRef>
          </c:val>
        </c:ser>
        <c:dLbls>
          <c:showLegendKey val="0"/>
          <c:showVal val="0"/>
          <c:showCatName val="0"/>
          <c:showSerName val="0"/>
          <c:showPercent val="0"/>
          <c:showBubbleSize val="0"/>
        </c:dLbls>
        <c:gapWidth val="150"/>
        <c:axId val="183775616"/>
        <c:axId val="183777152"/>
      </c:barChart>
      <c:catAx>
        <c:axId val="183775616"/>
        <c:scaling>
          <c:orientation val="minMax"/>
        </c:scaling>
        <c:delete val="0"/>
        <c:axPos val="b"/>
        <c:numFmt formatCode="General" sourceLinked="1"/>
        <c:majorTickMark val="in"/>
        <c:minorTickMark val="none"/>
        <c:tickLblPos val="nextTo"/>
        <c:txPr>
          <a:bodyPr horzOverflow="overflow" vert="eaVert" anchor="ctr"/>
          <a:lstStyle/>
          <a:p>
            <a:pPr algn="ctr" rtl="0">
              <a:defRPr kumimoji="0" sz="900" kern="1200">
                <a:solidFill>
                  <a:schemeClr val="tx1"/>
                </a:solidFill>
              </a:defRPr>
            </a:pPr>
            <a:endParaRPr lang="ja-JP"/>
          </a:p>
        </c:txPr>
        <c:crossAx val="183777152"/>
        <c:crosses val="autoZero"/>
        <c:auto val="1"/>
        <c:lblAlgn val="ctr"/>
        <c:lblOffset val="100"/>
        <c:noMultiLvlLbl val="0"/>
      </c:catAx>
      <c:valAx>
        <c:axId val="183777152"/>
        <c:scaling>
          <c:orientation val="minMax"/>
          <c:min val="600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5.8335573906920173E-2"/>
              <c:y val="8.6808228393833439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183775616"/>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8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5.1470588235294115E-2"/>
          <c:y val="6.1372220169229746E-2"/>
        </c:manualLayout>
      </c:layout>
      <c:overlay val="0"/>
    </c:title>
    <c:autoTitleDeleted val="0"/>
    <c:plotArea>
      <c:layout>
        <c:manualLayout>
          <c:layoutTarget val="inner"/>
          <c:xMode val="edge"/>
          <c:yMode val="edge"/>
          <c:x val="0.16578947368421051"/>
          <c:y val="0.25249169435215946"/>
          <c:w val="0.5"/>
          <c:h val="0.6312292358803987"/>
        </c:manualLayout>
      </c:layout>
      <c:radarChart>
        <c:radarStyle val="marker"/>
        <c:varyColors val="0"/>
        <c:ser>
          <c:idx val="1"/>
          <c:order val="0"/>
          <c:tx>
            <c:strRef>
              <c:f>レーダー4064滋賀県全体!$AG$42</c:f>
              <c:strCache>
                <c:ptCount val="1"/>
                <c:pt idx="0">
                  <c:v>湖南市</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レーダー4064滋賀県全体!$AG$43:$AG$49</c:f>
              <c:numCache>
                <c:formatCode>General</c:formatCode>
                <c:ptCount val="7"/>
                <c:pt idx="0">
                  <c:v>98.590513709441169</c:v>
                </c:pt>
                <c:pt idx="1">
                  <c:v>101.73255357066053</c:v>
                </c:pt>
                <c:pt idx="2">
                  <c:v>93.596132846509562</c:v>
                </c:pt>
                <c:pt idx="3">
                  <c:v>117.92230932285277</c:v>
                </c:pt>
                <c:pt idx="4">
                  <c:v>99.017776159427711</c:v>
                </c:pt>
                <c:pt idx="5">
                  <c:v>108.96871449536063</c:v>
                </c:pt>
                <c:pt idx="6">
                  <c:v>101.7186842884001</c:v>
                </c:pt>
              </c:numCache>
            </c:numRef>
          </c:val>
        </c:ser>
        <c:ser>
          <c:idx val="0"/>
          <c:order val="1"/>
          <c:tx>
            <c:strRef>
              <c:f>レーダー4064滋賀県全体!$W$42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93025536"/>
        <c:axId val="193027072"/>
      </c:radarChart>
      <c:catAx>
        <c:axId val="193025536"/>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3027072"/>
        <c:crosses val="autoZero"/>
        <c:auto val="1"/>
        <c:lblAlgn val="ctr"/>
        <c:lblOffset val="100"/>
        <c:noMultiLvlLbl val="0"/>
      </c:catAx>
      <c:valAx>
        <c:axId val="193027072"/>
        <c:scaling>
          <c:orientation val="minMax"/>
          <c:max val="150"/>
          <c:min val="5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3025536"/>
        <c:crosses val="autoZero"/>
        <c:crossBetween val="between"/>
        <c:majorUnit val="20"/>
        <c:minorUnit val="4"/>
      </c:valAx>
      <c:spPr>
        <a:noFill/>
        <a:ln>
          <a:noFill/>
        </a:ln>
      </c:spPr>
    </c:plotArea>
    <c:legend>
      <c:legendPos val="tr"/>
      <c:layout>
        <c:manualLayout>
          <c:xMode val="edge"/>
          <c:yMode val="edge"/>
          <c:x val="0.69117647058823528"/>
          <c:y val="1.444043321299639E-2"/>
          <c:w val="0.29411764705882354"/>
          <c:h val="0.23826714801444043"/>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8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6.4356435643564358E-2"/>
          <c:y val="3.9216029368877907E-2"/>
        </c:manualLayout>
      </c:layout>
      <c:overlay val="0"/>
    </c:title>
    <c:autoTitleDeleted val="0"/>
    <c:plotArea>
      <c:layout>
        <c:manualLayout>
          <c:layoutTarget val="inner"/>
          <c:xMode val="edge"/>
          <c:yMode val="edge"/>
          <c:x val="0.23097112860892388"/>
          <c:y val="0.26470588235294118"/>
          <c:w val="0.48818897637795278"/>
          <c:h val="0.60784313725490191"/>
        </c:manualLayout>
      </c:layout>
      <c:radarChart>
        <c:radarStyle val="marker"/>
        <c:varyColors val="0"/>
        <c:ser>
          <c:idx val="1"/>
          <c:order val="0"/>
          <c:tx>
            <c:strRef>
              <c:f>レーダー4064滋賀県全体!$AG$33</c:f>
              <c:strCache>
                <c:ptCount val="1"/>
                <c:pt idx="0">
                  <c:v>湖南市</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レーダー4064滋賀県全体!$AG$34:$AG$41</c:f>
              <c:numCache>
                <c:formatCode>General</c:formatCode>
                <c:ptCount val="8"/>
                <c:pt idx="0">
                  <c:v>100.69017278276048</c:v>
                </c:pt>
                <c:pt idx="1">
                  <c:v>100.29349507562067</c:v>
                </c:pt>
                <c:pt idx="2">
                  <c:v>101.00725236237788</c:v>
                </c:pt>
                <c:pt idx="3">
                  <c:v>102.40676454860692</c:v>
                </c:pt>
                <c:pt idx="4">
                  <c:v>102.79986285880504</c:v>
                </c:pt>
                <c:pt idx="5">
                  <c:v>97.564097668196581</c:v>
                </c:pt>
                <c:pt idx="6">
                  <c:v>97.445192887547833</c:v>
                </c:pt>
                <c:pt idx="7">
                  <c:v>94.90643855671135</c:v>
                </c:pt>
              </c:numCache>
            </c:numRef>
          </c:val>
        </c:ser>
        <c:ser>
          <c:idx val="0"/>
          <c:order val="1"/>
          <c:tx>
            <c:strRef>
              <c:f>レーダー4064滋賀県全体!$W$33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93077248"/>
        <c:axId val="193078784"/>
      </c:radarChart>
      <c:catAx>
        <c:axId val="193077248"/>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3078784"/>
        <c:crosses val="autoZero"/>
        <c:auto val="1"/>
        <c:lblAlgn val="ctr"/>
        <c:lblOffset val="100"/>
        <c:noMultiLvlLbl val="0"/>
      </c:catAx>
      <c:valAx>
        <c:axId val="193078784"/>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3077248"/>
        <c:crosses val="autoZero"/>
        <c:crossBetween val="between"/>
        <c:majorUnit val="10"/>
        <c:minorUnit val="4"/>
      </c:valAx>
      <c:spPr>
        <a:noFill/>
        <a:ln>
          <a:noFill/>
        </a:ln>
      </c:spPr>
    </c:plotArea>
    <c:legend>
      <c:legendPos val="tr"/>
      <c:layout>
        <c:manualLayout>
          <c:xMode val="edge"/>
          <c:yMode val="edge"/>
          <c:x val="0.70049504950495045"/>
          <c:y val="3.2679738562091504E-3"/>
          <c:w val="0.29950495049504949"/>
          <c:h val="0.24183006535947715"/>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8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4.4665533433630972E-2"/>
          <c:y val="5.555519101778944E-2"/>
        </c:manualLayout>
      </c:layout>
      <c:overlay val="0"/>
    </c:title>
    <c:autoTitleDeleted val="0"/>
    <c:plotArea>
      <c:layout>
        <c:manualLayout>
          <c:layoutTarget val="inner"/>
          <c:xMode val="edge"/>
          <c:yMode val="edge"/>
          <c:x val="0.22774869109947643"/>
          <c:y val="0.27083333333333326"/>
          <c:w val="0.45287958115183247"/>
          <c:h val="0.60069444444444442"/>
        </c:manualLayout>
      </c:layout>
      <c:radarChart>
        <c:radarStyle val="marker"/>
        <c:varyColors val="0"/>
        <c:ser>
          <c:idx val="1"/>
          <c:order val="0"/>
          <c:tx>
            <c:strRef>
              <c:f>レーダー4064滋賀県全体!$AG$26</c:f>
              <c:strCache>
                <c:ptCount val="1"/>
                <c:pt idx="0">
                  <c:v>湖南市</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レーダー4064滋賀県全体!$AG$27:$AG$32</c:f>
              <c:numCache>
                <c:formatCode>General</c:formatCode>
                <c:ptCount val="6"/>
                <c:pt idx="0">
                  <c:v>102.78482298717093</c:v>
                </c:pt>
                <c:pt idx="1">
                  <c:v>98.04289860624506</c:v>
                </c:pt>
                <c:pt idx="2">
                  <c:v>108.29621067501161</c:v>
                </c:pt>
                <c:pt idx="3">
                  <c:v>108.41990888551891</c:v>
                </c:pt>
                <c:pt idx="4">
                  <c:v>106.67274527900774</c:v>
                </c:pt>
                <c:pt idx="5">
                  <c:v>114.04444096942296</c:v>
                </c:pt>
              </c:numCache>
            </c:numRef>
          </c:val>
        </c:ser>
        <c:ser>
          <c:idx val="0"/>
          <c:order val="1"/>
          <c:tx>
            <c:strRef>
              <c:f>レーダー4064滋賀県全体!$W$26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93108224"/>
        <c:axId val="193110016"/>
      </c:radarChart>
      <c:catAx>
        <c:axId val="19310822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3110016"/>
        <c:crosses val="autoZero"/>
        <c:auto val="1"/>
        <c:lblAlgn val="ctr"/>
        <c:lblOffset val="100"/>
        <c:noMultiLvlLbl val="0"/>
      </c:catAx>
      <c:valAx>
        <c:axId val="193110016"/>
        <c:scaling>
          <c:orientation val="minMax"/>
          <c:max val="170"/>
          <c:min val="6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3108224"/>
        <c:crosses val="autoZero"/>
        <c:crossBetween val="between"/>
        <c:majorUnit val="20"/>
      </c:valAx>
      <c:spPr>
        <a:noFill/>
        <a:ln>
          <a:noFill/>
        </a:ln>
      </c:spPr>
    </c:plotArea>
    <c:legend>
      <c:legendPos val="tr"/>
      <c:layout>
        <c:manualLayout>
          <c:xMode val="edge"/>
          <c:yMode val="edge"/>
          <c:x val="0.71464019851116622"/>
          <c:y val="1.0416666666666666E-2"/>
          <c:w val="0.27295285359801486"/>
          <c:h val="0.2361111111111111"/>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8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7.8880308636119278E-2"/>
          <c:y val="4.8609288422280551E-2"/>
        </c:manualLayout>
      </c:layout>
      <c:overlay val="0"/>
    </c:title>
    <c:autoTitleDeleted val="0"/>
    <c:plotArea>
      <c:layout>
        <c:manualLayout>
          <c:layoutTarget val="inner"/>
          <c:xMode val="edge"/>
          <c:yMode val="edge"/>
          <c:x val="0.2354368932038835"/>
          <c:y val="0.24652777777777776"/>
          <c:w val="0.4344660194174757"/>
          <c:h val="0.62152777777777779"/>
        </c:manualLayout>
      </c:layout>
      <c:radarChart>
        <c:radarStyle val="marker"/>
        <c:varyColors val="0"/>
        <c:ser>
          <c:idx val="1"/>
          <c:order val="0"/>
          <c:tx>
            <c:strRef>
              <c:f>レーダー4064滋賀県全体!$BC$26</c:f>
              <c:strCache>
                <c:ptCount val="1"/>
                <c:pt idx="0">
                  <c:v>湖南市</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レーダー4064滋賀県全体!$BC$27:$BC$32</c:f>
              <c:numCache>
                <c:formatCode>General</c:formatCode>
                <c:ptCount val="6"/>
                <c:pt idx="0">
                  <c:v>101.07886983515206</c:v>
                </c:pt>
                <c:pt idx="1">
                  <c:v>92.844569982114606</c:v>
                </c:pt>
                <c:pt idx="2">
                  <c:v>102.55770887407665</c:v>
                </c:pt>
                <c:pt idx="3">
                  <c:v>107.58016043282659</c:v>
                </c:pt>
                <c:pt idx="4">
                  <c:v>105.44780648582118</c:v>
                </c:pt>
                <c:pt idx="5">
                  <c:v>159.28097642452539</c:v>
                </c:pt>
              </c:numCache>
            </c:numRef>
          </c:val>
        </c:ser>
        <c:ser>
          <c:idx val="0"/>
          <c:order val="1"/>
          <c:tx>
            <c:strRef>
              <c:f>レーダー4064滋賀県全体!$AS$26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93151744"/>
        <c:axId val="193153280"/>
      </c:radarChart>
      <c:catAx>
        <c:axId val="19315174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3153280"/>
        <c:crosses val="autoZero"/>
        <c:auto val="1"/>
        <c:lblAlgn val="ctr"/>
        <c:lblOffset val="100"/>
        <c:noMultiLvlLbl val="0"/>
      </c:catAx>
      <c:valAx>
        <c:axId val="193153280"/>
        <c:scaling>
          <c:orientation val="minMax"/>
          <c:max val="170"/>
          <c:min val="6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3151744"/>
        <c:crosses val="autoZero"/>
        <c:crossBetween val="between"/>
        <c:majorUnit val="20"/>
      </c:valAx>
      <c:spPr>
        <a:noFill/>
        <a:ln>
          <a:noFill/>
        </a:ln>
      </c:spPr>
    </c:plotArea>
    <c:legend>
      <c:legendPos val="tr"/>
      <c:layout>
        <c:manualLayout>
          <c:xMode val="edge"/>
          <c:yMode val="edge"/>
          <c:x val="0.72413793103448276"/>
          <c:y val="3.472222222222222E-3"/>
          <c:w val="0.27339901477832512"/>
          <c:h val="0.2638888888888889"/>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8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28342245989303E-2"/>
          <c:y val="4.2134831460674156E-2"/>
          <c:w val="0.84385026737967905"/>
          <c:h val="0.6882022471910112"/>
        </c:manualLayout>
      </c:layout>
      <c:barChart>
        <c:barDir val="col"/>
        <c:grouping val="stacked"/>
        <c:varyColors val="0"/>
        <c:ser>
          <c:idx val="0"/>
          <c:order val="0"/>
          <c:tx>
            <c:strRef>
              <c:f>介護率グラフ!$B$3</c:f>
              <c:strCache>
                <c:ptCount val="1"/>
                <c:pt idx="0">
                  <c:v>要支援1</c:v>
                </c:pt>
              </c:strCache>
            </c:strRef>
          </c:tx>
          <c:spPr>
            <a:solidFill>
              <a:srgbClr val="FFFFFF"/>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介護率グラフ!$B$4:$B$22</c:f>
              <c:numCache>
                <c:formatCode>0.00_ </c:formatCode>
                <c:ptCount val="19"/>
                <c:pt idx="0">
                  <c:v>2.5464484655572086</c:v>
                </c:pt>
                <c:pt idx="1">
                  <c:v>1.7901486231051482</c:v>
                </c:pt>
                <c:pt idx="2">
                  <c:v>1.4582562584782341</c:v>
                </c:pt>
                <c:pt idx="3">
                  <c:v>1.0283014498124043</c:v>
                </c:pt>
                <c:pt idx="4">
                  <c:v>2.0009951663349446</c:v>
                </c:pt>
                <c:pt idx="5">
                  <c:v>2.8293648483437157</c:v>
                </c:pt>
                <c:pt idx="6">
                  <c:v>2.5530670232324923</c:v>
                </c:pt>
                <c:pt idx="7">
                  <c:v>2.6460859977949283</c:v>
                </c:pt>
                <c:pt idx="8">
                  <c:v>1.4069442158960013</c:v>
                </c:pt>
                <c:pt idx="9">
                  <c:v>2.7099938687921519</c:v>
                </c:pt>
                <c:pt idx="10">
                  <c:v>2.1156852527357999</c:v>
                </c:pt>
                <c:pt idx="11">
                  <c:v>0.68163228210488047</c:v>
                </c:pt>
                <c:pt idx="12">
                  <c:v>1.3717202328734348</c:v>
                </c:pt>
                <c:pt idx="13">
                  <c:v>0.90504922197523019</c:v>
                </c:pt>
                <c:pt idx="14">
                  <c:v>1.2524719841793013</c:v>
                </c:pt>
                <c:pt idx="15">
                  <c:v>2.0649602064960209</c:v>
                </c:pt>
                <c:pt idx="16">
                  <c:v>1.7423442449841606</c:v>
                </c:pt>
                <c:pt idx="17">
                  <c:v>1.1941618752764263</c:v>
                </c:pt>
                <c:pt idx="18">
                  <c:v>0.69786535303776687</c:v>
                </c:pt>
              </c:numCache>
            </c:numRef>
          </c:val>
        </c:ser>
        <c:ser>
          <c:idx val="1"/>
          <c:order val="1"/>
          <c:tx>
            <c:strRef>
              <c:f>介護率グラフ!$C$3</c:f>
              <c:strCache>
                <c:ptCount val="1"/>
                <c:pt idx="0">
                  <c:v>要支援2</c:v>
                </c:pt>
              </c:strCache>
            </c:strRef>
          </c:tx>
          <c:spPr>
            <a:pattFill prst="pct1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介護率グラフ!$C$4:$C$22</c:f>
              <c:numCache>
                <c:formatCode>0.00_ </c:formatCode>
                <c:ptCount val="19"/>
                <c:pt idx="0">
                  <c:v>3.052739623337831</c:v>
                </c:pt>
                <c:pt idx="1">
                  <c:v>1.8865127311812016</c:v>
                </c:pt>
                <c:pt idx="2">
                  <c:v>2.7561968183499816</c:v>
                </c:pt>
                <c:pt idx="3">
                  <c:v>1.3062207605725138</c:v>
                </c:pt>
                <c:pt idx="4">
                  <c:v>1.6633494455501847</c:v>
                </c:pt>
                <c:pt idx="5">
                  <c:v>1.9328171391977642</c:v>
                </c:pt>
                <c:pt idx="6">
                  <c:v>2.4569613906067191</c:v>
                </c:pt>
                <c:pt idx="7">
                  <c:v>1.6695542605134666</c:v>
                </c:pt>
                <c:pt idx="8">
                  <c:v>1.1847951291755801</c:v>
                </c:pt>
                <c:pt idx="9">
                  <c:v>2.6180257510729614</c:v>
                </c:pt>
                <c:pt idx="10">
                  <c:v>2.0462046204620461</c:v>
                </c:pt>
                <c:pt idx="11">
                  <c:v>1.8903935290375353</c:v>
                </c:pt>
                <c:pt idx="12">
                  <c:v>1.5471728207991067</c:v>
                </c:pt>
                <c:pt idx="13">
                  <c:v>1.4766592569069545</c:v>
                </c:pt>
                <c:pt idx="14">
                  <c:v>1.8787079762689518</c:v>
                </c:pt>
                <c:pt idx="15">
                  <c:v>1.5057001505700152</c:v>
                </c:pt>
                <c:pt idx="16">
                  <c:v>1.6367476240760297</c:v>
                </c:pt>
                <c:pt idx="17">
                  <c:v>1.9460415745245467</c:v>
                </c:pt>
                <c:pt idx="18">
                  <c:v>0.49261083743842365</c:v>
                </c:pt>
              </c:numCache>
            </c:numRef>
          </c:val>
        </c:ser>
        <c:ser>
          <c:idx val="3"/>
          <c:order val="2"/>
          <c:tx>
            <c:strRef>
              <c:f>介護率グラフ!$D$3</c:f>
              <c:strCache>
                <c:ptCount val="1"/>
                <c:pt idx="0">
                  <c:v>要介護1</c:v>
                </c:pt>
              </c:strCache>
            </c:strRef>
          </c:tx>
          <c:spPr>
            <a:pattFill prst="pct2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介護率グラフ!$D$4:$D$22</c:f>
              <c:numCache>
                <c:formatCode>0.00_ </c:formatCode>
                <c:ptCount val="19"/>
                <c:pt idx="0">
                  <c:v>2.8578348268345843</c:v>
                </c:pt>
                <c:pt idx="1">
                  <c:v>3.7285497201734552</c:v>
                </c:pt>
                <c:pt idx="2">
                  <c:v>3.1816500184979652</c:v>
                </c:pt>
                <c:pt idx="3">
                  <c:v>4.3911251100097273</c:v>
                </c:pt>
                <c:pt idx="4">
                  <c:v>4.5599943133352294</c:v>
                </c:pt>
                <c:pt idx="5">
                  <c:v>4.2149385806601849</c:v>
                </c:pt>
                <c:pt idx="6">
                  <c:v>3.4974093264248705</c:v>
                </c:pt>
                <c:pt idx="7">
                  <c:v>4.110883603717121</c:v>
                </c:pt>
                <c:pt idx="8">
                  <c:v>3.8505841698206353</c:v>
                </c:pt>
                <c:pt idx="9">
                  <c:v>4.2182709993868794</c:v>
                </c:pt>
                <c:pt idx="10">
                  <c:v>3.7276359214868853</c:v>
                </c:pt>
                <c:pt idx="11">
                  <c:v>3.7080796146505501</c:v>
                </c:pt>
                <c:pt idx="12">
                  <c:v>3.6605789935401547</c:v>
                </c:pt>
                <c:pt idx="13">
                  <c:v>3.7154652270562085</c:v>
                </c:pt>
                <c:pt idx="14">
                  <c:v>4.976928147659855</c:v>
                </c:pt>
                <c:pt idx="15">
                  <c:v>4.3020004302000432</c:v>
                </c:pt>
                <c:pt idx="16">
                  <c:v>3.907074973600845</c:v>
                </c:pt>
                <c:pt idx="17">
                  <c:v>4.643962848297214</c:v>
                </c:pt>
                <c:pt idx="18">
                  <c:v>4.2282430213464695</c:v>
                </c:pt>
              </c:numCache>
            </c:numRef>
          </c:val>
        </c:ser>
        <c:ser>
          <c:idx val="4"/>
          <c:order val="3"/>
          <c:tx>
            <c:strRef>
              <c:f>介護率グラフ!$E$3</c:f>
              <c:strCache>
                <c:ptCount val="1"/>
                <c:pt idx="0">
                  <c:v>要介護2</c:v>
                </c:pt>
              </c:strCache>
            </c:strRef>
          </c:tx>
          <c:spPr>
            <a:pattFill prst="ltDnDiag">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介護率グラフ!$E$4:$E$22</c:f>
              <c:numCache>
                <c:formatCode>0.00_ </c:formatCode>
                <c:ptCount val="19"/>
                <c:pt idx="0">
                  <c:v>3.8531179001026419</c:v>
                </c:pt>
                <c:pt idx="1">
                  <c:v>3.5321151921722693</c:v>
                </c:pt>
                <c:pt idx="2">
                  <c:v>3.7458379578246395</c:v>
                </c:pt>
                <c:pt idx="3">
                  <c:v>3.1868080967159198</c:v>
                </c:pt>
                <c:pt idx="4">
                  <c:v>2.3670742109752627</c:v>
                </c:pt>
                <c:pt idx="5">
                  <c:v>2.5848518367584559</c:v>
                </c:pt>
                <c:pt idx="6">
                  <c:v>2.7160287481196721</c:v>
                </c:pt>
                <c:pt idx="7">
                  <c:v>2.968971491573476</c:v>
                </c:pt>
                <c:pt idx="8">
                  <c:v>2.5588283692611484</c:v>
                </c:pt>
                <c:pt idx="9">
                  <c:v>2.8571428571428572</c:v>
                </c:pt>
                <c:pt idx="10">
                  <c:v>2.5846795205836375</c:v>
                </c:pt>
                <c:pt idx="11">
                  <c:v>4.2806507316186497</c:v>
                </c:pt>
                <c:pt idx="12">
                  <c:v>2.8790174655076162</c:v>
                </c:pt>
                <c:pt idx="13">
                  <c:v>3.6201968879009208</c:v>
                </c:pt>
                <c:pt idx="14">
                  <c:v>3.3289386947923534</c:v>
                </c:pt>
                <c:pt idx="15">
                  <c:v>2.6242202624220261</c:v>
                </c:pt>
                <c:pt idx="16">
                  <c:v>4.1710665258711721</c:v>
                </c:pt>
                <c:pt idx="17">
                  <c:v>4.0689960194604158</c:v>
                </c:pt>
                <c:pt idx="18">
                  <c:v>3.3661740558292284</c:v>
                </c:pt>
              </c:numCache>
            </c:numRef>
          </c:val>
        </c:ser>
        <c:ser>
          <c:idx val="5"/>
          <c:order val="4"/>
          <c:tx>
            <c:strRef>
              <c:f>介護率グラフ!$F$3</c:f>
              <c:strCache>
                <c:ptCount val="1"/>
                <c:pt idx="0">
                  <c:v>要介護3</c:v>
                </c:pt>
              </c:strCache>
            </c:strRef>
          </c:tx>
          <c:spPr>
            <a:pattFill prst="pct5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介護率グラフ!$F$4:$F$22</c:f>
              <c:numCache>
                <c:formatCode>0.00_ </c:formatCode>
                <c:ptCount val="19"/>
                <c:pt idx="0">
                  <c:v>2.7759517466468302</c:v>
                </c:pt>
                <c:pt idx="1">
                  <c:v>2.4609910677884437</c:v>
                </c:pt>
                <c:pt idx="2">
                  <c:v>2.9812553952398568</c:v>
                </c:pt>
                <c:pt idx="3">
                  <c:v>1.9871230719347817</c:v>
                </c:pt>
                <c:pt idx="4">
                  <c:v>1.8623827125390957</c:v>
                </c:pt>
                <c:pt idx="5">
                  <c:v>2.3519823019153518</c:v>
                </c:pt>
                <c:pt idx="6">
                  <c:v>2.273107136887849</c:v>
                </c:pt>
                <c:pt idx="7">
                  <c:v>2.3074499921247442</c:v>
                </c:pt>
                <c:pt idx="8">
                  <c:v>1.7195984860951128</c:v>
                </c:pt>
                <c:pt idx="9">
                  <c:v>2.2746781115879826</c:v>
                </c:pt>
                <c:pt idx="10">
                  <c:v>2.0218863991662324</c:v>
                </c:pt>
                <c:pt idx="11">
                  <c:v>3.5444878669453783</c:v>
                </c:pt>
                <c:pt idx="12">
                  <c:v>2.2729085254007497</c:v>
                </c:pt>
                <c:pt idx="13">
                  <c:v>2.6516354398221655</c:v>
                </c:pt>
                <c:pt idx="14">
                  <c:v>2.4060646011865523</c:v>
                </c:pt>
                <c:pt idx="15">
                  <c:v>2.3230802323080231</c:v>
                </c:pt>
                <c:pt idx="16">
                  <c:v>3.9598732840549102</c:v>
                </c:pt>
                <c:pt idx="17">
                  <c:v>4.1132242370632461</c:v>
                </c:pt>
                <c:pt idx="18">
                  <c:v>3.284072249589491</c:v>
                </c:pt>
              </c:numCache>
            </c:numRef>
          </c:val>
        </c:ser>
        <c:ser>
          <c:idx val="6"/>
          <c:order val="5"/>
          <c:tx>
            <c:strRef>
              <c:f>介護率グラフ!$G$3</c:f>
              <c:strCache>
                <c:ptCount val="1"/>
                <c:pt idx="0">
                  <c:v>要介護4</c:v>
                </c:pt>
              </c:strCache>
            </c:strRef>
          </c:tx>
          <c:spPr>
            <a:pattFill prst="pct7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介護率グラフ!$G$4:$G$22</c:f>
              <c:numCache>
                <c:formatCode>0.00_ </c:formatCode>
                <c:ptCount val="19"/>
                <c:pt idx="0">
                  <c:v>1.9513545306715567</c:v>
                </c:pt>
                <c:pt idx="1">
                  <c:v>2.1237166895222566</c:v>
                </c:pt>
                <c:pt idx="2">
                  <c:v>2.3369096066099395</c:v>
                </c:pt>
                <c:pt idx="3">
                  <c:v>1.7369956922506833</c:v>
                </c:pt>
                <c:pt idx="4">
                  <c:v>1.5744953085015641</c:v>
                </c:pt>
                <c:pt idx="5">
                  <c:v>1.659195435757117</c:v>
                </c:pt>
                <c:pt idx="6">
                  <c:v>2.2062510446264416</c:v>
                </c:pt>
                <c:pt idx="7">
                  <c:v>2.1578201291541976</c:v>
                </c:pt>
                <c:pt idx="8">
                  <c:v>2.2297186111568208</c:v>
                </c:pt>
                <c:pt idx="9">
                  <c:v>2.1949724095646843</c:v>
                </c:pt>
                <c:pt idx="10">
                  <c:v>2.0149383359388571</c:v>
                </c:pt>
                <c:pt idx="11">
                  <c:v>2.4175224938653095</c:v>
                </c:pt>
                <c:pt idx="12">
                  <c:v>1.5152723502671666</c:v>
                </c:pt>
                <c:pt idx="13">
                  <c:v>2.3023181962527786</c:v>
                </c:pt>
                <c:pt idx="14">
                  <c:v>1.4502307185234016</c:v>
                </c:pt>
                <c:pt idx="15">
                  <c:v>2.4521402452140246</c:v>
                </c:pt>
                <c:pt idx="16">
                  <c:v>2.4287222808870119</c:v>
                </c:pt>
                <c:pt idx="17">
                  <c:v>2.3440955329500222</c:v>
                </c:pt>
                <c:pt idx="18">
                  <c:v>2.8325123152709359</c:v>
                </c:pt>
              </c:numCache>
            </c:numRef>
          </c:val>
        </c:ser>
        <c:ser>
          <c:idx val="7"/>
          <c:order val="6"/>
          <c:tx>
            <c:strRef>
              <c:f>介護率グラフ!$H$3</c:f>
              <c:strCache>
                <c:ptCount val="1"/>
                <c:pt idx="0">
                  <c:v>要介護5</c:v>
                </c:pt>
              </c:strCache>
            </c:strRef>
          </c:tx>
          <c:spPr>
            <a:solidFill>
              <a:srgbClr val="000000"/>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介護率グラフ!$H$4:$H$22</c:f>
              <c:numCache>
                <c:formatCode>0.00_ </c:formatCode>
                <c:ptCount val="19"/>
                <c:pt idx="0">
                  <c:v>1.4773552918382176</c:v>
                </c:pt>
                <c:pt idx="1">
                  <c:v>1.4528742448389607</c:v>
                </c:pt>
                <c:pt idx="2">
                  <c:v>1.6956468121839929</c:v>
                </c:pt>
                <c:pt idx="3">
                  <c:v>1.1116772430404371</c:v>
                </c:pt>
                <c:pt idx="4">
                  <c:v>1.4536536821154393</c:v>
                </c:pt>
                <c:pt idx="5">
                  <c:v>1.1294172439890551</c:v>
                </c:pt>
                <c:pt idx="6">
                  <c:v>1.8134715025906734</c:v>
                </c:pt>
                <c:pt idx="7">
                  <c:v>1.086785320522917</c:v>
                </c:pt>
                <c:pt idx="8">
                  <c:v>2.2132631232516045</c:v>
                </c:pt>
                <c:pt idx="9">
                  <c:v>1.4530962599632129</c:v>
                </c:pt>
                <c:pt idx="10">
                  <c:v>1.0838978634705576</c:v>
                </c:pt>
                <c:pt idx="11">
                  <c:v>1.6359174770517133</c:v>
                </c:pt>
                <c:pt idx="12">
                  <c:v>1.1165164686179121</c:v>
                </c:pt>
                <c:pt idx="13">
                  <c:v>1.9212448396316293</c:v>
                </c:pt>
                <c:pt idx="14">
                  <c:v>1.2524719841793013</c:v>
                </c:pt>
                <c:pt idx="15">
                  <c:v>1.6132501613250163</c:v>
                </c:pt>
                <c:pt idx="16">
                  <c:v>1.8479408658922916</c:v>
                </c:pt>
                <c:pt idx="17">
                  <c:v>1.5037593984962405</c:v>
                </c:pt>
                <c:pt idx="18">
                  <c:v>1.0262725779967159</c:v>
                </c:pt>
              </c:numCache>
            </c:numRef>
          </c:val>
        </c:ser>
        <c:dLbls>
          <c:showLegendKey val="0"/>
          <c:showVal val="0"/>
          <c:showCatName val="0"/>
          <c:showSerName val="0"/>
          <c:showPercent val="0"/>
          <c:showBubbleSize val="0"/>
        </c:dLbls>
        <c:gapWidth val="70"/>
        <c:overlap val="100"/>
        <c:axId val="193199104"/>
        <c:axId val="193282816"/>
      </c:barChart>
      <c:catAx>
        <c:axId val="193199104"/>
        <c:scaling>
          <c:orientation val="minMax"/>
        </c:scaling>
        <c:delete val="0"/>
        <c:axPos val="b"/>
        <c:numFmt formatCode="0.00_ " sourceLinked="1"/>
        <c:majorTickMark val="in"/>
        <c:minorTickMark val="none"/>
        <c:tickLblPos val="nextTo"/>
        <c:spPr>
          <a:ln w="3175">
            <a:solidFill>
              <a:srgbClr val="000000"/>
            </a:solidFill>
            <a:prstDash val="solid"/>
          </a:ln>
        </c:spPr>
        <c:txPr>
          <a:bodyPr horzOverflow="overflow" vert="wordArtVertRtl" anchor="ctr"/>
          <a:lstStyle/>
          <a:p>
            <a:pPr algn="ctr" rtl="0">
              <a:defRPr sz="1000">
                <a:solidFill>
                  <a:srgbClr val="000000"/>
                </a:solidFill>
              </a:defRPr>
            </a:pPr>
            <a:endParaRPr lang="ja-JP"/>
          </a:p>
        </c:txPr>
        <c:crossAx val="193282816"/>
        <c:crosses val="autoZero"/>
        <c:auto val="1"/>
        <c:lblAlgn val="ctr"/>
        <c:lblOffset val="100"/>
        <c:tickLblSkip val="1"/>
        <c:noMultiLvlLbl val="0"/>
      </c:catAx>
      <c:valAx>
        <c:axId val="193282816"/>
        <c:scaling>
          <c:orientation val="minMax"/>
        </c:scaling>
        <c:delete val="0"/>
        <c:axPos val="l"/>
        <c:title>
          <c:tx>
            <c:rich>
              <a:bodyPr rot="0" horzOverflow="overflow" anchor="ctr"/>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3.1015926346513002E-2"/>
              <c:y val="2.8089887640449437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lstStyle/>
          <a:p>
            <a:pPr algn="ctr" rtl="0">
              <a:defRPr sz="1000">
                <a:solidFill>
                  <a:srgbClr val="000000"/>
                </a:solidFill>
              </a:defRPr>
            </a:pPr>
            <a:endParaRPr lang="ja-JP"/>
          </a:p>
        </c:txPr>
        <c:crossAx val="193199104"/>
        <c:crosses val="autoZero"/>
        <c:crossBetween val="between"/>
      </c:valAx>
      <c:spPr>
        <a:noFill/>
        <a:ln w="25400">
          <a:noFill/>
        </a:ln>
      </c:spPr>
    </c:plotArea>
    <c:legend>
      <c:legendPos val="r"/>
      <c:layout>
        <c:manualLayout>
          <c:xMode val="edge"/>
          <c:yMode val="edge"/>
          <c:x val="0.89625668449197871"/>
          <c:y val="0.21910112359550565"/>
          <c:w val="9.7326203208556117E-2"/>
          <c:h val="0.5421348314606742"/>
        </c:manualLayout>
      </c:layout>
      <c:overlay val="0"/>
      <c:spPr>
        <a:noFill/>
        <a:ln w="25400">
          <a:noFill/>
        </a:ln>
      </c:spPr>
      <c:txPr>
        <a:bodyPr horzOverflow="overflow" anchor="ctr"/>
        <a:lstStyle/>
        <a:p>
          <a:pPr algn="l" rtl="0">
            <a:defRPr sz="1010">
              <a:solidFill>
                <a:srgbClr val="000000"/>
              </a:solidFill>
            </a:defRPr>
          </a:pPr>
          <a:endParaRPr lang="ja-JP"/>
        </a:p>
      </c:txPr>
    </c:legend>
    <c:plotVisOnly val="1"/>
    <c:dispBlanksAs val="gap"/>
    <c:showDLblsOverMax val="0"/>
  </c:chart>
  <c:spPr>
    <a:solidFill>
      <a:schemeClr val="bg1"/>
    </a:solidFill>
    <a:ln w="9525">
      <a:noFill/>
    </a:ln>
  </c:spPr>
  <c:txPr>
    <a:bodyPr horzOverflow="overflow" anchor="ctr"/>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extLst/>
</c:chartSpace>
</file>

<file path=xl/charts/chart18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200" b="1" i="0" u="none" strike="noStrike" kern="1200" baseline="0">
                <a:solidFill>
                  <a:schemeClr val="tx1"/>
                </a:solidFill>
              </a:rPr>
              <a:t>疾病別医療費構成割合</a:t>
            </a:r>
            <a:endParaRPr kumimoji="0" lang="ja-JP" altLang="en-US" sz="1800" b="1" i="0" u="none" strike="noStrike" kern="1200" baseline="0">
              <a:solidFill>
                <a:schemeClr val="tx1"/>
              </a:solidFill>
            </a:endParaRPr>
          </a:p>
          <a:p>
            <a:pPr algn="ctr" rtl="0">
              <a:defRPr kumimoji="0" sz="1800" i="0" u="none" strike="noStrike" kern="1200" baseline="0">
                <a:solidFill>
                  <a:schemeClr val="tx1"/>
                </a:solidFill>
              </a:defRPr>
            </a:pPr>
            <a:r>
              <a:rPr kumimoji="0" lang="ja-JP" altLang="en-US" sz="1200" b="1" i="0" u="none" strike="noStrike" kern="1200" baseline="0">
                <a:solidFill>
                  <a:schemeClr val="tx1"/>
                </a:solidFill>
              </a:rPr>
              <a:t>（後期高齢者分）</a:t>
            </a:r>
            <a:endParaRPr kumimoji="0" lang="ja-JP" altLang="en-US" sz="1800" b="1" i="0" u="none" strike="noStrike" kern="1200"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2.0611760022888136E-2"/>
                  <c:y val="2.9729387274866504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1"/>
              <c:layout>
                <c:manualLayout>
                  <c:x val="0.12828600581406541"/>
                  <c:y val="-8.6264874785388662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2"/>
              <c:layout>
                <c:manualLayout>
                  <c:x val="5.9435406759974073E-2"/>
                  <c:y val="-3.3425690209776412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3"/>
              <c:layout>
                <c:manualLayout>
                  <c:x val="4.0564242265925289E-2"/>
                  <c:y val="3.283957321426776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4"/>
              <c:layout>
                <c:manualLayout>
                  <c:x val="9.1501581862169432E-2"/>
                  <c:y val="0.12858563732165057"/>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5"/>
              <c:layout>
                <c:manualLayout>
                  <c:x val="-1.34331863773752E-2"/>
                  <c:y val="0.16860852919700828"/>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6"/>
              <c:layout>
                <c:manualLayout>
                  <c:x val="-8.2098991180604791E-2"/>
                  <c:y val="-7.6787240675375346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kumimoji="0" sz="900" kern="1200">
                    <a:solidFill>
                      <a:schemeClr val="tx1"/>
                    </a:solidFill>
                  </a:defRPr>
                </a:pPr>
                <a:endParaRPr lang="ja-JP"/>
              </a:p>
            </c:txPr>
            <c:showLegendKey val="0"/>
            <c:showVal val="0"/>
            <c:showCatName val="1"/>
            <c:showSerName val="0"/>
            <c:showPercent val="1"/>
            <c:showBubbleSize val="0"/>
            <c:showLeaderLines val="1"/>
          </c:dLbls>
          <c:cat>
            <c:strRef>
              <c:f>湖南市!$M$181:$M$187</c:f>
              <c:strCache>
                <c:ptCount val="7"/>
                <c:pt idx="0">
                  <c:v>新生物</c:v>
                </c:pt>
                <c:pt idx="1">
                  <c:v>糖尿病</c:v>
                </c:pt>
                <c:pt idx="2">
                  <c:v>高血圧性疾患</c:v>
                </c:pt>
                <c:pt idx="3">
                  <c:v>虚血性心疾患</c:v>
                </c:pt>
                <c:pt idx="4">
                  <c:v>脳内出血</c:v>
                </c:pt>
                <c:pt idx="5">
                  <c:v>脳梗塞</c:v>
                </c:pt>
                <c:pt idx="6">
                  <c:v>その他</c:v>
                </c:pt>
              </c:strCache>
            </c:strRef>
          </c:cat>
          <c:val>
            <c:numRef>
              <c:f>湖南市!$Q$181:$Q$187</c:f>
              <c:numCache>
                <c:formatCode>0.0_ </c:formatCode>
                <c:ptCount val="7"/>
                <c:pt idx="0">
                  <c:v>11.5</c:v>
                </c:pt>
                <c:pt idx="1">
                  <c:v>4.7</c:v>
                </c:pt>
                <c:pt idx="2">
                  <c:v>5.7</c:v>
                </c:pt>
                <c:pt idx="3">
                  <c:v>5.6</c:v>
                </c:pt>
                <c:pt idx="4">
                  <c:v>1.9</c:v>
                </c:pt>
                <c:pt idx="5">
                  <c:v>3.3</c:v>
                </c:pt>
                <c:pt idx="6" formatCode="#,##0.0;[Red]\-#,##0.0">
                  <c:v>67.300000000000011</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8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10810810810811"/>
          <c:y val="5.5776892430278883E-2"/>
          <c:w val="0.80343980343980348"/>
          <c:h val="0.8127490039840638"/>
        </c:manualLayout>
      </c:layout>
      <c:lineChart>
        <c:grouping val="standard"/>
        <c:varyColors val="0"/>
        <c:ser>
          <c:idx val="0"/>
          <c:order val="0"/>
          <c:tx>
            <c:v>湖南市</c:v>
          </c:tx>
          <c:spPr>
            <a:ln w="38100" cap="rnd" cmpd="sng">
              <a:solidFill>
                <a:schemeClr val="accent2"/>
              </a:solidFill>
              <a:prstDash val="solid"/>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0.315</c:v>
              </c:pt>
              <c:pt idx="1">
                <c:v>0.28407160590618058</c:v>
              </c:pt>
              <c:pt idx="2">
                <c:v>0.33</c:v>
              </c:pt>
              <c:pt idx="3">
                <c:v>0.38800000000000001</c:v>
              </c:pt>
              <c:pt idx="4">
                <c:v>0.40200000000000002</c:v>
              </c:pt>
              <c:pt idx="5">
                <c:v>0.41599999999999998</c:v>
              </c:pt>
              <c:pt idx="6">
                <c:v>0.43</c:v>
              </c:pt>
              <c:pt idx="7">
                <c:v>0.44400000000000001</c:v>
              </c:pt>
              <c:pt idx="8">
                <c:v>0.44400000000000001</c:v>
              </c:pt>
            </c:numLit>
          </c:val>
          <c:smooth val="0"/>
        </c:ser>
        <c:ser>
          <c:idx val="1"/>
          <c:order val="1"/>
          <c:tx>
            <c:v>市町国保</c:v>
          </c:tx>
          <c:spPr>
            <a:ln w="38100" cap="rnd" cmpd="sng">
              <a:solidFill>
                <a:schemeClr val="accent1"/>
              </a:solidFill>
              <a:prstDash val="sysDash"/>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Lit>
          </c:val>
          <c:smooth val="0"/>
        </c:ser>
        <c:dLbls>
          <c:showLegendKey val="0"/>
          <c:showVal val="0"/>
          <c:showCatName val="0"/>
          <c:showSerName val="0"/>
          <c:showPercent val="0"/>
          <c:showBubbleSize val="0"/>
        </c:dLbls>
        <c:marker val="1"/>
        <c:smooth val="0"/>
        <c:axId val="193362560"/>
        <c:axId val="193372544"/>
      </c:lineChart>
      <c:catAx>
        <c:axId val="193362560"/>
        <c:scaling>
          <c:orientation val="minMax"/>
        </c:scaling>
        <c:delete val="0"/>
        <c:axPos val="b"/>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3372544"/>
        <c:crosses val="autoZero"/>
        <c:auto val="1"/>
        <c:lblAlgn val="ctr"/>
        <c:lblOffset val="100"/>
        <c:noMultiLvlLbl val="0"/>
      </c:catAx>
      <c:valAx>
        <c:axId val="193372544"/>
        <c:scaling>
          <c:orientation val="minMax"/>
          <c:min val="0.2"/>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193362560"/>
        <c:crosses val="autoZero"/>
        <c:crossBetween val="between"/>
      </c:valAx>
    </c:plotArea>
    <c:legend>
      <c:legendPos val="r"/>
      <c:layout>
        <c:manualLayout>
          <c:xMode val="edge"/>
          <c:yMode val="edge"/>
          <c:x val="0.71253071253071243"/>
          <c:y val="0.63346613545816732"/>
          <c:w val="0.2334152334152334"/>
          <c:h val="0.2151394422310757"/>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8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400" b="1" i="0" u="none" strike="noStrike" kern="1200" baseline="0">
                <a:solidFill>
                  <a:schemeClr val="tx1"/>
                </a:solidFill>
              </a:rPr>
              <a:t>疾病別医療費構成割合</a:t>
            </a:r>
            <a:endParaRPr kumimoji="0" lang="ja-JP" altLang="en-US" sz="1800" b="1" i="0" u="none" strike="noStrike" kern="1200" baseline="0">
              <a:solidFill>
                <a:schemeClr val="tx1"/>
              </a:solidFill>
            </a:endParaRPr>
          </a:p>
          <a:p>
            <a:pPr algn="ctr" rtl="0">
              <a:defRPr kumimoji="0" sz="1800" i="0" u="none" strike="noStrike" kern="1200" baseline="0">
                <a:solidFill>
                  <a:schemeClr val="tx1"/>
                </a:solidFill>
              </a:defRPr>
            </a:pPr>
            <a:r>
              <a:rPr kumimoji="0" lang="ja-JP" altLang="en-US" sz="1400" b="1" i="0" u="none" strike="noStrike" kern="1200" baseline="0">
                <a:solidFill>
                  <a:schemeClr val="tx1"/>
                </a:solidFill>
              </a:rPr>
              <a:t>（国保分）</a:t>
            </a:r>
            <a:endParaRPr kumimoji="0" lang="ja-JP" altLang="en-US" sz="1800" b="1" i="0" u="none" strike="noStrike" kern="1200"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3.4925111972943681E-3"/>
                  <c:y val="-5.3997463800171043E-2"/>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1"/>
              <c:layout>
                <c:manualLayout>
                  <c:x val="6.9005366866455128E-2"/>
                  <c:y val="-0.16979680910672681"/>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2"/>
              <c:layout>
                <c:manualLayout>
                  <c:x val="8.8630077956673325E-2"/>
                  <c:y val="-7.1751255812124604E-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3"/>
              <c:layout>
                <c:manualLayout>
                  <c:x val="8.5483064616922885E-2"/>
                  <c:y val="4.4989769979539962E-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4"/>
              <c:layout>
                <c:manualLayout>
                  <c:x val="8.9721210221856598E-2"/>
                  <c:y val="0.1959243858562624"/>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5"/>
              <c:layout>
                <c:manualLayout>
                  <c:x val="-5.288338957630296E-2"/>
                  <c:y val="0.15511687023374046"/>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6"/>
              <c:layout>
                <c:manualLayout>
                  <c:x val="-6.6449943757030366E-2"/>
                  <c:y val="-0.12175832351664703"/>
                </c:manualLayout>
              </c:layout>
              <c:spPr/>
              <c:txPr>
                <a:bodyPr/>
                <a:lstStyle/>
                <a:p>
                  <a:pPr>
                    <a:defRPr sz="10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sz="1000">
                    <a:solidFill>
                      <a:schemeClr val="tx1"/>
                    </a:solidFill>
                  </a:defRPr>
                </a:pPr>
                <a:endParaRPr lang="ja-JP"/>
              </a:p>
            </c:txPr>
            <c:showLegendKey val="0"/>
            <c:showVal val="0"/>
            <c:showCatName val="1"/>
            <c:showSerName val="0"/>
            <c:showPercent val="1"/>
            <c:showBubbleSize val="0"/>
            <c:showLeaderLines val="1"/>
          </c:dLbls>
          <c:cat>
            <c:strRef>
              <c:f>湖南市!$M$181:$M$187</c:f>
              <c:strCache>
                <c:ptCount val="7"/>
                <c:pt idx="0">
                  <c:v>新生物</c:v>
                </c:pt>
                <c:pt idx="1">
                  <c:v>糖尿病</c:v>
                </c:pt>
                <c:pt idx="2">
                  <c:v>高血圧性疾患</c:v>
                </c:pt>
                <c:pt idx="3">
                  <c:v>虚血性心疾患</c:v>
                </c:pt>
                <c:pt idx="4">
                  <c:v>脳内出血</c:v>
                </c:pt>
                <c:pt idx="5">
                  <c:v>脳梗塞</c:v>
                </c:pt>
                <c:pt idx="6">
                  <c:v>その他</c:v>
                </c:pt>
              </c:strCache>
            </c:strRef>
          </c:cat>
          <c:val>
            <c:numRef>
              <c:f>湖南市!$O$181:$O$187</c:f>
              <c:numCache>
                <c:formatCode>0.0_ </c:formatCode>
                <c:ptCount val="7"/>
                <c:pt idx="0">
                  <c:v>18.100000000000001</c:v>
                </c:pt>
                <c:pt idx="1">
                  <c:v>4.9000000000000004</c:v>
                </c:pt>
                <c:pt idx="2">
                  <c:v>5.5</c:v>
                </c:pt>
                <c:pt idx="3">
                  <c:v>1.5</c:v>
                </c:pt>
                <c:pt idx="4">
                  <c:v>0.6</c:v>
                </c:pt>
                <c:pt idx="5">
                  <c:v>2.1</c:v>
                </c:pt>
                <c:pt idx="6" formatCode="#,##0.0;[Red]\-#,##0.0">
                  <c:v>67.3</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8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入院　＋　入院外　＋　調剤</a:t>
            </a:r>
          </a:p>
        </c:rich>
      </c:tx>
      <c:overlay val="0"/>
    </c:title>
    <c:autoTitleDeleted val="0"/>
    <c:plotArea>
      <c:layout>
        <c:manualLayout>
          <c:layoutTarget val="inner"/>
          <c:xMode val="edge"/>
          <c:yMode val="edge"/>
          <c:x val="0.17083333333333334"/>
          <c:y val="0.19097222222222221"/>
          <c:w val="0.79791666666666672"/>
          <c:h val="0.51736111111111116"/>
        </c:manualLayout>
      </c:layout>
      <c:barChart>
        <c:barDir val="col"/>
        <c:grouping val="clustered"/>
        <c:varyColors val="0"/>
        <c:ser>
          <c:idx val="0"/>
          <c:order val="0"/>
          <c:tx>
            <c:v>入院　＋　入院外　＋　調剤</c:v>
          </c:tx>
          <c:invertIfNegative val="0"/>
          <c:dPt>
            <c:idx val="2"/>
            <c:invertIfNegative val="0"/>
            <c:bubble3D val="0"/>
          </c:dPt>
          <c:dPt>
            <c:idx val="3"/>
            <c:invertIfNegative val="0"/>
            <c:bubble3D val="0"/>
            <c:spPr>
              <a:solidFill>
                <a:schemeClr val="accent1"/>
              </a:solidFill>
            </c:spPr>
          </c:dPt>
          <c:dPt>
            <c:idx val="5"/>
            <c:invertIfNegative val="0"/>
            <c:bubble3D val="0"/>
            <c:spPr>
              <a:solidFill>
                <a:schemeClr val="accent1"/>
              </a:solidFill>
            </c:spPr>
          </c:dPt>
          <c:dPt>
            <c:idx val="8"/>
            <c:invertIfNegative val="0"/>
            <c:bubble3D val="0"/>
            <c:spPr>
              <a:solidFill>
                <a:schemeClr val="accent1"/>
              </a:solidFill>
            </c:spPr>
          </c:dPt>
          <c:dPt>
            <c:idx val="9"/>
            <c:invertIfNegative val="0"/>
            <c:bubble3D val="0"/>
            <c:spPr>
              <a:solidFill>
                <a:schemeClr val="accent1"/>
              </a:solidFill>
            </c:spPr>
          </c:dPt>
          <c:dPt>
            <c:idx val="10"/>
            <c:invertIfNegative val="0"/>
            <c:bubble3D val="0"/>
            <c:spPr>
              <a:solidFill>
                <a:schemeClr val="accent1"/>
              </a:solidFill>
            </c:spPr>
          </c:dPt>
          <c:dPt>
            <c:idx val="11"/>
            <c:invertIfNegative val="0"/>
            <c:bubble3D val="0"/>
            <c:spPr>
              <a:solidFill>
                <a:schemeClr val="accent1"/>
              </a:solidFill>
            </c:spPr>
          </c:dPt>
          <c:dPt>
            <c:idx val="13"/>
            <c:invertIfNegative val="0"/>
            <c:bubble3D val="0"/>
            <c:spPr>
              <a:solidFill>
                <a:schemeClr val="accent1"/>
              </a:solidFill>
            </c:spPr>
          </c:dPt>
          <c:dPt>
            <c:idx val="14"/>
            <c:invertIfNegative val="0"/>
            <c:bubble3D val="0"/>
            <c:spPr>
              <a:solidFill>
                <a:schemeClr val="accent1"/>
              </a:solidFill>
            </c:spPr>
          </c:dPt>
          <c:dPt>
            <c:idx val="15"/>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cat>
            <c:strRef>
              <c:f>後期高齢者医療費!$T$6:$T$24</c:f>
              <c:strCache>
                <c:ptCount val="19"/>
                <c:pt idx="0">
                  <c:v>豊郷町</c:v>
                </c:pt>
                <c:pt idx="1">
                  <c:v>甲良町</c:v>
                </c:pt>
                <c:pt idx="2">
                  <c:v>大津市</c:v>
                </c:pt>
                <c:pt idx="3">
                  <c:v>草津市</c:v>
                </c:pt>
                <c:pt idx="4">
                  <c:v>竜王町</c:v>
                </c:pt>
                <c:pt idx="5">
                  <c:v>近江八幡市</c:v>
                </c:pt>
                <c:pt idx="6">
                  <c:v>愛荘町</c:v>
                </c:pt>
                <c:pt idx="7">
                  <c:v>東近江市</c:v>
                </c:pt>
                <c:pt idx="8">
                  <c:v>野洲市</c:v>
                </c:pt>
                <c:pt idx="9">
                  <c:v>栗東市</c:v>
                </c:pt>
                <c:pt idx="10">
                  <c:v>甲賀市</c:v>
                </c:pt>
                <c:pt idx="11">
                  <c:v>彦根市</c:v>
                </c:pt>
                <c:pt idx="12">
                  <c:v>日野町</c:v>
                </c:pt>
                <c:pt idx="13">
                  <c:v>守山市</c:v>
                </c:pt>
                <c:pt idx="14">
                  <c:v>長浜市</c:v>
                </c:pt>
                <c:pt idx="15">
                  <c:v>湖南市</c:v>
                </c:pt>
                <c:pt idx="16">
                  <c:v>米原市</c:v>
                </c:pt>
                <c:pt idx="17">
                  <c:v>高島市</c:v>
                </c:pt>
                <c:pt idx="18">
                  <c:v>多賀町</c:v>
                </c:pt>
              </c:strCache>
            </c:strRef>
          </c:cat>
          <c:val>
            <c:numRef>
              <c:f>後期高齢者医療費!$S$6:$S$24</c:f>
              <c:numCache>
                <c:formatCode>General</c:formatCode>
                <c:ptCount val="19"/>
                <c:pt idx="0">
                  <c:v>1029542.9450746581</c:v>
                </c:pt>
                <c:pt idx="1">
                  <c:v>1011273.1218026399</c:v>
                </c:pt>
                <c:pt idx="2">
                  <c:v>954103.91517844563</c:v>
                </c:pt>
                <c:pt idx="3">
                  <c:v>941519.03240097733</c:v>
                </c:pt>
                <c:pt idx="4">
                  <c:v>930291.04812711407</c:v>
                </c:pt>
                <c:pt idx="5">
                  <c:v>928577.94118760701</c:v>
                </c:pt>
                <c:pt idx="6">
                  <c:v>916695.71380095708</c:v>
                </c:pt>
                <c:pt idx="7">
                  <c:v>914055.05006817624</c:v>
                </c:pt>
                <c:pt idx="8">
                  <c:v>887464.88191692613</c:v>
                </c:pt>
                <c:pt idx="9">
                  <c:v>886704.7700490451</c:v>
                </c:pt>
                <c:pt idx="10">
                  <c:v>872683.13688914152</c:v>
                </c:pt>
                <c:pt idx="11">
                  <c:v>867042.74610892555</c:v>
                </c:pt>
                <c:pt idx="12">
                  <c:v>860728.02695838909</c:v>
                </c:pt>
                <c:pt idx="13">
                  <c:v>857413.97273654374</c:v>
                </c:pt>
                <c:pt idx="14">
                  <c:v>850865.27502570185</c:v>
                </c:pt>
                <c:pt idx="15">
                  <c:v>838366.21292698639</c:v>
                </c:pt>
                <c:pt idx="16">
                  <c:v>808556.51168582262</c:v>
                </c:pt>
                <c:pt idx="17">
                  <c:v>807724.25619089417</c:v>
                </c:pt>
                <c:pt idx="18">
                  <c:v>764735.52327559562</c:v>
                </c:pt>
              </c:numCache>
            </c:numRef>
          </c:val>
        </c:ser>
        <c:dLbls>
          <c:showLegendKey val="0"/>
          <c:showVal val="0"/>
          <c:showCatName val="0"/>
          <c:showSerName val="0"/>
          <c:showPercent val="0"/>
          <c:showBubbleSize val="0"/>
        </c:dLbls>
        <c:gapWidth val="150"/>
        <c:axId val="193454848"/>
        <c:axId val="193456384"/>
      </c:barChart>
      <c:catAx>
        <c:axId val="193454848"/>
        <c:scaling>
          <c:orientation val="minMax"/>
        </c:scaling>
        <c:delete val="0"/>
        <c:axPos val="b"/>
        <c:numFmt formatCode="General" sourceLinked="1"/>
        <c:majorTickMark val="in"/>
        <c:minorTickMark val="none"/>
        <c:tickLblPos val="nextTo"/>
        <c:txPr>
          <a:bodyPr horzOverflow="overflow" vert="eaVert" anchor="ctr"/>
          <a:lstStyle/>
          <a:p>
            <a:pPr algn="ctr" rtl="0">
              <a:defRPr sz="900">
                <a:solidFill>
                  <a:schemeClr val="tx1"/>
                </a:solidFill>
              </a:defRPr>
            </a:pPr>
            <a:endParaRPr lang="ja-JP"/>
          </a:p>
        </c:txPr>
        <c:crossAx val="193456384"/>
        <c:crosses val="autoZero"/>
        <c:auto val="1"/>
        <c:lblAlgn val="ctr"/>
        <c:lblOffset val="100"/>
        <c:noMultiLvlLbl val="0"/>
      </c:catAx>
      <c:valAx>
        <c:axId val="193456384"/>
        <c:scaling>
          <c:orientation val="minMax"/>
          <c:min val="600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5.8333847974885493E-2"/>
              <c:y val="8.6807470365843256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193454848"/>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8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歯科医療費</a:t>
            </a:r>
          </a:p>
        </c:rich>
      </c:tx>
      <c:overlay val="0"/>
    </c:title>
    <c:autoTitleDeleted val="0"/>
    <c:plotArea>
      <c:layout>
        <c:manualLayout>
          <c:layoutTarget val="inner"/>
          <c:xMode val="edge"/>
          <c:yMode val="edge"/>
          <c:x val="0.12916666666666668"/>
          <c:y val="0.19097222222222221"/>
          <c:w val="0.77622951885058611"/>
          <c:h val="0.57291666666666652"/>
        </c:manualLayout>
      </c:layout>
      <c:barChart>
        <c:barDir val="col"/>
        <c:grouping val="clustered"/>
        <c:varyColors val="0"/>
        <c:ser>
          <c:idx val="0"/>
          <c:order val="0"/>
          <c:invertIfNegative val="0"/>
          <c:dPt>
            <c:idx val="0"/>
            <c:invertIfNegative val="0"/>
            <c:bubble3D val="0"/>
            <c:spPr>
              <a:solidFill>
                <a:schemeClr val="accent1"/>
              </a:solidFill>
            </c:spPr>
          </c:dPt>
          <c:dPt>
            <c:idx val="1"/>
            <c:invertIfNegative val="0"/>
            <c:bubble3D val="0"/>
            <c:spPr>
              <a:solidFill>
                <a:schemeClr val="accent1"/>
              </a:solidFill>
            </c:spPr>
          </c:dPt>
          <c:dPt>
            <c:idx val="2"/>
            <c:invertIfNegative val="0"/>
            <c:bubble3D val="0"/>
            <c:spPr>
              <a:solidFill>
                <a:schemeClr val="accent1"/>
              </a:solidFill>
              <a:ln w="12700" cap="flat" cmpd="sng">
                <a:solidFill>
                  <a:schemeClr val="accent1"/>
                </a:solidFill>
                <a:prstDash val="solid"/>
                <a:round/>
                <a:headEnd type="none" w="med" len="med"/>
                <a:tailEnd type="none" w="med" len="med"/>
              </a:ln>
            </c:spPr>
          </c:dPt>
          <c:dPt>
            <c:idx val="3"/>
            <c:invertIfNegative val="0"/>
            <c:bubble3D val="0"/>
            <c:spPr>
              <a:solidFill>
                <a:schemeClr val="accent1"/>
              </a:solidFill>
            </c:spPr>
          </c:dPt>
          <c:dPt>
            <c:idx val="4"/>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dPt>
            <c:idx val="5"/>
            <c:invertIfNegative val="0"/>
            <c:bubble3D val="0"/>
            <c:spPr>
              <a:solidFill>
                <a:schemeClr val="accent1"/>
              </a:solidFill>
            </c:spPr>
          </c:dPt>
          <c:dPt>
            <c:idx val="6"/>
            <c:invertIfNegative val="0"/>
            <c:bubble3D val="0"/>
            <c:spPr>
              <a:solidFill>
                <a:schemeClr val="accent1"/>
              </a:solidFill>
            </c:spPr>
          </c:dPt>
          <c:dPt>
            <c:idx val="7"/>
            <c:invertIfNegative val="0"/>
            <c:bubble3D val="0"/>
            <c:spPr>
              <a:solidFill>
                <a:schemeClr val="accent1"/>
              </a:solidFill>
            </c:spPr>
          </c:dPt>
          <c:dPt>
            <c:idx val="8"/>
            <c:invertIfNegative val="0"/>
            <c:bubble3D val="0"/>
            <c:spPr>
              <a:solidFill>
                <a:schemeClr val="accent1"/>
              </a:solidFill>
            </c:spPr>
          </c:dPt>
          <c:dPt>
            <c:idx val="13"/>
            <c:invertIfNegative val="0"/>
            <c:bubble3D val="0"/>
            <c:spPr>
              <a:solidFill>
                <a:schemeClr val="accent1"/>
              </a:solidFill>
            </c:spPr>
          </c:dPt>
          <c:cat>
            <c:strRef>
              <c:f>後期高齢者医療費!$W$6:$W$24</c:f>
              <c:strCache>
                <c:ptCount val="19"/>
                <c:pt idx="0">
                  <c:v>栗東市</c:v>
                </c:pt>
                <c:pt idx="1">
                  <c:v>守山市</c:v>
                </c:pt>
                <c:pt idx="2">
                  <c:v>大津市</c:v>
                </c:pt>
                <c:pt idx="3">
                  <c:v>草津市</c:v>
                </c:pt>
                <c:pt idx="4">
                  <c:v>湖南市</c:v>
                </c:pt>
                <c:pt idx="5">
                  <c:v>長浜市</c:v>
                </c:pt>
                <c:pt idx="6">
                  <c:v>野洲市</c:v>
                </c:pt>
                <c:pt idx="7">
                  <c:v>近江八幡市</c:v>
                </c:pt>
                <c:pt idx="8">
                  <c:v>彦根市</c:v>
                </c:pt>
                <c:pt idx="9">
                  <c:v>米原市</c:v>
                </c:pt>
                <c:pt idx="10">
                  <c:v>高島市</c:v>
                </c:pt>
                <c:pt idx="11">
                  <c:v>日野町</c:v>
                </c:pt>
                <c:pt idx="12">
                  <c:v>東近江市</c:v>
                </c:pt>
                <c:pt idx="13">
                  <c:v>甲賀市</c:v>
                </c:pt>
                <c:pt idx="14">
                  <c:v>多賀町</c:v>
                </c:pt>
                <c:pt idx="15">
                  <c:v>竜王町</c:v>
                </c:pt>
                <c:pt idx="16">
                  <c:v>甲良町</c:v>
                </c:pt>
                <c:pt idx="17">
                  <c:v>愛荘町</c:v>
                </c:pt>
                <c:pt idx="18">
                  <c:v>豊郷町</c:v>
                </c:pt>
              </c:strCache>
            </c:strRef>
          </c:cat>
          <c:val>
            <c:numRef>
              <c:f>後期高齢者医療費!$V$6:$V$24</c:f>
              <c:numCache>
                <c:formatCode>General</c:formatCode>
                <c:ptCount val="19"/>
                <c:pt idx="0">
                  <c:v>31751.164752953835</c:v>
                </c:pt>
                <c:pt idx="1">
                  <c:v>29942.255110578793</c:v>
                </c:pt>
                <c:pt idx="2">
                  <c:v>29711.447743228397</c:v>
                </c:pt>
                <c:pt idx="3">
                  <c:v>28311.626799609319</c:v>
                </c:pt>
                <c:pt idx="4">
                  <c:v>26736.253710991732</c:v>
                </c:pt>
                <c:pt idx="5">
                  <c:v>26204.583609144909</c:v>
                </c:pt>
                <c:pt idx="6">
                  <c:v>26099.178069160957</c:v>
                </c:pt>
                <c:pt idx="7">
                  <c:v>26081.651868969497</c:v>
                </c:pt>
                <c:pt idx="8">
                  <c:v>24941.400296056985</c:v>
                </c:pt>
                <c:pt idx="9">
                  <c:v>24889.475686283327</c:v>
                </c:pt>
                <c:pt idx="10">
                  <c:v>24425.321846036175</c:v>
                </c:pt>
                <c:pt idx="11">
                  <c:v>24222.265139358038</c:v>
                </c:pt>
                <c:pt idx="12">
                  <c:v>23992.628901353699</c:v>
                </c:pt>
                <c:pt idx="13">
                  <c:v>21890.04125427729</c:v>
                </c:pt>
                <c:pt idx="14">
                  <c:v>21643.867534544388</c:v>
                </c:pt>
                <c:pt idx="15">
                  <c:v>20890.346812836295</c:v>
                </c:pt>
                <c:pt idx="16">
                  <c:v>19238.947374991028</c:v>
                </c:pt>
                <c:pt idx="17">
                  <c:v>18856.33041052405</c:v>
                </c:pt>
                <c:pt idx="18">
                  <c:v>17515.249428692103</c:v>
                </c:pt>
              </c:numCache>
            </c:numRef>
          </c:val>
        </c:ser>
        <c:dLbls>
          <c:showLegendKey val="0"/>
          <c:showVal val="0"/>
          <c:showCatName val="0"/>
          <c:showSerName val="0"/>
          <c:showPercent val="0"/>
          <c:showBubbleSize val="0"/>
        </c:dLbls>
        <c:gapWidth val="150"/>
        <c:axId val="193620224"/>
        <c:axId val="193630208"/>
      </c:barChart>
      <c:catAx>
        <c:axId val="193620224"/>
        <c:scaling>
          <c:orientation val="minMax"/>
        </c:scaling>
        <c:delete val="0"/>
        <c:axPos val="b"/>
        <c:numFmt formatCode="General" sourceLinked="1"/>
        <c:majorTickMark val="in"/>
        <c:minorTickMark val="none"/>
        <c:tickLblPos val="nextTo"/>
        <c:txPr>
          <a:bodyPr horzOverflow="overflow" vert="eaVert" anchor="ctr"/>
          <a:lstStyle/>
          <a:p>
            <a:pPr algn="ctr" rtl="0">
              <a:defRPr sz="900">
                <a:solidFill>
                  <a:schemeClr val="tx1"/>
                </a:solidFill>
              </a:defRPr>
            </a:pPr>
            <a:endParaRPr lang="ja-JP"/>
          </a:p>
        </c:txPr>
        <c:crossAx val="193630208"/>
        <c:crosses val="autoZero"/>
        <c:auto val="1"/>
        <c:lblAlgn val="ctr"/>
        <c:lblOffset val="100"/>
        <c:noMultiLvlLbl val="0"/>
      </c:catAx>
      <c:valAx>
        <c:axId val="193630208"/>
        <c:scaling>
          <c:orientation val="minMax"/>
          <c:min val="15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8.9584021509506437E-2"/>
              <c:y val="9.0279584617140252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19362022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歯科医療費</a:t>
            </a:r>
          </a:p>
        </c:rich>
      </c:tx>
      <c:overlay val="0"/>
    </c:title>
    <c:autoTitleDeleted val="0"/>
    <c:plotArea>
      <c:layout>
        <c:manualLayout>
          <c:layoutTarget val="inner"/>
          <c:xMode val="edge"/>
          <c:yMode val="edge"/>
          <c:x val="0.12916666666666668"/>
          <c:y val="0.19097222222222221"/>
          <c:w val="0.70416666666666672"/>
          <c:h val="0.57291666666666652"/>
        </c:manualLayout>
      </c:layout>
      <c:barChart>
        <c:barDir val="col"/>
        <c:grouping val="clustered"/>
        <c:varyColors val="0"/>
        <c:ser>
          <c:idx val="0"/>
          <c:order val="0"/>
          <c:invertIfNegative val="0"/>
          <c:dPt>
            <c:idx val="2"/>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cat>
            <c:strRef>
              <c:f>後期高齢者医療費!$W$6:$W$24</c:f>
              <c:strCache>
                <c:ptCount val="19"/>
                <c:pt idx="0">
                  <c:v>栗東市</c:v>
                </c:pt>
                <c:pt idx="1">
                  <c:v>守山市</c:v>
                </c:pt>
                <c:pt idx="2">
                  <c:v>大津市</c:v>
                </c:pt>
                <c:pt idx="3">
                  <c:v>草津市</c:v>
                </c:pt>
                <c:pt idx="4">
                  <c:v>湖南市</c:v>
                </c:pt>
                <c:pt idx="5">
                  <c:v>長浜市</c:v>
                </c:pt>
                <c:pt idx="6">
                  <c:v>野洲市</c:v>
                </c:pt>
                <c:pt idx="7">
                  <c:v>近江八幡市</c:v>
                </c:pt>
                <c:pt idx="8">
                  <c:v>彦根市</c:v>
                </c:pt>
                <c:pt idx="9">
                  <c:v>米原市</c:v>
                </c:pt>
                <c:pt idx="10">
                  <c:v>高島市</c:v>
                </c:pt>
                <c:pt idx="11">
                  <c:v>日野町</c:v>
                </c:pt>
                <c:pt idx="12">
                  <c:v>東近江市</c:v>
                </c:pt>
                <c:pt idx="13">
                  <c:v>甲賀市</c:v>
                </c:pt>
                <c:pt idx="14">
                  <c:v>多賀町</c:v>
                </c:pt>
                <c:pt idx="15">
                  <c:v>竜王町</c:v>
                </c:pt>
                <c:pt idx="16">
                  <c:v>甲良町</c:v>
                </c:pt>
                <c:pt idx="17">
                  <c:v>愛荘町</c:v>
                </c:pt>
                <c:pt idx="18">
                  <c:v>豊郷町</c:v>
                </c:pt>
              </c:strCache>
            </c:strRef>
          </c:cat>
          <c:val>
            <c:numRef>
              <c:f>後期高齢者医療費!$V$6:$V$24</c:f>
              <c:numCache>
                <c:formatCode>General</c:formatCode>
                <c:ptCount val="19"/>
                <c:pt idx="0">
                  <c:v>31751.164752953835</c:v>
                </c:pt>
                <c:pt idx="1">
                  <c:v>29942.255110578793</c:v>
                </c:pt>
                <c:pt idx="2">
                  <c:v>29711.447743228397</c:v>
                </c:pt>
                <c:pt idx="3">
                  <c:v>28311.626799609319</c:v>
                </c:pt>
                <c:pt idx="4">
                  <c:v>26736.253710991732</c:v>
                </c:pt>
                <c:pt idx="5">
                  <c:v>26204.583609144909</c:v>
                </c:pt>
                <c:pt idx="6">
                  <c:v>26099.178069160957</c:v>
                </c:pt>
                <c:pt idx="7">
                  <c:v>26081.651868969497</c:v>
                </c:pt>
                <c:pt idx="8">
                  <c:v>24941.400296056985</c:v>
                </c:pt>
                <c:pt idx="9">
                  <c:v>24889.475686283327</c:v>
                </c:pt>
                <c:pt idx="10">
                  <c:v>24425.321846036175</c:v>
                </c:pt>
                <c:pt idx="11">
                  <c:v>24222.265139358038</c:v>
                </c:pt>
                <c:pt idx="12">
                  <c:v>23992.628901353699</c:v>
                </c:pt>
                <c:pt idx="13">
                  <c:v>21890.04125427729</c:v>
                </c:pt>
                <c:pt idx="14">
                  <c:v>21643.867534544388</c:v>
                </c:pt>
                <c:pt idx="15">
                  <c:v>20890.346812836295</c:v>
                </c:pt>
                <c:pt idx="16">
                  <c:v>19238.947374991028</c:v>
                </c:pt>
                <c:pt idx="17">
                  <c:v>18856.33041052405</c:v>
                </c:pt>
                <c:pt idx="18">
                  <c:v>17515.249428692103</c:v>
                </c:pt>
              </c:numCache>
            </c:numRef>
          </c:val>
        </c:ser>
        <c:dLbls>
          <c:showLegendKey val="0"/>
          <c:showVal val="0"/>
          <c:showCatName val="0"/>
          <c:showSerName val="0"/>
          <c:showPercent val="0"/>
          <c:showBubbleSize val="0"/>
        </c:dLbls>
        <c:gapWidth val="150"/>
        <c:axId val="183798016"/>
        <c:axId val="183820288"/>
      </c:barChart>
      <c:catAx>
        <c:axId val="183798016"/>
        <c:scaling>
          <c:orientation val="minMax"/>
        </c:scaling>
        <c:delete val="0"/>
        <c:axPos val="b"/>
        <c:numFmt formatCode="General" sourceLinked="1"/>
        <c:majorTickMark val="in"/>
        <c:minorTickMark val="none"/>
        <c:tickLblPos val="nextTo"/>
        <c:txPr>
          <a:bodyPr horzOverflow="overflow" vert="eaVert" anchor="ctr"/>
          <a:lstStyle/>
          <a:p>
            <a:pPr algn="ctr" rtl="0">
              <a:defRPr kumimoji="0" sz="900" kern="1200">
                <a:solidFill>
                  <a:schemeClr val="tx1"/>
                </a:solidFill>
              </a:defRPr>
            </a:pPr>
            <a:endParaRPr lang="ja-JP"/>
          </a:p>
        </c:txPr>
        <c:crossAx val="183820288"/>
        <c:crosses val="autoZero"/>
        <c:auto val="1"/>
        <c:lblAlgn val="ctr"/>
        <c:lblOffset val="100"/>
        <c:noMultiLvlLbl val="0"/>
      </c:catAx>
      <c:valAx>
        <c:axId val="183820288"/>
        <c:scaling>
          <c:orientation val="minMax"/>
          <c:min val="15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8.9584858230749326E-2"/>
              <c:y val="9.0278480532893682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183798016"/>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9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がん受診率!$Q$11</c:f>
              <c:strCache>
                <c:ptCount val="1"/>
                <c:pt idx="0">
                  <c:v>湖南市</c:v>
                </c:pt>
              </c:strCache>
            </c:strRef>
          </c:tx>
          <c:spPr>
            <a:pattFill prst="wdUpDiag">
              <a:fgClr>
                <a:srgbClr val="C0504D"/>
              </a:fgClr>
              <a:bgClr>
                <a:srgbClr val="FFFFFF"/>
              </a:bgClr>
            </a:pattFill>
            <a:ln w="12700" cap="flat" cmpd="sng">
              <a:solidFill>
                <a:sysClr val="windowText" lastClr="000000"/>
              </a:solidFill>
              <a:prstDash val="solid"/>
              <a:round/>
              <a:headEnd type="none" w="med" len="med"/>
              <a:tailEnd type="none" w="med" len="med"/>
            </a:ln>
          </c:spPr>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がん受診率!$R$11:$V$11</c:f>
              <c:numCache>
                <c:formatCode>0.0_ </c:formatCode>
                <c:ptCount val="5"/>
                <c:pt idx="0">
                  <c:v>2.7999999999999997E-2</c:v>
                </c:pt>
                <c:pt idx="1">
                  <c:v>6.4000000000000001E-2</c:v>
                </c:pt>
                <c:pt idx="2">
                  <c:v>1.6E-2</c:v>
                </c:pt>
                <c:pt idx="3">
                  <c:v>0.23300000000000001</c:v>
                </c:pt>
                <c:pt idx="4">
                  <c:v>0.184</c:v>
                </c:pt>
              </c:numCache>
            </c:numRef>
          </c:val>
        </c:ser>
        <c:ser>
          <c:idx val="0"/>
          <c:order val="1"/>
          <c:tx>
            <c:strRef>
              <c:f>がん受診率!$Q$4</c:f>
              <c:strCache>
                <c:ptCount val="1"/>
                <c:pt idx="0">
                  <c:v>滋賀県</c:v>
                </c:pt>
              </c:strCache>
            </c:strRef>
          </c:tx>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がん受診率!$R$4:$V$4</c:f>
              <c:numCache>
                <c:formatCode>0.0_ </c:formatCode>
                <c:ptCount val="5"/>
                <c:pt idx="0">
                  <c:v>2.7999999999999997E-2</c:v>
                </c:pt>
                <c:pt idx="1">
                  <c:v>8.199999999999999E-2</c:v>
                </c:pt>
                <c:pt idx="2">
                  <c:v>4.4000000000000004E-2</c:v>
                </c:pt>
                <c:pt idx="3">
                  <c:v>0.16800000000000001</c:v>
                </c:pt>
                <c:pt idx="4">
                  <c:v>0.161</c:v>
                </c:pt>
              </c:numCache>
            </c:numRef>
          </c:val>
        </c:ser>
        <c:dLbls>
          <c:showLegendKey val="0"/>
          <c:showVal val="0"/>
          <c:showCatName val="0"/>
          <c:showSerName val="0"/>
          <c:showPercent val="0"/>
          <c:showBubbleSize val="0"/>
        </c:dLbls>
        <c:gapWidth val="150"/>
        <c:axId val="193655936"/>
        <c:axId val="193657472"/>
      </c:barChart>
      <c:catAx>
        <c:axId val="193655936"/>
        <c:scaling>
          <c:orientation val="minMax"/>
        </c:scaling>
        <c:delete val="0"/>
        <c:axPos val="b"/>
        <c:numFmt formatCode="0.0_ " sourceLinked="1"/>
        <c:majorTickMark val="in"/>
        <c:minorTickMark val="none"/>
        <c:tickLblPos val="nextTo"/>
        <c:txPr>
          <a:bodyPr horzOverflow="overflow" anchor="ctr"/>
          <a:lstStyle/>
          <a:p>
            <a:pPr algn="ctr" rtl="0">
              <a:defRPr kumimoji="0" sz="900" kern="1200">
                <a:solidFill>
                  <a:schemeClr val="tx1"/>
                </a:solidFill>
              </a:defRPr>
            </a:pPr>
            <a:endParaRPr lang="ja-JP"/>
          </a:p>
        </c:txPr>
        <c:crossAx val="193657472"/>
        <c:crosses val="autoZero"/>
        <c:auto val="1"/>
        <c:lblAlgn val="ctr"/>
        <c:lblOffset val="100"/>
        <c:noMultiLvlLbl val="0"/>
      </c:catAx>
      <c:valAx>
        <c:axId val="193657472"/>
        <c:scaling>
          <c:orientation val="minMax"/>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193655936"/>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9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endParaRPr lang="en-US" altLang="ja-JP" sz="1200" b="1" i="0" u="none" strike="noStrike" baseline="0">
              <a:solidFill>
                <a:schemeClr val="tx1"/>
              </a:solidFill>
            </a:endParaRPr>
          </a:p>
        </c:rich>
      </c:tx>
      <c:overlay val="0"/>
    </c:title>
    <c:autoTitleDeleted val="0"/>
    <c:plotArea>
      <c:layout>
        <c:manualLayout>
          <c:layoutTarget val="inner"/>
          <c:xMode val="edge"/>
          <c:yMode val="edge"/>
          <c:x val="0.10349247666355756"/>
          <c:y val="0.16946889606926627"/>
          <c:w val="0.81691011764025345"/>
          <c:h val="0.52660957220984828"/>
        </c:manualLayout>
      </c:layout>
      <c:barChart>
        <c:barDir val="col"/>
        <c:grouping val="stacked"/>
        <c:varyColors val="0"/>
        <c:ser>
          <c:idx val="0"/>
          <c:order val="0"/>
          <c:tx>
            <c:v>平均余命</c:v>
          </c:tx>
          <c:spPr>
            <a:solidFill>
              <a:schemeClr val="accent1"/>
            </a:solidFill>
            <a:ln w="12700" cap="flat" cmpd="sng">
              <a:solidFill>
                <a:schemeClr val="accent1"/>
              </a:solidFill>
              <a:prstDash val="solid"/>
              <a:round/>
              <a:headEnd type="none" w="med" len="med"/>
              <a:tailEnd type="none" w="med" len="med"/>
            </a:ln>
          </c:spPr>
          <c:invertIfNegative val="0"/>
          <c:dPt>
            <c:idx val="5"/>
            <c:invertIfNegative val="0"/>
            <c:bubble3D val="0"/>
          </c:dPt>
          <c:dPt>
            <c:idx val="8"/>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9"/>
            <c:invertIfNegative val="0"/>
            <c:bubble3D val="0"/>
          </c:dPt>
          <c:cat>
            <c:strLit>
              <c:ptCount val="21"/>
              <c:pt idx="0">
                <c:v>滋賀県</c:v>
              </c:pt>
              <c:pt idx="1">
                <c:v>草津市</c:v>
              </c:pt>
              <c:pt idx="2">
                <c:v>守山市</c:v>
              </c:pt>
              <c:pt idx="3">
                <c:v>栗東市</c:v>
              </c:pt>
              <c:pt idx="4">
                <c:v>近江八幡市</c:v>
              </c:pt>
              <c:pt idx="5">
                <c:v>大津市</c:v>
              </c:pt>
              <c:pt idx="6">
                <c:v>多賀町</c:v>
              </c:pt>
              <c:pt idx="7">
                <c:v>豊郷町</c:v>
              </c:pt>
              <c:pt idx="8">
                <c:v>高島市</c:v>
              </c:pt>
              <c:pt idx="9">
                <c:v>彦根市</c:v>
              </c:pt>
              <c:pt idx="10">
                <c:v>野洲市</c:v>
              </c:pt>
              <c:pt idx="11">
                <c:v>湖南市</c:v>
              </c:pt>
              <c:pt idx="12">
                <c:v>竜王町</c:v>
              </c:pt>
              <c:pt idx="13">
                <c:v>甲賀市</c:v>
              </c:pt>
              <c:pt idx="14">
                <c:v>米原市</c:v>
              </c:pt>
              <c:pt idx="15">
                <c:v>長浜市</c:v>
              </c:pt>
              <c:pt idx="16">
                <c:v>東近江市</c:v>
              </c:pt>
              <c:pt idx="17">
                <c:v>日野町</c:v>
              </c:pt>
              <c:pt idx="18">
                <c:v>甲良町</c:v>
              </c:pt>
              <c:pt idx="19">
                <c:v>愛荘町</c:v>
              </c:pt>
              <c:pt idx="20">
                <c:v>全国</c:v>
              </c:pt>
            </c:strLit>
          </c:cat>
          <c:val>
            <c:numLit>
              <c:formatCode>General</c:formatCode>
              <c:ptCount val="21"/>
              <c:pt idx="0">
                <c:v>81.822030526404447</c:v>
              </c:pt>
              <c:pt idx="1">
                <c:v>83.017777830145675</c:v>
              </c:pt>
              <c:pt idx="2">
                <c:v>82.444091428519386</c:v>
              </c:pt>
              <c:pt idx="3">
                <c:v>82.267183745631669</c:v>
              </c:pt>
              <c:pt idx="4">
                <c:v>82.038829149994967</c:v>
              </c:pt>
              <c:pt idx="5">
                <c:v>82.008083096643105</c:v>
              </c:pt>
              <c:pt idx="6">
                <c:v>81.972463043156196</c:v>
              </c:pt>
              <c:pt idx="7">
                <c:v>81.879380346248013</c:v>
              </c:pt>
              <c:pt idx="8">
                <c:v>81.855707978740796</c:v>
              </c:pt>
              <c:pt idx="9">
                <c:v>81.737326224081812</c:v>
              </c:pt>
              <c:pt idx="10">
                <c:v>81.620699921796017</c:v>
              </c:pt>
              <c:pt idx="11">
                <c:v>81.611085938484891</c:v>
              </c:pt>
              <c:pt idx="12">
                <c:v>81.538411976823525</c:v>
              </c:pt>
              <c:pt idx="13">
                <c:v>81.46678521960304</c:v>
              </c:pt>
              <c:pt idx="14">
                <c:v>81.367104089055701</c:v>
              </c:pt>
              <c:pt idx="15">
                <c:v>81.256056942285625</c:v>
              </c:pt>
              <c:pt idx="16">
                <c:v>81.255557351488022</c:v>
              </c:pt>
              <c:pt idx="17">
                <c:v>80.815119474297134</c:v>
              </c:pt>
              <c:pt idx="18">
                <c:v>80.205051157620261</c:v>
              </c:pt>
              <c:pt idx="19">
                <c:v>79.47621612668577</c:v>
              </c:pt>
              <c:pt idx="20">
                <c:v>80.789420000000007</c:v>
              </c:pt>
            </c:numLit>
          </c:val>
        </c:ser>
        <c:dLbls>
          <c:showLegendKey val="0"/>
          <c:showVal val="0"/>
          <c:showCatName val="0"/>
          <c:showSerName val="0"/>
          <c:showPercent val="0"/>
          <c:showBubbleSize val="0"/>
        </c:dLbls>
        <c:gapWidth val="59"/>
        <c:overlap val="100"/>
        <c:axId val="192594688"/>
        <c:axId val="192596224"/>
      </c:barChart>
      <c:catAx>
        <c:axId val="192594688"/>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2596224"/>
        <c:crosses val="autoZero"/>
        <c:auto val="1"/>
        <c:lblAlgn val="ctr"/>
        <c:lblOffset val="100"/>
        <c:noMultiLvlLbl val="0"/>
      </c:catAx>
      <c:valAx>
        <c:axId val="192596224"/>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92594688"/>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19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manualLayout>
          <c:layoutTarget val="inner"/>
          <c:xMode val="edge"/>
          <c:yMode val="edge"/>
          <c:x val="0.10764403733200972"/>
          <c:y val="0.18996042161396487"/>
          <c:w val="0.81579044739751372"/>
          <c:h val="0.53714702328875552"/>
        </c:manualLayout>
      </c:layout>
      <c:barChart>
        <c:barDir val="col"/>
        <c:grouping val="stacked"/>
        <c:varyColors val="0"/>
        <c:ser>
          <c:idx val="0"/>
          <c:order val="0"/>
          <c:tx>
            <c:v>平均余命</c:v>
          </c:tx>
          <c:invertIfNegative val="0"/>
          <c:dPt>
            <c:idx val="2"/>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5"/>
            <c:invertIfNegative val="0"/>
            <c:bubble3D val="0"/>
            <c:spPr>
              <a:solidFill>
                <a:schemeClr val="accent1"/>
              </a:solidFill>
              <a:ln w="9525" cap="flat" cmpd="sng">
                <a:solidFill>
                  <a:schemeClr val="accent1"/>
                </a:solidFill>
                <a:prstDash val="solid"/>
                <a:round/>
                <a:headEnd type="none" w="med" len="med"/>
                <a:tailEnd type="none" w="med" len="med"/>
              </a:ln>
            </c:spPr>
          </c:dPt>
          <c:cat>
            <c:strLit>
              <c:ptCount val="21"/>
              <c:pt idx="0">
                <c:v>滋賀県</c:v>
              </c:pt>
              <c:pt idx="1">
                <c:v>豊郷町</c:v>
              </c:pt>
              <c:pt idx="2">
                <c:v>高島市</c:v>
              </c:pt>
              <c:pt idx="3">
                <c:v>湖南市</c:v>
              </c:pt>
              <c:pt idx="4">
                <c:v>草津市</c:v>
              </c:pt>
              <c:pt idx="5">
                <c:v>大津市</c:v>
              </c:pt>
              <c:pt idx="6">
                <c:v>東近江市</c:v>
              </c:pt>
              <c:pt idx="7">
                <c:v>甲賀市</c:v>
              </c:pt>
              <c:pt idx="8">
                <c:v>彦根市</c:v>
              </c:pt>
              <c:pt idx="9">
                <c:v>栗東市</c:v>
              </c:pt>
              <c:pt idx="10">
                <c:v>近江八幡市</c:v>
              </c:pt>
              <c:pt idx="11">
                <c:v>日野町</c:v>
              </c:pt>
              <c:pt idx="12">
                <c:v>守山市</c:v>
              </c:pt>
              <c:pt idx="13">
                <c:v>長浜市</c:v>
              </c:pt>
              <c:pt idx="14">
                <c:v>米原市</c:v>
              </c:pt>
              <c:pt idx="15">
                <c:v>愛荘町</c:v>
              </c:pt>
              <c:pt idx="16">
                <c:v>野洲市</c:v>
              </c:pt>
              <c:pt idx="17">
                <c:v>竜王町</c:v>
              </c:pt>
              <c:pt idx="18">
                <c:v>多賀町</c:v>
              </c:pt>
              <c:pt idx="19">
                <c:v>甲良町</c:v>
              </c:pt>
              <c:pt idx="20">
                <c:v>全国</c:v>
              </c:pt>
            </c:strLit>
          </c:cat>
          <c:val>
            <c:numLit>
              <c:formatCode>General</c:formatCode>
              <c:ptCount val="21"/>
              <c:pt idx="0">
                <c:v>87.597456325508318</c:v>
              </c:pt>
              <c:pt idx="1">
                <c:v>89.184438549148652</c:v>
              </c:pt>
              <c:pt idx="2">
                <c:v>88.266024084903009</c:v>
              </c:pt>
              <c:pt idx="3">
                <c:v>87.904113341459123</c:v>
              </c:pt>
              <c:pt idx="4">
                <c:v>87.892983860510668</c:v>
              </c:pt>
              <c:pt idx="5">
                <c:v>87.841776368337349</c:v>
              </c:pt>
              <c:pt idx="6">
                <c:v>87.751403737462496</c:v>
              </c:pt>
              <c:pt idx="7">
                <c:v>87.613639453299399</c:v>
              </c:pt>
              <c:pt idx="8">
                <c:v>87.583389683833204</c:v>
              </c:pt>
              <c:pt idx="9">
                <c:v>87.541274633407355</c:v>
              </c:pt>
              <c:pt idx="10">
                <c:v>87.527873123524074</c:v>
              </c:pt>
              <c:pt idx="11">
                <c:v>87.471127471739052</c:v>
              </c:pt>
              <c:pt idx="12">
                <c:v>87.356598617925556</c:v>
              </c:pt>
              <c:pt idx="13">
                <c:v>87.294114038623817</c:v>
              </c:pt>
              <c:pt idx="14">
                <c:v>87.17233934461288</c:v>
              </c:pt>
              <c:pt idx="15">
                <c:v>86.917459624407755</c:v>
              </c:pt>
              <c:pt idx="16">
                <c:v>86.755249194016685</c:v>
              </c:pt>
              <c:pt idx="17">
                <c:v>86.489023403114317</c:v>
              </c:pt>
              <c:pt idx="18">
                <c:v>86.427461074287635</c:v>
              </c:pt>
              <c:pt idx="19">
                <c:v>85.449825028997381</c:v>
              </c:pt>
              <c:pt idx="20">
                <c:v>87.051130000000001</c:v>
              </c:pt>
            </c:numLit>
          </c:val>
        </c:ser>
        <c:dLbls>
          <c:showLegendKey val="0"/>
          <c:showVal val="0"/>
          <c:showCatName val="0"/>
          <c:showSerName val="0"/>
          <c:showPercent val="0"/>
          <c:showBubbleSize val="0"/>
        </c:dLbls>
        <c:gapWidth val="59"/>
        <c:overlap val="100"/>
        <c:axId val="192633856"/>
        <c:axId val="192635648"/>
      </c:barChart>
      <c:catAx>
        <c:axId val="192633856"/>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2635648"/>
        <c:crosses val="autoZero"/>
        <c:auto val="1"/>
        <c:lblAlgn val="ctr"/>
        <c:lblOffset val="100"/>
        <c:noMultiLvlLbl val="0"/>
      </c:catAx>
      <c:valAx>
        <c:axId val="192635648"/>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92633856"/>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19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p>
        </c:rich>
      </c:tx>
      <c:layout>
        <c:manualLayout>
          <c:xMode val="edge"/>
          <c:yMode val="edge"/>
          <c:x val="0.39979002624671917"/>
          <c:y val="3.2407860782108118E-2"/>
        </c:manualLayout>
      </c:layout>
      <c:overlay val="0"/>
    </c:title>
    <c:autoTitleDeleted val="0"/>
    <c:plotArea>
      <c:layout>
        <c:manualLayout>
          <c:layoutTarget val="inner"/>
          <c:xMode val="edge"/>
          <c:yMode val="edge"/>
          <c:x val="0.10406584218523932"/>
          <c:y val="0.17872560047641106"/>
          <c:w val="0.81576373590420304"/>
          <c:h val="0.50075211186836943"/>
        </c:manualLayout>
      </c:layout>
      <c:barChart>
        <c:barDir val="col"/>
        <c:grouping val="stacked"/>
        <c:varyColors val="0"/>
        <c:ser>
          <c:idx val="0"/>
          <c:order val="0"/>
          <c:tx>
            <c:v>健康な
期間の平均</c:v>
          </c:tx>
          <c:invertIfNegative val="0"/>
          <c:dPt>
            <c:idx val="5"/>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10"/>
            <c:invertIfNegative val="0"/>
            <c:bubble3D val="0"/>
            <c:spPr>
              <a:solidFill>
                <a:schemeClr val="accent1"/>
              </a:solidFill>
              <a:ln w="9525" cap="flat" cmpd="sng">
                <a:solidFill>
                  <a:schemeClr val="accent1"/>
                </a:solidFill>
                <a:prstDash val="solid"/>
                <a:round/>
                <a:headEnd type="none" w="med" len="med"/>
                <a:tailEnd type="none" w="med" len="med"/>
              </a:ln>
            </c:spPr>
          </c:dPt>
          <c:cat>
            <c:strLit>
              <c:ptCount val="21"/>
              <c:pt idx="0">
                <c:v>滋賀県</c:v>
              </c:pt>
              <c:pt idx="1">
                <c:v>草津市</c:v>
              </c:pt>
              <c:pt idx="2">
                <c:v>多賀町</c:v>
              </c:pt>
              <c:pt idx="3">
                <c:v>近江八幡市</c:v>
              </c:pt>
              <c:pt idx="4">
                <c:v>守山市</c:v>
              </c:pt>
              <c:pt idx="5">
                <c:v>高島市</c:v>
              </c:pt>
              <c:pt idx="6">
                <c:v>栗東市</c:v>
              </c:pt>
              <c:pt idx="7">
                <c:v>豊郷町</c:v>
              </c:pt>
              <c:pt idx="8">
                <c:v>竜王町</c:v>
              </c:pt>
              <c:pt idx="9">
                <c:v>彦根市</c:v>
              </c:pt>
              <c:pt idx="10">
                <c:v>大津市</c:v>
              </c:pt>
              <c:pt idx="11">
                <c:v>甲賀市</c:v>
              </c:pt>
              <c:pt idx="12">
                <c:v>東近江市</c:v>
              </c:pt>
              <c:pt idx="13">
                <c:v>野洲市</c:v>
              </c:pt>
              <c:pt idx="14">
                <c:v>湖南市</c:v>
              </c:pt>
              <c:pt idx="15">
                <c:v>長浜市</c:v>
              </c:pt>
              <c:pt idx="16">
                <c:v>米原市</c:v>
              </c:pt>
              <c:pt idx="17">
                <c:v>日野町</c:v>
              </c:pt>
              <c:pt idx="18">
                <c:v>甲良町</c:v>
              </c:pt>
              <c:pt idx="19">
                <c:v>愛荘町</c:v>
              </c:pt>
              <c:pt idx="20">
                <c:v>全国</c:v>
              </c:pt>
            </c:strLit>
          </c:cat>
          <c:val>
            <c:numLit>
              <c:formatCode>General</c:formatCode>
              <c:ptCount val="21"/>
              <c:pt idx="0">
                <c:v>80.255772956807206</c:v>
              </c:pt>
              <c:pt idx="1">
                <c:v>81.584354934233403</c:v>
              </c:pt>
              <c:pt idx="2">
                <c:v>80.833932744905439</c:v>
              </c:pt>
              <c:pt idx="3">
                <c:v>80.700671409985006</c:v>
              </c:pt>
              <c:pt idx="4">
                <c:v>80.611650016665649</c:v>
              </c:pt>
              <c:pt idx="5">
                <c:v>80.518558813716567</c:v>
              </c:pt>
              <c:pt idx="6">
                <c:v>80.511891523692213</c:v>
              </c:pt>
              <c:pt idx="7">
                <c:v>80.376137504560802</c:v>
              </c:pt>
              <c:pt idx="8">
                <c:v>80.176384873017312</c:v>
              </c:pt>
              <c:pt idx="9">
                <c:v>80.169287311099609</c:v>
              </c:pt>
              <c:pt idx="10">
                <c:v>80.154216021784435</c:v>
              </c:pt>
              <c:pt idx="11">
                <c:v>80.138331402682581</c:v>
              </c:pt>
              <c:pt idx="12">
                <c:v>80.047180502472173</c:v>
              </c:pt>
              <c:pt idx="13">
                <c:v>80.028593803644952</c:v>
              </c:pt>
              <c:pt idx="14">
                <c:v>79.880779630214633</c:v>
              </c:pt>
              <c:pt idx="15">
                <c:v>79.672148111807743</c:v>
              </c:pt>
              <c:pt idx="16">
                <c:v>79.61510813945192</c:v>
              </c:pt>
              <c:pt idx="17">
                <c:v>79.297965028099057</c:v>
              </c:pt>
              <c:pt idx="18">
                <c:v>78.831143634635694</c:v>
              </c:pt>
              <c:pt idx="19">
                <c:v>78.178248111887882</c:v>
              </c:pt>
              <c:pt idx="20">
                <c:v>79.291532139712558</c:v>
              </c:pt>
            </c:numLit>
          </c:val>
        </c:ser>
        <c:dLbls>
          <c:showLegendKey val="0"/>
          <c:showVal val="0"/>
          <c:showCatName val="0"/>
          <c:showSerName val="0"/>
          <c:showPercent val="0"/>
          <c:showBubbleSize val="0"/>
        </c:dLbls>
        <c:gapWidth val="59"/>
        <c:overlap val="100"/>
        <c:axId val="192652800"/>
        <c:axId val="192654336"/>
      </c:barChart>
      <c:catAx>
        <c:axId val="192652800"/>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2654336"/>
        <c:crosses val="autoZero"/>
        <c:auto val="1"/>
        <c:lblAlgn val="ctr"/>
        <c:lblOffset val="100"/>
        <c:noMultiLvlLbl val="0"/>
      </c:catAx>
      <c:valAx>
        <c:axId val="192654336"/>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92652800"/>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19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barChart>
        <c:barDir val="col"/>
        <c:grouping val="stacked"/>
        <c:varyColors val="0"/>
        <c:ser>
          <c:idx val="0"/>
          <c:order val="0"/>
          <c:tx>
            <c:v>健康な
期間の平均</c:v>
          </c:tx>
          <c:invertIfNegative val="0"/>
          <c:dPt>
            <c:idx val="2"/>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12"/>
            <c:invertIfNegative val="0"/>
            <c:bubble3D val="0"/>
            <c:spPr>
              <a:solidFill>
                <a:schemeClr val="accent1"/>
              </a:solidFill>
              <a:ln w="9525" cap="flat" cmpd="sng">
                <a:solidFill>
                  <a:schemeClr val="accent1"/>
                </a:solidFill>
                <a:prstDash val="solid"/>
                <a:round/>
                <a:headEnd type="none" w="med" len="med"/>
                <a:tailEnd type="none" w="med" len="med"/>
              </a:ln>
            </c:spPr>
          </c:dPt>
          <c:cat>
            <c:strLit>
              <c:ptCount val="21"/>
              <c:pt idx="0">
                <c:v>滋賀県</c:v>
              </c:pt>
              <c:pt idx="1">
                <c:v>豊郷町</c:v>
              </c:pt>
              <c:pt idx="2">
                <c:v>高島市</c:v>
              </c:pt>
              <c:pt idx="3">
                <c:v>東近江市</c:v>
              </c:pt>
              <c:pt idx="4">
                <c:v>草津市</c:v>
              </c:pt>
              <c:pt idx="5">
                <c:v>甲賀市</c:v>
              </c:pt>
              <c:pt idx="6">
                <c:v>近江八幡市</c:v>
              </c:pt>
              <c:pt idx="7">
                <c:v>湖南市</c:v>
              </c:pt>
              <c:pt idx="8">
                <c:v>栗東市</c:v>
              </c:pt>
              <c:pt idx="9">
                <c:v>彦根市</c:v>
              </c:pt>
              <c:pt idx="10">
                <c:v>日野町</c:v>
              </c:pt>
              <c:pt idx="11">
                <c:v>愛荘町</c:v>
              </c:pt>
              <c:pt idx="12">
                <c:v>大津市</c:v>
              </c:pt>
              <c:pt idx="13">
                <c:v>守山市</c:v>
              </c:pt>
              <c:pt idx="14">
                <c:v>長浜市</c:v>
              </c:pt>
              <c:pt idx="15">
                <c:v>多賀町</c:v>
              </c:pt>
              <c:pt idx="16">
                <c:v>米原市</c:v>
              </c:pt>
              <c:pt idx="17">
                <c:v>竜王町</c:v>
              </c:pt>
              <c:pt idx="18">
                <c:v>野洲市</c:v>
              </c:pt>
              <c:pt idx="19">
                <c:v>甲良町</c:v>
              </c:pt>
              <c:pt idx="20">
                <c:v>全国</c:v>
              </c:pt>
            </c:strLit>
          </c:cat>
          <c:val>
            <c:numLit>
              <c:formatCode>General</c:formatCode>
              <c:ptCount val="21"/>
              <c:pt idx="0">
                <c:v>84.192221407480332</c:v>
              </c:pt>
              <c:pt idx="1">
                <c:v>85.253878271768713</c:v>
              </c:pt>
              <c:pt idx="2">
                <c:v>85.030333981570507</c:v>
              </c:pt>
              <c:pt idx="3">
                <c:v>85.012435096078732</c:v>
              </c:pt>
              <c:pt idx="4">
                <c:v>84.971995617681202</c:v>
              </c:pt>
              <c:pt idx="5">
                <c:v>84.659563599797451</c:v>
              </c:pt>
              <c:pt idx="6">
                <c:v>84.406800596057863</c:v>
              </c:pt>
              <c:pt idx="7">
                <c:v>84.323677329583731</c:v>
              </c:pt>
              <c:pt idx="8">
                <c:v>84.308090484317574</c:v>
              </c:pt>
              <c:pt idx="9">
                <c:v>84.27486986983476</c:v>
              </c:pt>
              <c:pt idx="10">
                <c:v>84.224252397981857</c:v>
              </c:pt>
              <c:pt idx="11">
                <c:v>83.96391379659714</c:v>
              </c:pt>
              <c:pt idx="12">
                <c:v>83.794032122534603</c:v>
              </c:pt>
              <c:pt idx="13">
                <c:v>83.759155660410244</c:v>
              </c:pt>
              <c:pt idx="14">
                <c:v>83.744728267280948</c:v>
              </c:pt>
              <c:pt idx="15">
                <c:v>83.732568653614749</c:v>
              </c:pt>
              <c:pt idx="16">
                <c:v>83.607611604562038</c:v>
              </c:pt>
              <c:pt idx="17">
                <c:v>83.51898280813279</c:v>
              </c:pt>
              <c:pt idx="18">
                <c:v>83.352481609469194</c:v>
              </c:pt>
              <c:pt idx="19">
                <c:v>81.715118786773687</c:v>
              </c:pt>
              <c:pt idx="20">
                <c:v>83.771534624818585</c:v>
              </c:pt>
            </c:numLit>
          </c:val>
        </c:ser>
        <c:dLbls>
          <c:showLegendKey val="0"/>
          <c:showVal val="0"/>
          <c:showCatName val="0"/>
          <c:showSerName val="0"/>
          <c:showPercent val="0"/>
          <c:showBubbleSize val="0"/>
        </c:dLbls>
        <c:gapWidth val="59"/>
        <c:overlap val="100"/>
        <c:axId val="194085248"/>
        <c:axId val="194086784"/>
      </c:barChart>
      <c:catAx>
        <c:axId val="194085248"/>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4086784"/>
        <c:crosses val="autoZero"/>
        <c:auto val="1"/>
        <c:lblAlgn val="ctr"/>
        <c:lblOffset val="100"/>
        <c:noMultiLvlLbl val="0"/>
      </c:catAx>
      <c:valAx>
        <c:axId val="194086784"/>
        <c:scaling>
          <c:orientation val="minMax"/>
        </c:scaling>
        <c:delete val="0"/>
        <c:axPos val="l"/>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194085248"/>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19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1.3164202355004876E-2"/>
          <c:y val="9.6156040695581941E-3"/>
        </c:manualLayout>
      </c:layout>
      <c:overlay val="0"/>
    </c:title>
    <c:autoTitleDeleted val="0"/>
    <c:plotArea>
      <c:layout>
        <c:manualLayout>
          <c:layoutTarget val="inner"/>
          <c:xMode val="edge"/>
          <c:yMode val="edge"/>
          <c:x val="0.18372703412073488"/>
          <c:y val="0.15719063545150502"/>
          <c:w val="0.55389221556886237"/>
          <c:h val="0.74247491638795982"/>
        </c:manualLayout>
      </c:layout>
      <c:radarChart>
        <c:radarStyle val="marker"/>
        <c:varyColors val="0"/>
        <c:ser>
          <c:idx val="0"/>
          <c:order val="0"/>
          <c:tx>
            <c:strRef>
              <c:f>男!$E$14</c:f>
              <c:strCache>
                <c:ptCount val="1"/>
                <c:pt idx="0">
                  <c:v>高島市</c:v>
                </c:pt>
              </c:strCache>
            </c:strRef>
          </c:tx>
          <c:spPr>
            <a:ln w="25400" cap="rnd" cmpd="sng">
              <a:solidFill>
                <a:schemeClr val="accent2">
                  <a:shade val="95000"/>
                  <a:satMod val="105000"/>
                </a:schemeClr>
              </a:solidFill>
              <a:prstDash val="solid"/>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男!$F$14:$AH$14</c:f>
              <c:numCache>
                <c:formatCode>0.0_ </c:formatCode>
                <c:ptCount val="17"/>
                <c:pt idx="0">
                  <c:v>92.096243999999999</c:v>
                </c:pt>
                <c:pt idx="1">
                  <c:v>95.134504000000007</c:v>
                </c:pt>
                <c:pt idx="2">
                  <c:v>99.407404</c:v>
                </c:pt>
                <c:pt idx="3">
                  <c:v>91.800483</c:v>
                </c:pt>
                <c:pt idx="4">
                  <c:v>104.832837</c:v>
                </c:pt>
                <c:pt idx="5">
                  <c:v>91.182360000000003</c:v>
                </c:pt>
                <c:pt idx="6">
                  <c:v>70.719071</c:v>
                </c:pt>
                <c:pt idx="7">
                  <c:v>86.277697000000003</c:v>
                </c:pt>
                <c:pt idx="8">
                  <c:v>110.000282</c:v>
                </c:pt>
                <c:pt idx="9">
                  <c:v>89.195375999999996</c:v>
                </c:pt>
                <c:pt idx="10">
                  <c:v>116.012146</c:v>
                </c:pt>
                <c:pt idx="11">
                  <c:v>80.596250999999995</c:v>
                </c:pt>
                <c:pt idx="12">
                  <c:v>87.974301999999994</c:v>
                </c:pt>
                <c:pt idx="13">
                  <c:v>100.95175</c:v>
                </c:pt>
                <c:pt idx="14">
                  <c:v>132.762396</c:v>
                </c:pt>
                <c:pt idx="15">
                  <c:v>96.776432</c:v>
                </c:pt>
                <c:pt idx="16">
                  <c:v>92.986151000000007</c:v>
                </c:pt>
              </c:numCache>
            </c:numRef>
          </c:val>
        </c:ser>
        <c:ser>
          <c:idx val="1"/>
          <c:order val="1"/>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dLbls>
          <c:showLegendKey val="0"/>
          <c:showVal val="0"/>
          <c:showCatName val="0"/>
          <c:showSerName val="0"/>
          <c:showPercent val="0"/>
          <c:showBubbleSize val="0"/>
        </c:dLbls>
        <c:axId val="194119936"/>
        <c:axId val="194121728"/>
      </c:radarChart>
      <c:catAx>
        <c:axId val="194119936"/>
        <c:scaling>
          <c:orientation val="minMax"/>
        </c:scaling>
        <c:delete val="0"/>
        <c:axPos val="b"/>
        <c:majorGridlines/>
        <c:numFmt formatCode="0.0_ " sourceLinked="1"/>
        <c:majorTickMark val="out"/>
        <c:minorTickMark val="none"/>
        <c:tickLblPos val="nextTo"/>
        <c:txPr>
          <a:bodyPr horzOverflow="overflow" anchor="ctr"/>
          <a:lstStyle/>
          <a:p>
            <a:pPr algn="ctr" rtl="0">
              <a:defRPr kumimoji="0" sz="800" kern="1200">
                <a:solidFill>
                  <a:schemeClr val="tx1"/>
                </a:solidFill>
              </a:defRPr>
            </a:pPr>
            <a:endParaRPr lang="ja-JP"/>
          </a:p>
        </c:txPr>
        <c:crossAx val="194121728"/>
        <c:crosses val="autoZero"/>
        <c:auto val="1"/>
        <c:lblAlgn val="ctr"/>
        <c:lblOffset val="100"/>
        <c:noMultiLvlLbl val="0"/>
      </c:catAx>
      <c:valAx>
        <c:axId val="194121728"/>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94119936"/>
        <c:crosses val="autoZero"/>
        <c:crossBetween val="between"/>
        <c:majorUnit val="25"/>
      </c:valAx>
    </c:plotArea>
    <c:legend>
      <c:legendPos val="tr"/>
      <c:layout>
        <c:manualLayout>
          <c:xMode val="edge"/>
          <c:yMode val="edge"/>
          <c:x val="0.72817955112219457"/>
          <c:y val="3.3444816053511705E-3"/>
          <c:w val="0.27182044887780549"/>
          <c:h val="0.22408026755852839"/>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19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4.6908136482939631E-3"/>
          <c:y val="2.2023287357536683E-2"/>
        </c:manualLayout>
      </c:layout>
      <c:overlay val="0"/>
    </c:title>
    <c:autoTitleDeleted val="0"/>
    <c:plotArea>
      <c:layout>
        <c:manualLayout>
          <c:layoutTarget val="inner"/>
          <c:xMode val="edge"/>
          <c:yMode val="edge"/>
          <c:x val="0.21116504854368928"/>
          <c:y val="0.22147651006711408"/>
          <c:w val="0.5"/>
          <c:h val="0.6912751677852349"/>
        </c:manualLayout>
      </c:layout>
      <c:radarChart>
        <c:radarStyle val="marker"/>
        <c:varyColors val="0"/>
        <c:ser>
          <c:idx val="0"/>
          <c:order val="0"/>
          <c:tx>
            <c:strRef>
              <c:f>女!$E$14</c:f>
              <c:strCache>
                <c:ptCount val="1"/>
                <c:pt idx="0">
                  <c:v>高島市</c:v>
                </c:pt>
              </c:strCache>
            </c:strRef>
          </c:tx>
          <c:spPr>
            <a:ln w="25400" cap="rnd" cmpd="sng">
              <a:solidFill>
                <a:schemeClr val="accent2"/>
              </a:solidFill>
              <a:prstDash val="solid"/>
              <a:round/>
              <a:headEnd type="none" w="med" len="med"/>
              <a:tailEnd type="none" w="med" len="med"/>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女!$F$14:$AI$14</c:f>
              <c:numCache>
                <c:formatCode>0.0_ </c:formatCode>
                <c:ptCount val="18"/>
                <c:pt idx="0">
                  <c:v>98.354460000000003</c:v>
                </c:pt>
                <c:pt idx="1">
                  <c:v>102.059104</c:v>
                </c:pt>
                <c:pt idx="2">
                  <c:v>107.235455</c:v>
                </c:pt>
                <c:pt idx="3">
                  <c:v>99.281561999999994</c:v>
                </c:pt>
                <c:pt idx="4">
                  <c:v>97.399691000000004</c:v>
                </c:pt>
                <c:pt idx="5">
                  <c:v>84.011922999999996</c:v>
                </c:pt>
                <c:pt idx="6">
                  <c:v>87.464433</c:v>
                </c:pt>
                <c:pt idx="7">
                  <c:v>90.121831</c:v>
                </c:pt>
                <c:pt idx="8">
                  <c:v>98.869101000000001</c:v>
                </c:pt>
                <c:pt idx="9">
                  <c:v>118.543232</c:v>
                </c:pt>
                <c:pt idx="10">
                  <c:v>90.432631000000001</c:v>
                </c:pt>
                <c:pt idx="11">
                  <c:v>109.067899</c:v>
                </c:pt>
                <c:pt idx="12">
                  <c:v>98.199828999999994</c:v>
                </c:pt>
                <c:pt idx="13">
                  <c:v>80.017922999999996</c:v>
                </c:pt>
                <c:pt idx="14">
                  <c:v>104.270839</c:v>
                </c:pt>
                <c:pt idx="15">
                  <c:v>70.420361</c:v>
                </c:pt>
                <c:pt idx="16">
                  <c:v>111.444552</c:v>
                </c:pt>
                <c:pt idx="17">
                  <c:v>99.529073999999994</c:v>
                </c:pt>
              </c:numCache>
            </c:numRef>
          </c:val>
        </c:ser>
        <c:ser>
          <c:idx val="1"/>
          <c:order val="1"/>
          <c:tx>
            <c:v>滋賀県</c:v>
          </c:tx>
          <c:spPr>
            <a:ln>
              <a:solidFill>
                <a:schemeClr val="tx2">
                  <a:lumMod val="60000"/>
                  <a:lumOff val="40000"/>
                </a:schemeClr>
              </a:solidFill>
              <a:prstDash val="sysDash"/>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dLbls>
          <c:showLegendKey val="0"/>
          <c:showVal val="0"/>
          <c:showCatName val="0"/>
          <c:showSerName val="0"/>
          <c:showPercent val="0"/>
          <c:showBubbleSize val="0"/>
        </c:dLbls>
        <c:axId val="194158976"/>
        <c:axId val="194160512"/>
      </c:radarChart>
      <c:catAx>
        <c:axId val="194158976"/>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kumimoji="0" sz="800" kern="1200">
                <a:solidFill>
                  <a:schemeClr val="tx1"/>
                </a:solidFill>
              </a:defRPr>
            </a:pPr>
            <a:endParaRPr lang="ja-JP"/>
          </a:p>
        </c:txPr>
        <c:crossAx val="194160512"/>
        <c:crosses val="autoZero"/>
        <c:auto val="1"/>
        <c:lblAlgn val="ctr"/>
        <c:lblOffset val="100"/>
        <c:noMultiLvlLbl val="0"/>
      </c:catAx>
      <c:valAx>
        <c:axId val="194160512"/>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94158976"/>
        <c:crosses val="autoZero"/>
        <c:crossBetween val="between"/>
        <c:majorUnit val="25"/>
      </c:valAx>
    </c:plotArea>
    <c:legend>
      <c:legendPos val="tr"/>
      <c:layout>
        <c:manualLayout>
          <c:xMode val="edge"/>
          <c:yMode val="edge"/>
          <c:x val="0.70432692307692313"/>
          <c:y val="3.3557046979865771E-3"/>
          <c:w val="0.29567307692307693"/>
          <c:h val="0.22818791946308725"/>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orientation="portrait"/>
  </c:printSettings>
  <c:extLst/>
</c:chartSpace>
</file>

<file path=xl/charts/chart19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6.4197012410485726E-2"/>
          <c:y val="5.6536695799622984E-2"/>
        </c:manualLayout>
      </c:layout>
      <c:overlay val="0"/>
    </c:title>
    <c:autoTitleDeleted val="0"/>
    <c:plotArea>
      <c:layout>
        <c:manualLayout>
          <c:layoutTarget val="inner"/>
          <c:xMode val="edge"/>
          <c:yMode val="edge"/>
          <c:x val="0.2486910994764398"/>
          <c:y val="0.2361111111111111"/>
          <c:w val="0.47120418848167528"/>
          <c:h val="0.625"/>
        </c:manualLayout>
      </c:layout>
      <c:radarChart>
        <c:radarStyle val="marker"/>
        <c:varyColors val="0"/>
        <c:ser>
          <c:idx val="1"/>
          <c:order val="0"/>
          <c:tx>
            <c:strRef>
              <c:f>レーダー4064滋賀県全体!$AH$33</c:f>
              <c:strCache>
                <c:ptCount val="1"/>
                <c:pt idx="0">
                  <c:v>高島市</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レーダー4064滋賀県全体!$AH$34:$AH$41</c:f>
              <c:numCache>
                <c:formatCode>General</c:formatCode>
                <c:ptCount val="8"/>
                <c:pt idx="0">
                  <c:v>99.811983018048565</c:v>
                </c:pt>
                <c:pt idx="1">
                  <c:v>103.07383186492525</c:v>
                </c:pt>
                <c:pt idx="2">
                  <c:v>102.53319482057206</c:v>
                </c:pt>
                <c:pt idx="3">
                  <c:v>99.762430262926927</c:v>
                </c:pt>
                <c:pt idx="4">
                  <c:v>95.981814481632497</c:v>
                </c:pt>
                <c:pt idx="5">
                  <c:v>111.93111966556924</c:v>
                </c:pt>
                <c:pt idx="6">
                  <c:v>108.01765064420191</c:v>
                </c:pt>
                <c:pt idx="7">
                  <c:v>100.74762990049254</c:v>
                </c:pt>
              </c:numCache>
            </c:numRef>
          </c:val>
        </c:ser>
        <c:ser>
          <c:idx val="0"/>
          <c:order val="1"/>
          <c:tx>
            <c:strRef>
              <c:f>レーダー4064滋賀県全体!$W$33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94173184"/>
        <c:axId val="194203648"/>
      </c:radarChart>
      <c:catAx>
        <c:axId val="19417318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4203648"/>
        <c:crosses val="autoZero"/>
        <c:auto val="1"/>
        <c:lblAlgn val="ctr"/>
        <c:lblOffset val="100"/>
        <c:noMultiLvlLbl val="0"/>
      </c:catAx>
      <c:valAx>
        <c:axId val="194203648"/>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4173184"/>
        <c:crosses val="autoZero"/>
        <c:crossBetween val="between"/>
        <c:majorUnit val="10"/>
        <c:minorUnit val="4"/>
      </c:valAx>
      <c:spPr>
        <a:noFill/>
        <a:ln>
          <a:noFill/>
        </a:ln>
      </c:spPr>
    </c:plotArea>
    <c:legend>
      <c:legendPos val="tr"/>
      <c:layout>
        <c:manualLayout>
          <c:xMode val="edge"/>
          <c:yMode val="edge"/>
          <c:x val="0.6987654320987654"/>
          <c:y val="0"/>
          <c:w val="0.3012345679012346"/>
          <c:h val="0.24054982817869416"/>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9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6.1380924082602879E-2"/>
          <c:y val="3.8194297877713737E-2"/>
        </c:manualLayout>
      </c:layout>
      <c:overlay val="0"/>
    </c:title>
    <c:autoTitleDeleted val="0"/>
    <c:plotArea>
      <c:layout>
        <c:manualLayout>
          <c:layoutTarget val="inner"/>
          <c:xMode val="edge"/>
          <c:yMode val="edge"/>
          <c:x val="0.26941747572815533"/>
          <c:y val="0.26041666666666669"/>
          <c:w val="0.42233009708737856"/>
          <c:h val="0.60416666666666652"/>
        </c:manualLayout>
      </c:layout>
      <c:radarChart>
        <c:radarStyle val="marker"/>
        <c:varyColors val="0"/>
        <c:ser>
          <c:idx val="1"/>
          <c:order val="0"/>
          <c:tx>
            <c:strRef>
              <c:f>レーダー4064滋賀県全体!$BD$33</c:f>
              <c:strCache>
                <c:ptCount val="1"/>
                <c:pt idx="0">
                  <c:v>高島市</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レーダー4064滋賀県全体!$BD$34:$BD$41</c:f>
              <c:numCache>
                <c:formatCode>General</c:formatCode>
                <c:ptCount val="8"/>
                <c:pt idx="0">
                  <c:v>90.999039071320709</c:v>
                </c:pt>
                <c:pt idx="1">
                  <c:v>98.780878531069902</c:v>
                </c:pt>
                <c:pt idx="2">
                  <c:v>92.528476709657454</c:v>
                </c:pt>
                <c:pt idx="3">
                  <c:v>94.808054943907649</c:v>
                </c:pt>
                <c:pt idx="4">
                  <c:v>90.455612822996088</c:v>
                </c:pt>
                <c:pt idx="5">
                  <c:v>120.49876734646782</c:v>
                </c:pt>
                <c:pt idx="6">
                  <c:v>106.24703830241114</c:v>
                </c:pt>
                <c:pt idx="7">
                  <c:v>98.134458458765224</c:v>
                </c:pt>
              </c:numCache>
            </c:numRef>
          </c:val>
        </c:ser>
        <c:ser>
          <c:idx val="0"/>
          <c:order val="1"/>
          <c:tx>
            <c:strRef>
              <c:f>レーダー4064滋賀県全体!$AS$33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94236800"/>
        <c:axId val="194238336"/>
      </c:radarChart>
      <c:catAx>
        <c:axId val="194236800"/>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4238336"/>
        <c:crosses val="autoZero"/>
        <c:auto val="1"/>
        <c:lblAlgn val="ctr"/>
        <c:lblOffset val="100"/>
        <c:noMultiLvlLbl val="0"/>
      </c:catAx>
      <c:valAx>
        <c:axId val="194238336"/>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4236800"/>
        <c:crosses val="autoZero"/>
        <c:crossBetween val="between"/>
        <c:majorUnit val="10"/>
        <c:minorUnit val="4"/>
      </c:valAx>
      <c:spPr>
        <a:noFill/>
        <a:ln>
          <a:noFill/>
        </a:ln>
      </c:spPr>
    </c:plotArea>
    <c:legend>
      <c:legendPos val="tr"/>
      <c:layout>
        <c:manualLayout>
          <c:xMode val="edge"/>
          <c:yMode val="edge"/>
          <c:x val="0.69397590361445771"/>
          <c:y val="0"/>
          <c:w val="0.30602409638554218"/>
          <c:h val="0.25429553264604809"/>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19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5.2108920628097667E-2"/>
          <c:y val="5.2083333333333336E-2"/>
        </c:manualLayout>
      </c:layout>
      <c:overlay val="0"/>
    </c:title>
    <c:autoTitleDeleted val="0"/>
    <c:plotArea>
      <c:layout>
        <c:manualLayout>
          <c:layoutTarget val="inner"/>
          <c:xMode val="edge"/>
          <c:yMode val="edge"/>
          <c:x val="0.19473684210526315"/>
          <c:y val="0.25"/>
          <c:w val="0.50263157894736843"/>
          <c:h val="0.66319444444444442"/>
        </c:manualLayout>
      </c:layout>
      <c:radarChart>
        <c:radarStyle val="marker"/>
        <c:varyColors val="0"/>
        <c:ser>
          <c:idx val="1"/>
          <c:order val="0"/>
          <c:tx>
            <c:strRef>
              <c:f>レーダー4064滋賀県全体!$AH$42</c:f>
              <c:strCache>
                <c:ptCount val="1"/>
                <c:pt idx="0">
                  <c:v>高島市</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レーダー4064滋賀県全体!$AH$43:$AH$49</c:f>
              <c:numCache>
                <c:formatCode>General</c:formatCode>
                <c:ptCount val="7"/>
                <c:pt idx="0">
                  <c:v>99.990903288467109</c:v>
                </c:pt>
                <c:pt idx="1">
                  <c:v>92.363165256147298</c:v>
                </c:pt>
                <c:pt idx="2">
                  <c:v>95.414117358717647</c:v>
                </c:pt>
                <c:pt idx="3">
                  <c:v>100.86628352086345</c:v>
                </c:pt>
                <c:pt idx="4">
                  <c:v>98.957687944162259</c:v>
                </c:pt>
                <c:pt idx="5">
                  <c:v>103.9107892602006</c:v>
                </c:pt>
                <c:pt idx="6">
                  <c:v>99.874600550085617</c:v>
                </c:pt>
              </c:numCache>
            </c:numRef>
          </c:val>
        </c:ser>
        <c:ser>
          <c:idx val="0"/>
          <c:order val="1"/>
          <c:tx>
            <c:strRef>
              <c:f>レーダー4064滋賀県全体!$W$42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94341120"/>
        <c:axId val="194342912"/>
      </c:radarChart>
      <c:catAx>
        <c:axId val="194341120"/>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4342912"/>
        <c:crosses val="autoZero"/>
        <c:auto val="1"/>
        <c:lblAlgn val="ctr"/>
        <c:lblOffset val="100"/>
        <c:noMultiLvlLbl val="0"/>
      </c:catAx>
      <c:valAx>
        <c:axId val="194342912"/>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4341120"/>
        <c:crosses val="autoZero"/>
        <c:crossBetween val="between"/>
        <c:majorUnit val="10"/>
        <c:minorUnit val="4"/>
      </c:valAx>
      <c:spPr>
        <a:noFill/>
        <a:ln>
          <a:noFill/>
        </a:ln>
      </c:spPr>
    </c:plotArea>
    <c:legend>
      <c:legendPos val="tr"/>
      <c:layout>
        <c:manualLayout>
          <c:xMode val="edge"/>
          <c:yMode val="edge"/>
          <c:x val="0.72456575682382129"/>
          <c:y val="1.0416666666666666E-2"/>
          <c:w val="0.27295285359801486"/>
          <c:h val="0.25694444444444442"/>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layout/>
      <c:overlay val="0"/>
    </c:title>
    <c:autoTitleDeleted val="0"/>
    <c:plotArea>
      <c:layout>
        <c:manualLayout>
          <c:layoutTarget val="inner"/>
          <c:xMode val="edge"/>
          <c:yMode val="edge"/>
          <c:x val="0.10764403733200972"/>
          <c:y val="0.18996042161396487"/>
          <c:w val="0.81579044739751372"/>
          <c:h val="0.53714702328875552"/>
        </c:manualLayout>
      </c:layout>
      <c:barChart>
        <c:barDir val="col"/>
        <c:grouping val="stacked"/>
        <c:varyColors val="0"/>
        <c:ser>
          <c:idx val="0"/>
          <c:order val="0"/>
          <c:tx>
            <c:v>平均余命</c:v>
          </c:tx>
          <c:invertIfNegative val="0"/>
          <c:dPt>
            <c:idx val="5"/>
            <c:invertIfNegative val="0"/>
            <c:bubble3D val="0"/>
            <c:spPr>
              <a:pattFill prst="ltUpDiag">
                <a:fgClr>
                  <a:srgbClr val="FF0000"/>
                </a:fgClr>
                <a:bgClr>
                  <a:prstClr val="white"/>
                </a:bgClr>
              </a:pattFill>
              <a:ln>
                <a:solidFill>
                  <a:srgbClr val="FF0000"/>
                </a:solidFill>
              </a:ln>
            </c:spPr>
          </c:dPt>
          <c:cat>
            <c:strLit>
              <c:ptCount val="21"/>
              <c:pt idx="0">
                <c:v>滋賀県</c:v>
              </c:pt>
              <c:pt idx="1">
                <c:v>豊郷町</c:v>
              </c:pt>
              <c:pt idx="2">
                <c:v>高島市</c:v>
              </c:pt>
              <c:pt idx="3">
                <c:v>湖南市</c:v>
              </c:pt>
              <c:pt idx="4">
                <c:v>草津市</c:v>
              </c:pt>
              <c:pt idx="5">
                <c:v>大津市</c:v>
              </c:pt>
              <c:pt idx="6">
                <c:v>東近江市</c:v>
              </c:pt>
              <c:pt idx="7">
                <c:v>甲賀市</c:v>
              </c:pt>
              <c:pt idx="8">
                <c:v>彦根市</c:v>
              </c:pt>
              <c:pt idx="9">
                <c:v>栗東市</c:v>
              </c:pt>
              <c:pt idx="10">
                <c:v>近江八幡市</c:v>
              </c:pt>
              <c:pt idx="11">
                <c:v>日野町</c:v>
              </c:pt>
              <c:pt idx="12">
                <c:v>守山市</c:v>
              </c:pt>
              <c:pt idx="13">
                <c:v>長浜市</c:v>
              </c:pt>
              <c:pt idx="14">
                <c:v>米原市</c:v>
              </c:pt>
              <c:pt idx="15">
                <c:v>愛荘町</c:v>
              </c:pt>
              <c:pt idx="16">
                <c:v>野洲市</c:v>
              </c:pt>
              <c:pt idx="17">
                <c:v>竜王町</c:v>
              </c:pt>
              <c:pt idx="18">
                <c:v>多賀町</c:v>
              </c:pt>
              <c:pt idx="19">
                <c:v>甲良町</c:v>
              </c:pt>
              <c:pt idx="20">
                <c:v>全国</c:v>
              </c:pt>
            </c:strLit>
          </c:cat>
          <c:val>
            <c:numLit>
              <c:formatCode>General</c:formatCode>
              <c:ptCount val="21"/>
              <c:pt idx="0">
                <c:v>87.597456325508318</c:v>
              </c:pt>
              <c:pt idx="1">
                <c:v>89.184438549148652</c:v>
              </c:pt>
              <c:pt idx="2">
                <c:v>88.266024084903009</c:v>
              </c:pt>
              <c:pt idx="3">
                <c:v>87.904113341459123</c:v>
              </c:pt>
              <c:pt idx="4">
                <c:v>87.892983860510668</c:v>
              </c:pt>
              <c:pt idx="5">
                <c:v>87.841776368337349</c:v>
              </c:pt>
              <c:pt idx="6">
                <c:v>87.751403737462496</c:v>
              </c:pt>
              <c:pt idx="7">
                <c:v>87.613639453299399</c:v>
              </c:pt>
              <c:pt idx="8">
                <c:v>87.583389683833204</c:v>
              </c:pt>
              <c:pt idx="9">
                <c:v>87.541274633407355</c:v>
              </c:pt>
              <c:pt idx="10">
                <c:v>87.527873123524074</c:v>
              </c:pt>
              <c:pt idx="11">
                <c:v>87.471127471739052</c:v>
              </c:pt>
              <c:pt idx="12">
                <c:v>87.356598617925556</c:v>
              </c:pt>
              <c:pt idx="13">
                <c:v>87.294114038623817</c:v>
              </c:pt>
              <c:pt idx="14">
                <c:v>87.17233934461288</c:v>
              </c:pt>
              <c:pt idx="15">
                <c:v>86.917459624407755</c:v>
              </c:pt>
              <c:pt idx="16">
                <c:v>86.755249194016685</c:v>
              </c:pt>
              <c:pt idx="17">
                <c:v>86.489023403114317</c:v>
              </c:pt>
              <c:pt idx="18">
                <c:v>86.427461074287635</c:v>
              </c:pt>
              <c:pt idx="19">
                <c:v>85.449825028997381</c:v>
              </c:pt>
              <c:pt idx="20">
                <c:v>87.051130000000001</c:v>
              </c:pt>
            </c:numLit>
          </c:val>
        </c:ser>
        <c:dLbls>
          <c:showLegendKey val="0"/>
          <c:showVal val="0"/>
          <c:showCatName val="0"/>
          <c:showSerName val="0"/>
          <c:showPercent val="0"/>
          <c:showBubbleSize val="0"/>
        </c:dLbls>
        <c:gapWidth val="59"/>
        <c:overlap val="100"/>
        <c:axId val="179555712"/>
        <c:axId val="180110464"/>
      </c:barChart>
      <c:catAx>
        <c:axId val="179555712"/>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0110464"/>
        <c:crosses val="autoZero"/>
        <c:auto val="1"/>
        <c:lblAlgn val="ctr"/>
        <c:lblOffset val="100"/>
        <c:noMultiLvlLbl val="0"/>
      </c:catAx>
      <c:valAx>
        <c:axId val="180110464"/>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79555712"/>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extLst/>
</c:chartSpace>
</file>

<file path=xl/charts/chart2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endParaRPr lang="en-US" altLang="ja-JP" sz="1200" b="1" i="0" u="none" strike="noStrike" baseline="0">
              <a:solidFill>
                <a:schemeClr val="tx1"/>
              </a:solidFill>
            </a:endParaRPr>
          </a:p>
        </c:rich>
      </c:tx>
      <c:overlay val="0"/>
    </c:title>
    <c:autoTitleDeleted val="0"/>
    <c:plotArea>
      <c:layout>
        <c:manualLayout>
          <c:layoutTarget val="inner"/>
          <c:xMode val="edge"/>
          <c:yMode val="edge"/>
          <c:x val="0.10349247666355756"/>
          <c:y val="0.16946889606926627"/>
          <c:w val="0.81691011764025345"/>
          <c:h val="0.52660957220984828"/>
        </c:manualLayout>
      </c:layout>
      <c:barChart>
        <c:barDir val="col"/>
        <c:grouping val="stacked"/>
        <c:varyColors val="0"/>
        <c:ser>
          <c:idx val="0"/>
          <c:order val="0"/>
          <c:tx>
            <c:v>平均余命</c:v>
          </c:tx>
          <c:invertIfNegative val="0"/>
          <c:dPt>
            <c:idx val="5"/>
            <c:invertIfNegative val="0"/>
            <c:bubble3D val="0"/>
            <c:spPr>
              <a:solidFill>
                <a:schemeClr val="accent1"/>
              </a:solidFill>
              <a:ln w="9525" cap="flat" cmpd="sng">
                <a:solidFill>
                  <a:schemeClr val="accent1"/>
                </a:solidFill>
                <a:prstDash val="solid"/>
                <a:round/>
                <a:headEnd type="none" w="med" len="med"/>
                <a:tailEnd type="none" w="med" len="med"/>
              </a:ln>
            </c:spPr>
          </c:dPt>
          <c:dPt>
            <c:idx val="9"/>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草津市</c:v>
              </c:pt>
              <c:pt idx="2">
                <c:v>守山市</c:v>
              </c:pt>
              <c:pt idx="3">
                <c:v>栗東市</c:v>
              </c:pt>
              <c:pt idx="4">
                <c:v>近江八幡市</c:v>
              </c:pt>
              <c:pt idx="5">
                <c:v>大津市</c:v>
              </c:pt>
              <c:pt idx="6">
                <c:v>多賀町</c:v>
              </c:pt>
              <c:pt idx="7">
                <c:v>豊郷町</c:v>
              </c:pt>
              <c:pt idx="8">
                <c:v>高島市</c:v>
              </c:pt>
              <c:pt idx="9">
                <c:v>彦根市</c:v>
              </c:pt>
              <c:pt idx="10">
                <c:v>野洲市</c:v>
              </c:pt>
              <c:pt idx="11">
                <c:v>湖南市</c:v>
              </c:pt>
              <c:pt idx="12">
                <c:v>竜王町</c:v>
              </c:pt>
              <c:pt idx="13">
                <c:v>甲賀市</c:v>
              </c:pt>
              <c:pt idx="14">
                <c:v>米原市</c:v>
              </c:pt>
              <c:pt idx="15">
                <c:v>長浜市</c:v>
              </c:pt>
              <c:pt idx="16">
                <c:v>東近江市</c:v>
              </c:pt>
              <c:pt idx="17">
                <c:v>日野町</c:v>
              </c:pt>
              <c:pt idx="18">
                <c:v>甲良町</c:v>
              </c:pt>
              <c:pt idx="19">
                <c:v>愛荘町</c:v>
              </c:pt>
              <c:pt idx="20">
                <c:v>全国</c:v>
              </c:pt>
            </c:strLit>
          </c:cat>
          <c:val>
            <c:numLit>
              <c:formatCode>General</c:formatCode>
              <c:ptCount val="21"/>
              <c:pt idx="0">
                <c:v>81.822030526404447</c:v>
              </c:pt>
              <c:pt idx="1">
                <c:v>83.017777830145675</c:v>
              </c:pt>
              <c:pt idx="2">
                <c:v>82.444091428519386</c:v>
              </c:pt>
              <c:pt idx="3">
                <c:v>82.267183745631669</c:v>
              </c:pt>
              <c:pt idx="4">
                <c:v>82.038829149994967</c:v>
              </c:pt>
              <c:pt idx="5">
                <c:v>82.008083096643105</c:v>
              </c:pt>
              <c:pt idx="6">
                <c:v>81.972463043156196</c:v>
              </c:pt>
              <c:pt idx="7">
                <c:v>81.879380346248013</c:v>
              </c:pt>
              <c:pt idx="8">
                <c:v>81.855707978740796</c:v>
              </c:pt>
              <c:pt idx="9">
                <c:v>81.737326224081812</c:v>
              </c:pt>
              <c:pt idx="10">
                <c:v>81.620699921796017</c:v>
              </c:pt>
              <c:pt idx="11">
                <c:v>81.611085938484891</c:v>
              </c:pt>
              <c:pt idx="12">
                <c:v>81.538411976823525</c:v>
              </c:pt>
              <c:pt idx="13">
                <c:v>81.46678521960304</c:v>
              </c:pt>
              <c:pt idx="14">
                <c:v>81.367104089055701</c:v>
              </c:pt>
              <c:pt idx="15">
                <c:v>81.256056942285625</c:v>
              </c:pt>
              <c:pt idx="16">
                <c:v>81.255557351488022</c:v>
              </c:pt>
              <c:pt idx="17">
                <c:v>80.815119474297134</c:v>
              </c:pt>
              <c:pt idx="18">
                <c:v>80.205051157620261</c:v>
              </c:pt>
              <c:pt idx="19">
                <c:v>79.47621612668577</c:v>
              </c:pt>
              <c:pt idx="20">
                <c:v>80.789420000000007</c:v>
              </c:pt>
            </c:numLit>
          </c:val>
        </c:ser>
        <c:dLbls>
          <c:showLegendKey val="0"/>
          <c:showVal val="0"/>
          <c:showCatName val="0"/>
          <c:showSerName val="0"/>
          <c:showPercent val="0"/>
          <c:showBubbleSize val="0"/>
        </c:dLbls>
        <c:gapWidth val="59"/>
        <c:overlap val="100"/>
        <c:axId val="183846784"/>
        <c:axId val="183848320"/>
      </c:barChart>
      <c:catAx>
        <c:axId val="183846784"/>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3848320"/>
        <c:crosses val="autoZero"/>
        <c:auto val="1"/>
        <c:lblAlgn val="ctr"/>
        <c:lblOffset val="100"/>
        <c:noMultiLvlLbl val="0"/>
      </c:catAx>
      <c:valAx>
        <c:axId val="183848320"/>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8384678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extLst/>
</c:chartSpace>
</file>

<file path=xl/charts/chart20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7.3710241196153797E-2"/>
          <c:y val="4.5138888888888888E-2"/>
        </c:manualLayout>
      </c:layout>
      <c:overlay val="0"/>
    </c:title>
    <c:autoTitleDeleted val="0"/>
    <c:plotArea>
      <c:layout>
        <c:manualLayout>
          <c:layoutTarget val="inner"/>
          <c:xMode val="edge"/>
          <c:yMode val="edge"/>
          <c:x val="0.184652278177458"/>
          <c:y val="0.28125"/>
          <c:w val="0.45803357314148679"/>
          <c:h val="0.66319444444444442"/>
        </c:manualLayout>
      </c:layout>
      <c:radarChart>
        <c:radarStyle val="marker"/>
        <c:varyColors val="0"/>
        <c:ser>
          <c:idx val="1"/>
          <c:order val="0"/>
          <c:tx>
            <c:strRef>
              <c:f>レーダー4064滋賀県全体!$BD$42</c:f>
              <c:strCache>
                <c:ptCount val="1"/>
                <c:pt idx="0">
                  <c:v>高島市</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レーダー4064滋賀県全体!$BD$43:$BD$49</c:f>
              <c:numCache>
                <c:formatCode>General</c:formatCode>
                <c:ptCount val="7"/>
                <c:pt idx="0">
                  <c:v>101.6564045746491</c:v>
                </c:pt>
                <c:pt idx="1">
                  <c:v>94.968794896879515</c:v>
                </c:pt>
                <c:pt idx="2">
                  <c:v>107.13505092059061</c:v>
                </c:pt>
                <c:pt idx="3">
                  <c:v>89.097894819206985</c:v>
                </c:pt>
                <c:pt idx="4">
                  <c:v>98.882598923996539</c:v>
                </c:pt>
                <c:pt idx="5">
                  <c:v>91.718600667978507</c:v>
                </c:pt>
                <c:pt idx="6">
                  <c:v>86.713754547620724</c:v>
                </c:pt>
              </c:numCache>
            </c:numRef>
          </c:val>
        </c:ser>
        <c:ser>
          <c:idx val="0"/>
          <c:order val="1"/>
          <c:tx>
            <c:strRef>
              <c:f>レーダー4064滋賀県全体!$AS$42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94363776"/>
        <c:axId val="194365312"/>
      </c:radarChart>
      <c:catAx>
        <c:axId val="194363776"/>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4365312"/>
        <c:crosses val="autoZero"/>
        <c:auto val="1"/>
        <c:lblAlgn val="ctr"/>
        <c:lblOffset val="100"/>
        <c:noMultiLvlLbl val="0"/>
      </c:catAx>
      <c:valAx>
        <c:axId val="194365312"/>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4363776"/>
        <c:crosses val="autoZero"/>
        <c:crossBetween val="between"/>
        <c:majorUnit val="10"/>
        <c:minorUnit val="4"/>
      </c:valAx>
      <c:spPr>
        <a:noFill/>
        <a:ln>
          <a:noFill/>
        </a:ln>
      </c:spPr>
    </c:plotArea>
    <c:legend>
      <c:legendPos val="tr"/>
      <c:layout>
        <c:manualLayout>
          <c:xMode val="edge"/>
          <c:yMode val="edge"/>
          <c:x val="0.68523002421307511"/>
          <c:y val="0"/>
          <c:w val="0.30992736077481842"/>
          <c:h val="0.25347222222222221"/>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0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6.4516650058941138E-2"/>
          <c:y val="3.8194444444444448E-2"/>
        </c:manualLayout>
      </c:layout>
      <c:overlay val="0"/>
    </c:title>
    <c:autoTitleDeleted val="0"/>
    <c:plotArea>
      <c:layout>
        <c:manualLayout>
          <c:layoutTarget val="inner"/>
          <c:xMode val="edge"/>
          <c:yMode val="edge"/>
          <c:x val="0.24607329842931933"/>
          <c:y val="0.25347222222222221"/>
          <c:w val="0.47382198952879578"/>
          <c:h val="0.62847222222222221"/>
        </c:manualLayout>
      </c:layout>
      <c:radarChart>
        <c:radarStyle val="marker"/>
        <c:varyColors val="0"/>
        <c:ser>
          <c:idx val="1"/>
          <c:order val="0"/>
          <c:tx>
            <c:strRef>
              <c:f>レーダー4064滋賀県全体!$AH$26</c:f>
              <c:strCache>
                <c:ptCount val="1"/>
                <c:pt idx="0">
                  <c:v>高島市</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レーダー4064滋賀県全体!$AH$27:$AH$32</c:f>
              <c:numCache>
                <c:formatCode>General</c:formatCode>
                <c:ptCount val="6"/>
                <c:pt idx="0">
                  <c:v>100.43623515069523</c:v>
                </c:pt>
                <c:pt idx="1">
                  <c:v>90.12704444558986</c:v>
                </c:pt>
                <c:pt idx="2">
                  <c:v>95.510684913790385</c:v>
                </c:pt>
                <c:pt idx="3">
                  <c:v>108.35956226611461</c:v>
                </c:pt>
                <c:pt idx="4">
                  <c:v>99.486924262377357</c:v>
                </c:pt>
                <c:pt idx="5">
                  <c:v>106.47807951585106</c:v>
                </c:pt>
              </c:numCache>
            </c:numRef>
          </c:val>
        </c:ser>
        <c:ser>
          <c:idx val="0"/>
          <c:order val="1"/>
          <c:tx>
            <c:strRef>
              <c:f>レーダー4064滋賀県全体!$W$26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94410752"/>
        <c:axId val="194412544"/>
      </c:radarChart>
      <c:catAx>
        <c:axId val="194410752"/>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4412544"/>
        <c:crosses val="autoZero"/>
        <c:auto val="1"/>
        <c:lblAlgn val="ctr"/>
        <c:lblOffset val="100"/>
        <c:noMultiLvlLbl val="0"/>
      </c:catAx>
      <c:valAx>
        <c:axId val="194412544"/>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4410752"/>
        <c:crosses val="autoZero"/>
        <c:crossBetween val="between"/>
        <c:majorUnit val="10"/>
      </c:valAx>
      <c:spPr>
        <a:noFill/>
        <a:ln>
          <a:noFill/>
        </a:ln>
      </c:spPr>
    </c:plotArea>
    <c:legend>
      <c:legendPos val="tr"/>
      <c:layout>
        <c:manualLayout>
          <c:xMode val="edge"/>
          <c:yMode val="edge"/>
          <c:x val="0.72208436724565761"/>
          <c:y val="2.0833333333333332E-2"/>
          <c:w val="0.27295285359801486"/>
          <c:h val="0.24305555555555555"/>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0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7.1794890886866095E-2"/>
          <c:y val="4.8609288422280551E-2"/>
        </c:manualLayout>
      </c:layout>
      <c:overlay val="0"/>
    </c:title>
    <c:autoTitleDeleted val="0"/>
    <c:plotArea>
      <c:layout>
        <c:manualLayout>
          <c:layoutTarget val="inner"/>
          <c:xMode val="edge"/>
          <c:yMode val="edge"/>
          <c:x val="0.25304136253041365"/>
          <c:y val="0.25"/>
          <c:w val="0.43552311435523122"/>
          <c:h val="0.62152777777777779"/>
        </c:manualLayout>
      </c:layout>
      <c:radarChart>
        <c:radarStyle val="marker"/>
        <c:varyColors val="0"/>
        <c:ser>
          <c:idx val="1"/>
          <c:order val="0"/>
          <c:tx>
            <c:strRef>
              <c:f>レーダー4064滋賀県全体!$BD$26</c:f>
              <c:strCache>
                <c:ptCount val="1"/>
                <c:pt idx="0">
                  <c:v>高島市</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レーダー4064滋賀県全体!$BD$27:$BD$32</c:f>
              <c:numCache>
                <c:formatCode>General</c:formatCode>
                <c:ptCount val="6"/>
                <c:pt idx="0">
                  <c:v>98.784735658700527</c:v>
                </c:pt>
                <c:pt idx="1">
                  <c:v>114.64103374670513</c:v>
                </c:pt>
                <c:pt idx="2">
                  <c:v>96.86014665053419</c:v>
                </c:pt>
                <c:pt idx="3">
                  <c:v>101.09623521827717</c:v>
                </c:pt>
                <c:pt idx="4">
                  <c:v>98.358901451333907</c:v>
                </c:pt>
                <c:pt idx="5">
                  <c:v>89.763432305543461</c:v>
                </c:pt>
              </c:numCache>
            </c:numRef>
          </c:val>
        </c:ser>
        <c:ser>
          <c:idx val="0"/>
          <c:order val="1"/>
          <c:tx>
            <c:strRef>
              <c:f>レーダー4064滋賀県全体!$AS$26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94441600"/>
        <c:axId val="194443136"/>
      </c:radarChart>
      <c:catAx>
        <c:axId val="194441600"/>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4443136"/>
        <c:crosses val="autoZero"/>
        <c:auto val="1"/>
        <c:lblAlgn val="ctr"/>
        <c:lblOffset val="100"/>
        <c:noMultiLvlLbl val="0"/>
      </c:catAx>
      <c:valAx>
        <c:axId val="194443136"/>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4441600"/>
        <c:crosses val="autoZero"/>
        <c:crossBetween val="between"/>
        <c:majorUnit val="10"/>
      </c:valAx>
      <c:spPr>
        <a:noFill/>
        <a:ln>
          <a:noFill/>
        </a:ln>
      </c:spPr>
    </c:plotArea>
    <c:legend>
      <c:legendPos val="tr"/>
      <c:layout>
        <c:manualLayout>
          <c:xMode val="edge"/>
          <c:yMode val="edge"/>
          <c:x val="0.72705314009661826"/>
          <c:y val="0"/>
          <c:w val="0.27294685990338163"/>
          <c:h val="0.25694444444444442"/>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0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28342245989303E-2"/>
          <c:y val="4.2134831460674156E-2"/>
          <c:w val="0.84385026737967905"/>
          <c:h val="0.6882022471910112"/>
        </c:manualLayout>
      </c:layout>
      <c:barChart>
        <c:barDir val="col"/>
        <c:grouping val="stacked"/>
        <c:varyColors val="0"/>
        <c:ser>
          <c:idx val="0"/>
          <c:order val="0"/>
          <c:tx>
            <c:strRef>
              <c:f>介護率グラフ!$B$3</c:f>
              <c:strCache>
                <c:ptCount val="1"/>
                <c:pt idx="0">
                  <c:v>要支援1</c:v>
                </c:pt>
              </c:strCache>
            </c:strRef>
          </c:tx>
          <c:spPr>
            <a:solidFill>
              <a:srgbClr val="FFFFFF"/>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介護率グラフ!$B$4:$B$22</c:f>
              <c:numCache>
                <c:formatCode>0.00_ </c:formatCode>
                <c:ptCount val="19"/>
                <c:pt idx="0">
                  <c:v>2.5464484655572086</c:v>
                </c:pt>
                <c:pt idx="1">
                  <c:v>1.7901486231051482</c:v>
                </c:pt>
                <c:pt idx="2">
                  <c:v>1.4582562584782341</c:v>
                </c:pt>
                <c:pt idx="3">
                  <c:v>1.0283014498124043</c:v>
                </c:pt>
                <c:pt idx="4">
                  <c:v>2.0009951663349446</c:v>
                </c:pt>
                <c:pt idx="5">
                  <c:v>2.8293648483437157</c:v>
                </c:pt>
                <c:pt idx="6">
                  <c:v>2.5530670232324923</c:v>
                </c:pt>
                <c:pt idx="7">
                  <c:v>2.6460859977949283</c:v>
                </c:pt>
                <c:pt idx="8">
                  <c:v>1.4069442158960013</c:v>
                </c:pt>
                <c:pt idx="9">
                  <c:v>2.7099938687921519</c:v>
                </c:pt>
                <c:pt idx="10">
                  <c:v>2.1156852527357999</c:v>
                </c:pt>
                <c:pt idx="11">
                  <c:v>0.68163228210488047</c:v>
                </c:pt>
                <c:pt idx="12">
                  <c:v>1.3717202328734348</c:v>
                </c:pt>
                <c:pt idx="13">
                  <c:v>0.90504922197523019</c:v>
                </c:pt>
                <c:pt idx="14">
                  <c:v>1.2524719841793013</c:v>
                </c:pt>
                <c:pt idx="15">
                  <c:v>2.0649602064960209</c:v>
                </c:pt>
                <c:pt idx="16">
                  <c:v>1.7423442449841606</c:v>
                </c:pt>
                <c:pt idx="17">
                  <c:v>1.1941618752764263</c:v>
                </c:pt>
                <c:pt idx="18">
                  <c:v>0.69786535303776687</c:v>
                </c:pt>
              </c:numCache>
            </c:numRef>
          </c:val>
        </c:ser>
        <c:ser>
          <c:idx val="1"/>
          <c:order val="1"/>
          <c:tx>
            <c:strRef>
              <c:f>介護率グラフ!$C$3</c:f>
              <c:strCache>
                <c:ptCount val="1"/>
                <c:pt idx="0">
                  <c:v>要支援2</c:v>
                </c:pt>
              </c:strCache>
            </c:strRef>
          </c:tx>
          <c:spPr>
            <a:pattFill prst="pct1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介護率グラフ!$C$4:$C$22</c:f>
              <c:numCache>
                <c:formatCode>0.00_ </c:formatCode>
                <c:ptCount val="19"/>
                <c:pt idx="0">
                  <c:v>3.052739623337831</c:v>
                </c:pt>
                <c:pt idx="1">
                  <c:v>1.8865127311812016</c:v>
                </c:pt>
                <c:pt idx="2">
                  <c:v>2.7561968183499816</c:v>
                </c:pt>
                <c:pt idx="3">
                  <c:v>1.3062207605725138</c:v>
                </c:pt>
                <c:pt idx="4">
                  <c:v>1.6633494455501847</c:v>
                </c:pt>
                <c:pt idx="5">
                  <c:v>1.9328171391977642</c:v>
                </c:pt>
                <c:pt idx="6">
                  <c:v>2.4569613906067191</c:v>
                </c:pt>
                <c:pt idx="7">
                  <c:v>1.6695542605134666</c:v>
                </c:pt>
                <c:pt idx="8">
                  <c:v>1.1847951291755801</c:v>
                </c:pt>
                <c:pt idx="9">
                  <c:v>2.6180257510729614</c:v>
                </c:pt>
                <c:pt idx="10">
                  <c:v>2.0462046204620461</c:v>
                </c:pt>
                <c:pt idx="11">
                  <c:v>1.8903935290375353</c:v>
                </c:pt>
                <c:pt idx="12">
                  <c:v>1.5471728207991067</c:v>
                </c:pt>
                <c:pt idx="13">
                  <c:v>1.4766592569069545</c:v>
                </c:pt>
                <c:pt idx="14">
                  <c:v>1.8787079762689518</c:v>
                </c:pt>
                <c:pt idx="15">
                  <c:v>1.5057001505700152</c:v>
                </c:pt>
                <c:pt idx="16">
                  <c:v>1.6367476240760297</c:v>
                </c:pt>
                <c:pt idx="17">
                  <c:v>1.9460415745245467</c:v>
                </c:pt>
                <c:pt idx="18">
                  <c:v>0.49261083743842365</c:v>
                </c:pt>
              </c:numCache>
            </c:numRef>
          </c:val>
        </c:ser>
        <c:ser>
          <c:idx val="3"/>
          <c:order val="2"/>
          <c:tx>
            <c:strRef>
              <c:f>介護率グラフ!$D$3</c:f>
              <c:strCache>
                <c:ptCount val="1"/>
                <c:pt idx="0">
                  <c:v>要介護1</c:v>
                </c:pt>
              </c:strCache>
            </c:strRef>
          </c:tx>
          <c:spPr>
            <a:pattFill prst="pct2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介護率グラフ!$D$4:$D$22</c:f>
              <c:numCache>
                <c:formatCode>0.00_ </c:formatCode>
                <c:ptCount val="19"/>
                <c:pt idx="0">
                  <c:v>2.8578348268345843</c:v>
                </c:pt>
                <c:pt idx="1">
                  <c:v>3.7285497201734552</c:v>
                </c:pt>
                <c:pt idx="2">
                  <c:v>3.1816500184979652</c:v>
                </c:pt>
                <c:pt idx="3">
                  <c:v>4.3911251100097273</c:v>
                </c:pt>
                <c:pt idx="4">
                  <c:v>4.5599943133352294</c:v>
                </c:pt>
                <c:pt idx="5">
                  <c:v>4.2149385806601849</c:v>
                </c:pt>
                <c:pt idx="6">
                  <c:v>3.4974093264248705</c:v>
                </c:pt>
                <c:pt idx="7">
                  <c:v>4.110883603717121</c:v>
                </c:pt>
                <c:pt idx="8">
                  <c:v>3.8505841698206353</c:v>
                </c:pt>
                <c:pt idx="9">
                  <c:v>4.2182709993868794</c:v>
                </c:pt>
                <c:pt idx="10">
                  <c:v>3.7276359214868853</c:v>
                </c:pt>
                <c:pt idx="11">
                  <c:v>3.7080796146505501</c:v>
                </c:pt>
                <c:pt idx="12">
                  <c:v>3.6605789935401547</c:v>
                </c:pt>
                <c:pt idx="13">
                  <c:v>3.7154652270562085</c:v>
                </c:pt>
                <c:pt idx="14">
                  <c:v>4.976928147659855</c:v>
                </c:pt>
                <c:pt idx="15">
                  <c:v>4.3020004302000432</c:v>
                </c:pt>
                <c:pt idx="16">
                  <c:v>3.907074973600845</c:v>
                </c:pt>
                <c:pt idx="17">
                  <c:v>4.643962848297214</c:v>
                </c:pt>
                <c:pt idx="18">
                  <c:v>4.2282430213464695</c:v>
                </c:pt>
              </c:numCache>
            </c:numRef>
          </c:val>
        </c:ser>
        <c:ser>
          <c:idx val="4"/>
          <c:order val="3"/>
          <c:tx>
            <c:strRef>
              <c:f>介護率グラフ!$E$3</c:f>
              <c:strCache>
                <c:ptCount val="1"/>
                <c:pt idx="0">
                  <c:v>要介護2</c:v>
                </c:pt>
              </c:strCache>
            </c:strRef>
          </c:tx>
          <c:spPr>
            <a:pattFill prst="ltDnDiag">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介護率グラフ!$E$4:$E$22</c:f>
              <c:numCache>
                <c:formatCode>0.00_ </c:formatCode>
                <c:ptCount val="19"/>
                <c:pt idx="0">
                  <c:v>3.8531179001026419</c:v>
                </c:pt>
                <c:pt idx="1">
                  <c:v>3.5321151921722693</c:v>
                </c:pt>
                <c:pt idx="2">
                  <c:v>3.7458379578246395</c:v>
                </c:pt>
                <c:pt idx="3">
                  <c:v>3.1868080967159198</c:v>
                </c:pt>
                <c:pt idx="4">
                  <c:v>2.3670742109752627</c:v>
                </c:pt>
                <c:pt idx="5">
                  <c:v>2.5848518367584559</c:v>
                </c:pt>
                <c:pt idx="6">
                  <c:v>2.7160287481196721</c:v>
                </c:pt>
                <c:pt idx="7">
                  <c:v>2.968971491573476</c:v>
                </c:pt>
                <c:pt idx="8">
                  <c:v>2.5588283692611484</c:v>
                </c:pt>
                <c:pt idx="9">
                  <c:v>2.8571428571428572</c:v>
                </c:pt>
                <c:pt idx="10">
                  <c:v>2.5846795205836375</c:v>
                </c:pt>
                <c:pt idx="11">
                  <c:v>4.2806507316186497</c:v>
                </c:pt>
                <c:pt idx="12">
                  <c:v>2.8790174655076162</c:v>
                </c:pt>
                <c:pt idx="13">
                  <c:v>3.6201968879009208</c:v>
                </c:pt>
                <c:pt idx="14">
                  <c:v>3.3289386947923534</c:v>
                </c:pt>
                <c:pt idx="15">
                  <c:v>2.6242202624220261</c:v>
                </c:pt>
                <c:pt idx="16">
                  <c:v>4.1710665258711721</c:v>
                </c:pt>
                <c:pt idx="17">
                  <c:v>4.0689960194604158</c:v>
                </c:pt>
                <c:pt idx="18">
                  <c:v>3.3661740558292284</c:v>
                </c:pt>
              </c:numCache>
            </c:numRef>
          </c:val>
        </c:ser>
        <c:ser>
          <c:idx val="5"/>
          <c:order val="4"/>
          <c:tx>
            <c:strRef>
              <c:f>介護率グラフ!$F$3</c:f>
              <c:strCache>
                <c:ptCount val="1"/>
                <c:pt idx="0">
                  <c:v>要介護3</c:v>
                </c:pt>
              </c:strCache>
            </c:strRef>
          </c:tx>
          <c:spPr>
            <a:pattFill prst="pct5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介護率グラフ!$F$4:$F$22</c:f>
              <c:numCache>
                <c:formatCode>0.00_ </c:formatCode>
                <c:ptCount val="19"/>
                <c:pt idx="0">
                  <c:v>2.7759517466468302</c:v>
                </c:pt>
                <c:pt idx="1">
                  <c:v>2.4609910677884437</c:v>
                </c:pt>
                <c:pt idx="2">
                  <c:v>2.9812553952398568</c:v>
                </c:pt>
                <c:pt idx="3">
                  <c:v>1.9871230719347817</c:v>
                </c:pt>
                <c:pt idx="4">
                  <c:v>1.8623827125390957</c:v>
                </c:pt>
                <c:pt idx="5">
                  <c:v>2.3519823019153518</c:v>
                </c:pt>
                <c:pt idx="6">
                  <c:v>2.273107136887849</c:v>
                </c:pt>
                <c:pt idx="7">
                  <c:v>2.3074499921247442</c:v>
                </c:pt>
                <c:pt idx="8">
                  <c:v>1.7195984860951128</c:v>
                </c:pt>
                <c:pt idx="9">
                  <c:v>2.2746781115879826</c:v>
                </c:pt>
                <c:pt idx="10">
                  <c:v>2.0218863991662324</c:v>
                </c:pt>
                <c:pt idx="11">
                  <c:v>3.5444878669453783</c:v>
                </c:pt>
                <c:pt idx="12">
                  <c:v>2.2729085254007497</c:v>
                </c:pt>
                <c:pt idx="13">
                  <c:v>2.6516354398221655</c:v>
                </c:pt>
                <c:pt idx="14">
                  <c:v>2.4060646011865523</c:v>
                </c:pt>
                <c:pt idx="15">
                  <c:v>2.3230802323080231</c:v>
                </c:pt>
                <c:pt idx="16">
                  <c:v>3.9598732840549102</c:v>
                </c:pt>
                <c:pt idx="17">
                  <c:v>4.1132242370632461</c:v>
                </c:pt>
                <c:pt idx="18">
                  <c:v>3.284072249589491</c:v>
                </c:pt>
              </c:numCache>
            </c:numRef>
          </c:val>
        </c:ser>
        <c:ser>
          <c:idx val="6"/>
          <c:order val="5"/>
          <c:tx>
            <c:strRef>
              <c:f>介護率グラフ!$G$3</c:f>
              <c:strCache>
                <c:ptCount val="1"/>
                <c:pt idx="0">
                  <c:v>要介護4</c:v>
                </c:pt>
              </c:strCache>
            </c:strRef>
          </c:tx>
          <c:spPr>
            <a:pattFill prst="pct7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介護率グラフ!$G$4:$G$22</c:f>
              <c:numCache>
                <c:formatCode>0.00_ </c:formatCode>
                <c:ptCount val="19"/>
                <c:pt idx="0">
                  <c:v>1.9513545306715567</c:v>
                </c:pt>
                <c:pt idx="1">
                  <c:v>2.1237166895222566</c:v>
                </c:pt>
                <c:pt idx="2">
                  <c:v>2.3369096066099395</c:v>
                </c:pt>
                <c:pt idx="3">
                  <c:v>1.7369956922506833</c:v>
                </c:pt>
                <c:pt idx="4">
                  <c:v>1.5744953085015641</c:v>
                </c:pt>
                <c:pt idx="5">
                  <c:v>1.659195435757117</c:v>
                </c:pt>
                <c:pt idx="6">
                  <c:v>2.2062510446264416</c:v>
                </c:pt>
                <c:pt idx="7">
                  <c:v>2.1578201291541976</c:v>
                </c:pt>
                <c:pt idx="8">
                  <c:v>2.2297186111568208</c:v>
                </c:pt>
                <c:pt idx="9">
                  <c:v>2.1949724095646843</c:v>
                </c:pt>
                <c:pt idx="10">
                  <c:v>2.0149383359388571</c:v>
                </c:pt>
                <c:pt idx="11">
                  <c:v>2.4175224938653095</c:v>
                </c:pt>
                <c:pt idx="12">
                  <c:v>1.5152723502671666</c:v>
                </c:pt>
                <c:pt idx="13">
                  <c:v>2.3023181962527786</c:v>
                </c:pt>
                <c:pt idx="14">
                  <c:v>1.4502307185234016</c:v>
                </c:pt>
                <c:pt idx="15">
                  <c:v>2.4521402452140246</c:v>
                </c:pt>
                <c:pt idx="16">
                  <c:v>2.4287222808870119</c:v>
                </c:pt>
                <c:pt idx="17">
                  <c:v>2.3440955329500222</c:v>
                </c:pt>
                <c:pt idx="18">
                  <c:v>2.8325123152709359</c:v>
                </c:pt>
              </c:numCache>
            </c:numRef>
          </c:val>
        </c:ser>
        <c:ser>
          <c:idx val="7"/>
          <c:order val="6"/>
          <c:tx>
            <c:strRef>
              <c:f>介護率グラフ!$H$3</c:f>
              <c:strCache>
                <c:ptCount val="1"/>
                <c:pt idx="0">
                  <c:v>要介護5</c:v>
                </c:pt>
              </c:strCache>
            </c:strRef>
          </c:tx>
          <c:spPr>
            <a:solidFill>
              <a:srgbClr val="000000"/>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介護率グラフ!$H$4:$H$22</c:f>
              <c:numCache>
                <c:formatCode>0.00_ </c:formatCode>
                <c:ptCount val="19"/>
                <c:pt idx="0">
                  <c:v>1.4773552918382176</c:v>
                </c:pt>
                <c:pt idx="1">
                  <c:v>1.4528742448389607</c:v>
                </c:pt>
                <c:pt idx="2">
                  <c:v>1.6956468121839929</c:v>
                </c:pt>
                <c:pt idx="3">
                  <c:v>1.1116772430404371</c:v>
                </c:pt>
                <c:pt idx="4">
                  <c:v>1.4536536821154393</c:v>
                </c:pt>
                <c:pt idx="5">
                  <c:v>1.1294172439890551</c:v>
                </c:pt>
                <c:pt idx="6">
                  <c:v>1.8134715025906734</c:v>
                </c:pt>
                <c:pt idx="7">
                  <c:v>1.086785320522917</c:v>
                </c:pt>
                <c:pt idx="8">
                  <c:v>2.2132631232516045</c:v>
                </c:pt>
                <c:pt idx="9">
                  <c:v>1.4530962599632129</c:v>
                </c:pt>
                <c:pt idx="10">
                  <c:v>1.0838978634705576</c:v>
                </c:pt>
                <c:pt idx="11">
                  <c:v>1.6359174770517133</c:v>
                </c:pt>
                <c:pt idx="12">
                  <c:v>1.1165164686179121</c:v>
                </c:pt>
                <c:pt idx="13">
                  <c:v>1.9212448396316293</c:v>
                </c:pt>
                <c:pt idx="14">
                  <c:v>1.2524719841793013</c:v>
                </c:pt>
                <c:pt idx="15">
                  <c:v>1.6132501613250163</c:v>
                </c:pt>
                <c:pt idx="16">
                  <c:v>1.8479408658922916</c:v>
                </c:pt>
                <c:pt idx="17">
                  <c:v>1.5037593984962405</c:v>
                </c:pt>
                <c:pt idx="18">
                  <c:v>1.0262725779967159</c:v>
                </c:pt>
              </c:numCache>
            </c:numRef>
          </c:val>
        </c:ser>
        <c:dLbls>
          <c:showLegendKey val="0"/>
          <c:showVal val="0"/>
          <c:showCatName val="0"/>
          <c:showSerName val="0"/>
          <c:showPercent val="0"/>
          <c:showBubbleSize val="0"/>
        </c:dLbls>
        <c:gapWidth val="70"/>
        <c:overlap val="100"/>
        <c:axId val="194496768"/>
        <c:axId val="194506752"/>
      </c:barChart>
      <c:catAx>
        <c:axId val="194496768"/>
        <c:scaling>
          <c:orientation val="minMax"/>
        </c:scaling>
        <c:delete val="0"/>
        <c:axPos val="b"/>
        <c:numFmt formatCode="0.00_ " sourceLinked="1"/>
        <c:majorTickMark val="in"/>
        <c:minorTickMark val="none"/>
        <c:tickLblPos val="nextTo"/>
        <c:spPr>
          <a:ln w="3175">
            <a:solidFill>
              <a:srgbClr val="000000"/>
            </a:solidFill>
            <a:prstDash val="solid"/>
          </a:ln>
        </c:spPr>
        <c:txPr>
          <a:bodyPr horzOverflow="overflow" vert="wordArtVertRtl" anchor="ctr"/>
          <a:lstStyle/>
          <a:p>
            <a:pPr algn="ctr" rtl="0">
              <a:defRPr sz="1000">
                <a:solidFill>
                  <a:srgbClr val="000000"/>
                </a:solidFill>
              </a:defRPr>
            </a:pPr>
            <a:endParaRPr lang="ja-JP"/>
          </a:p>
        </c:txPr>
        <c:crossAx val="194506752"/>
        <c:crosses val="autoZero"/>
        <c:auto val="1"/>
        <c:lblAlgn val="ctr"/>
        <c:lblOffset val="100"/>
        <c:tickLblSkip val="1"/>
        <c:noMultiLvlLbl val="0"/>
      </c:catAx>
      <c:valAx>
        <c:axId val="194506752"/>
        <c:scaling>
          <c:orientation val="minMax"/>
        </c:scaling>
        <c:delete val="0"/>
        <c:axPos val="l"/>
        <c:title>
          <c:tx>
            <c:rich>
              <a:bodyPr rot="0" horzOverflow="overflow" anchor="ctr"/>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3.101593850584175E-2"/>
              <c:y val="2.8086938570880886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lstStyle/>
          <a:p>
            <a:pPr algn="ctr" rtl="0">
              <a:defRPr sz="1000">
                <a:solidFill>
                  <a:srgbClr val="000000"/>
                </a:solidFill>
              </a:defRPr>
            </a:pPr>
            <a:endParaRPr lang="ja-JP"/>
          </a:p>
        </c:txPr>
        <c:crossAx val="194496768"/>
        <c:crosses val="autoZero"/>
        <c:crossBetween val="between"/>
      </c:valAx>
      <c:spPr>
        <a:noFill/>
        <a:ln w="25400">
          <a:noFill/>
        </a:ln>
      </c:spPr>
    </c:plotArea>
    <c:legend>
      <c:legendPos val="r"/>
      <c:layout>
        <c:manualLayout>
          <c:xMode val="edge"/>
          <c:yMode val="edge"/>
          <c:x val="0.89625668449197871"/>
          <c:y val="0.21910112359550565"/>
          <c:w val="9.7326203208556117E-2"/>
          <c:h val="0.5421348314606742"/>
        </c:manualLayout>
      </c:layout>
      <c:overlay val="0"/>
      <c:spPr>
        <a:noFill/>
        <a:ln w="25400">
          <a:noFill/>
        </a:ln>
      </c:spPr>
      <c:txPr>
        <a:bodyPr horzOverflow="overflow" anchor="ctr"/>
        <a:lstStyle/>
        <a:p>
          <a:pPr algn="l" rtl="0">
            <a:defRPr sz="1010">
              <a:solidFill>
                <a:srgbClr val="000000"/>
              </a:solidFill>
            </a:defRPr>
          </a:pPr>
          <a:endParaRPr lang="ja-JP"/>
        </a:p>
      </c:txPr>
    </c:legend>
    <c:plotVisOnly val="1"/>
    <c:dispBlanksAs val="gap"/>
    <c:showDLblsOverMax val="0"/>
  </c:chart>
  <c:spPr>
    <a:solidFill>
      <a:schemeClr val="bg1"/>
    </a:solidFill>
    <a:ln w="9525">
      <a:noFill/>
    </a:ln>
  </c:spPr>
  <c:txPr>
    <a:bodyPr horzOverflow="overflow" anchor="ctr"/>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extLst/>
</c:chartSpace>
</file>

<file path=xl/charts/chart20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200" b="1" i="0" u="none" strike="noStrike" kern="1200" baseline="0">
                <a:solidFill>
                  <a:schemeClr val="tx1"/>
                </a:solidFill>
              </a:rPr>
              <a:t>疾病別医療費構成割合</a:t>
            </a:r>
            <a:endParaRPr kumimoji="0" lang="ja-JP" altLang="en-US" sz="1800" b="1" i="0" u="none" strike="noStrike" kern="1200" baseline="0">
              <a:solidFill>
                <a:schemeClr val="tx1"/>
              </a:solidFill>
            </a:endParaRPr>
          </a:p>
          <a:p>
            <a:pPr algn="ctr" rtl="0">
              <a:defRPr kumimoji="0" sz="1800" i="0" u="none" strike="noStrike" kern="1200" baseline="0">
                <a:solidFill>
                  <a:schemeClr val="tx1"/>
                </a:solidFill>
              </a:defRPr>
            </a:pPr>
            <a:r>
              <a:rPr kumimoji="0" lang="ja-JP" altLang="en-US" sz="1200" b="1" i="0" u="none" strike="noStrike" kern="1200" baseline="0">
                <a:solidFill>
                  <a:schemeClr val="tx1"/>
                </a:solidFill>
              </a:rPr>
              <a:t>（後期高齢者分）</a:t>
            </a:r>
            <a:endParaRPr kumimoji="0" lang="ja-JP" altLang="en-US" sz="1800" b="1" i="0" u="none" strike="noStrike" kern="1200"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3.0032674487117682E-2"/>
                  <c:y val="1.648454248562441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1"/>
              <c:layout>
                <c:manualLayout>
                  <c:x val="0.10431517488885318"/>
                  <c:y val="-7.2533910360441586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2"/>
              <c:layout>
                <c:manualLayout>
                  <c:x val="6.7013230489046019E-2"/>
                  <c:y val="2.0328184167818716E-3"/>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3"/>
              <c:layout>
                <c:manualLayout>
                  <c:x val="5.0516899673255129E-2"/>
                  <c:y val="3.3205105087054959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4"/>
              <c:layout>
                <c:manualLayout>
                  <c:x val="2.2016173992570737E-2"/>
                  <c:y val="0.1325867599883348"/>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5"/>
              <c:layout>
                <c:manualLayout>
                  <c:x val="-2.930361628424132E-3"/>
                  <c:y val="0.19403827395138823"/>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6"/>
              <c:layout>
                <c:manualLayout>
                  <c:x val="-7.8386609788334935E-2"/>
                  <c:y val="-6.0711266053575366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kumimoji="0" sz="900" kern="1200">
                    <a:solidFill>
                      <a:schemeClr val="tx1"/>
                    </a:solidFill>
                  </a:defRPr>
                </a:pPr>
                <a:endParaRPr lang="ja-JP"/>
              </a:p>
            </c:txPr>
            <c:showLegendKey val="0"/>
            <c:showVal val="0"/>
            <c:showCatName val="1"/>
            <c:showSerName val="0"/>
            <c:showPercent val="1"/>
            <c:showBubbleSize val="0"/>
            <c:showLeaderLines val="1"/>
          </c:dLbls>
          <c:cat>
            <c:strRef>
              <c:f>'高島市 '!$M$184:$M$190</c:f>
              <c:strCache>
                <c:ptCount val="7"/>
                <c:pt idx="0">
                  <c:v>新生物</c:v>
                </c:pt>
                <c:pt idx="1">
                  <c:v>糖尿病</c:v>
                </c:pt>
                <c:pt idx="2">
                  <c:v>高血圧性疾患</c:v>
                </c:pt>
                <c:pt idx="3">
                  <c:v>虚血性心疾患</c:v>
                </c:pt>
                <c:pt idx="4">
                  <c:v>脳内出血</c:v>
                </c:pt>
                <c:pt idx="5">
                  <c:v>脳梗塞</c:v>
                </c:pt>
                <c:pt idx="6">
                  <c:v>その他</c:v>
                </c:pt>
              </c:strCache>
            </c:strRef>
          </c:cat>
          <c:val>
            <c:numRef>
              <c:f>'高島市 '!$Q$184:$Q$190</c:f>
              <c:numCache>
                <c:formatCode>0.0_ </c:formatCode>
                <c:ptCount val="7"/>
                <c:pt idx="0">
                  <c:v>11</c:v>
                </c:pt>
                <c:pt idx="1">
                  <c:v>3.1</c:v>
                </c:pt>
                <c:pt idx="2">
                  <c:v>8.1</c:v>
                </c:pt>
                <c:pt idx="3">
                  <c:v>3.8</c:v>
                </c:pt>
                <c:pt idx="4">
                  <c:v>1.9</c:v>
                </c:pt>
                <c:pt idx="5">
                  <c:v>5.5</c:v>
                </c:pt>
                <c:pt idx="6" formatCode="#,##0.0;[Red]\-#,##0.0">
                  <c:v>66.599999999999994</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0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4197530864196"/>
          <c:y val="6.1403508771929821E-2"/>
          <c:w val="0.81975308641975309"/>
          <c:h val="0.79385964912280704"/>
        </c:manualLayout>
      </c:layout>
      <c:lineChart>
        <c:grouping val="standard"/>
        <c:varyColors val="0"/>
        <c:ser>
          <c:idx val="0"/>
          <c:order val="0"/>
          <c:tx>
            <c:v>高島市</c:v>
          </c:tx>
          <c:spPr>
            <a:ln w="38100" cap="rnd" cmpd="sng">
              <a:solidFill>
                <a:schemeClr val="accent2"/>
              </a:solidFill>
              <a:prstDash val="solid"/>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0.375</c:v>
              </c:pt>
              <c:pt idx="1">
                <c:v>0.33801694070752369</c:v>
              </c:pt>
              <c:pt idx="2">
                <c:v>0.32500000000000001</c:v>
              </c:pt>
              <c:pt idx="3">
                <c:v>0.309</c:v>
              </c:pt>
              <c:pt idx="4">
                <c:v>0.32600000000000001</c:v>
              </c:pt>
              <c:pt idx="5">
                <c:v>0.34200000000000003</c:v>
              </c:pt>
              <c:pt idx="6">
                <c:v>0.36899999999999999</c:v>
              </c:pt>
              <c:pt idx="7">
                <c:v>0.373</c:v>
              </c:pt>
              <c:pt idx="8">
                <c:v>0.34399999999999997</c:v>
              </c:pt>
            </c:numLit>
          </c:val>
          <c:smooth val="0"/>
        </c:ser>
        <c:ser>
          <c:idx val="1"/>
          <c:order val="1"/>
          <c:tx>
            <c:v>市町国保</c:v>
          </c:tx>
          <c:spPr>
            <a:ln w="38100" cap="rnd" cmpd="sng">
              <a:solidFill>
                <a:schemeClr val="accent1"/>
              </a:solidFill>
              <a:prstDash val="sysDash"/>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Lit>
          </c:val>
          <c:smooth val="0"/>
        </c:ser>
        <c:dLbls>
          <c:showLegendKey val="0"/>
          <c:showVal val="0"/>
          <c:showCatName val="0"/>
          <c:showSerName val="0"/>
          <c:showPercent val="0"/>
          <c:showBubbleSize val="0"/>
        </c:dLbls>
        <c:marker val="1"/>
        <c:smooth val="0"/>
        <c:axId val="194668416"/>
        <c:axId val="194669952"/>
      </c:lineChart>
      <c:catAx>
        <c:axId val="194668416"/>
        <c:scaling>
          <c:orientation val="minMax"/>
        </c:scaling>
        <c:delete val="0"/>
        <c:axPos val="b"/>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4669952"/>
        <c:crosses val="autoZero"/>
        <c:auto val="1"/>
        <c:lblAlgn val="ctr"/>
        <c:lblOffset val="100"/>
        <c:noMultiLvlLbl val="0"/>
      </c:catAx>
      <c:valAx>
        <c:axId val="194669952"/>
        <c:scaling>
          <c:orientation val="minMax"/>
          <c:min val="0.3"/>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194668416"/>
        <c:crosses val="autoZero"/>
        <c:crossBetween val="between"/>
      </c:valAx>
    </c:plotArea>
    <c:legend>
      <c:legendPos val="r"/>
      <c:layout>
        <c:manualLayout>
          <c:xMode val="edge"/>
          <c:yMode val="edge"/>
          <c:x val="0.67654320987654326"/>
          <c:y val="0.58771929824561409"/>
          <c:w val="0.23456790123456789"/>
          <c:h val="0.23245614035087719"/>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0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400" b="1" i="0" u="none" strike="noStrike" kern="1200" baseline="0">
                <a:solidFill>
                  <a:schemeClr val="tx1"/>
                </a:solidFill>
              </a:rPr>
              <a:t>疾病別医療費構成割合</a:t>
            </a:r>
            <a:endParaRPr kumimoji="0" lang="ja-JP" altLang="en-US" sz="1800" b="1" i="0" u="none" strike="noStrike" kern="1200" baseline="0">
              <a:solidFill>
                <a:schemeClr val="tx1"/>
              </a:solidFill>
            </a:endParaRPr>
          </a:p>
          <a:p>
            <a:pPr algn="ctr" rtl="0">
              <a:defRPr kumimoji="0" sz="1800" i="0" u="none" strike="noStrike" kern="1200" baseline="0">
                <a:solidFill>
                  <a:schemeClr val="tx1"/>
                </a:solidFill>
              </a:defRPr>
            </a:pPr>
            <a:r>
              <a:rPr kumimoji="0" lang="ja-JP" altLang="en-US" sz="1400" b="1" i="0" u="none" strike="noStrike" kern="1200" baseline="0">
                <a:solidFill>
                  <a:schemeClr val="tx1"/>
                </a:solidFill>
              </a:rPr>
              <a:t>（国保分）</a:t>
            </a:r>
            <a:endParaRPr kumimoji="0" lang="ja-JP" altLang="en-US" sz="1800" b="1" i="0" u="none" strike="noStrike" kern="1200"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4.0455029754944E-2"/>
                  <c:y val="-2.4090080343010557E-2"/>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1"/>
              <c:layout>
                <c:manualLayout>
                  <c:x val="0.12416933031885866"/>
                  <c:y val="-0.12205966620584641"/>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2"/>
              <c:layout>
                <c:manualLayout>
                  <c:x val="0.100735427873496"/>
                  <c:y val="-3.1855102081705437E-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3"/>
              <c:layout>
                <c:manualLayout>
                  <c:x val="8.5163327356357676E-2"/>
                  <c:y val="6.0627917693494418E-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4"/>
              <c:layout>
                <c:manualLayout>
                  <c:x val="0.10071385878745356"/>
                  <c:y val="0.19059686241509888"/>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5"/>
              <c:layout>
                <c:manualLayout>
                  <c:x val="-5.580494269899431E-2"/>
                  <c:y val="0.17325399210594858"/>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6"/>
              <c:layout>
                <c:manualLayout>
                  <c:x val="-8.8685664291963506E-2"/>
                  <c:y val="-0.13447543753387101"/>
                </c:manualLayout>
              </c:layout>
              <c:spPr/>
              <c:txPr>
                <a:bodyPr/>
                <a:lstStyle/>
                <a:p>
                  <a:pPr>
                    <a:defRPr sz="10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sz="1000">
                    <a:solidFill>
                      <a:schemeClr val="tx1"/>
                    </a:solidFill>
                  </a:defRPr>
                </a:pPr>
                <a:endParaRPr lang="ja-JP"/>
              </a:p>
            </c:txPr>
            <c:showLegendKey val="0"/>
            <c:showVal val="0"/>
            <c:showCatName val="1"/>
            <c:showSerName val="0"/>
            <c:showPercent val="1"/>
            <c:showBubbleSize val="0"/>
            <c:showLeaderLines val="1"/>
          </c:dLbls>
          <c:cat>
            <c:strRef>
              <c:f>'高島市 '!$M$184:$M$190</c:f>
              <c:strCache>
                <c:ptCount val="7"/>
                <c:pt idx="0">
                  <c:v>新生物</c:v>
                </c:pt>
                <c:pt idx="1">
                  <c:v>糖尿病</c:v>
                </c:pt>
                <c:pt idx="2">
                  <c:v>高血圧性疾患</c:v>
                </c:pt>
                <c:pt idx="3">
                  <c:v>虚血性心疾患</c:v>
                </c:pt>
                <c:pt idx="4">
                  <c:v>脳内出血</c:v>
                </c:pt>
                <c:pt idx="5">
                  <c:v>脳梗塞</c:v>
                </c:pt>
                <c:pt idx="6">
                  <c:v>その他</c:v>
                </c:pt>
              </c:strCache>
            </c:strRef>
          </c:cat>
          <c:val>
            <c:numRef>
              <c:f>'高島市 '!$O$184:$O$190</c:f>
              <c:numCache>
                <c:formatCode>0.0_ </c:formatCode>
                <c:ptCount val="7"/>
                <c:pt idx="0">
                  <c:v>12.9</c:v>
                </c:pt>
                <c:pt idx="1">
                  <c:v>4.8</c:v>
                </c:pt>
                <c:pt idx="2">
                  <c:v>7.5</c:v>
                </c:pt>
                <c:pt idx="3">
                  <c:v>3.8</c:v>
                </c:pt>
                <c:pt idx="4">
                  <c:v>0.7</c:v>
                </c:pt>
                <c:pt idx="5">
                  <c:v>1.6</c:v>
                </c:pt>
                <c:pt idx="6" formatCode="#,##0.0;[Red]\-#,##0.0">
                  <c:v>68.7</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0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入院　＋　入院外　＋　調剤</a:t>
            </a:r>
          </a:p>
        </c:rich>
      </c:tx>
      <c:overlay val="0"/>
    </c:title>
    <c:autoTitleDeleted val="0"/>
    <c:plotArea>
      <c:layout>
        <c:manualLayout>
          <c:layoutTarget val="inner"/>
          <c:xMode val="edge"/>
          <c:yMode val="edge"/>
          <c:x val="0.17083333333333334"/>
          <c:y val="0.19097222222222221"/>
          <c:w val="0.79791666666666672"/>
          <c:h val="0.51736111111111116"/>
        </c:manualLayout>
      </c:layout>
      <c:barChart>
        <c:barDir val="col"/>
        <c:grouping val="clustered"/>
        <c:varyColors val="0"/>
        <c:ser>
          <c:idx val="0"/>
          <c:order val="0"/>
          <c:tx>
            <c:v>入院　＋　入院外　＋　調剤</c:v>
          </c:tx>
          <c:invertIfNegative val="0"/>
          <c:dPt>
            <c:idx val="2"/>
            <c:invertIfNegative val="0"/>
            <c:bubble3D val="0"/>
          </c:dPt>
          <c:dPt>
            <c:idx val="3"/>
            <c:invertIfNegative val="0"/>
            <c:bubble3D val="0"/>
            <c:spPr>
              <a:solidFill>
                <a:schemeClr val="accent1"/>
              </a:solidFill>
            </c:spPr>
          </c:dPt>
          <c:dPt>
            <c:idx val="5"/>
            <c:invertIfNegative val="0"/>
            <c:bubble3D val="0"/>
            <c:spPr>
              <a:solidFill>
                <a:schemeClr val="accent1"/>
              </a:solidFill>
            </c:spPr>
          </c:dPt>
          <c:dPt>
            <c:idx val="8"/>
            <c:invertIfNegative val="0"/>
            <c:bubble3D val="0"/>
            <c:spPr>
              <a:solidFill>
                <a:schemeClr val="accent1"/>
              </a:solidFill>
            </c:spPr>
          </c:dPt>
          <c:dPt>
            <c:idx val="9"/>
            <c:invertIfNegative val="0"/>
            <c:bubble3D val="0"/>
            <c:spPr>
              <a:solidFill>
                <a:schemeClr val="accent1"/>
              </a:solidFill>
            </c:spPr>
          </c:dPt>
          <c:dPt>
            <c:idx val="10"/>
            <c:invertIfNegative val="0"/>
            <c:bubble3D val="0"/>
            <c:spPr>
              <a:solidFill>
                <a:schemeClr val="accent1"/>
              </a:solidFill>
            </c:spPr>
          </c:dPt>
          <c:dPt>
            <c:idx val="11"/>
            <c:invertIfNegative val="0"/>
            <c:bubble3D val="0"/>
            <c:spPr>
              <a:solidFill>
                <a:schemeClr val="accent1"/>
              </a:solidFill>
            </c:spPr>
          </c:dPt>
          <c:dPt>
            <c:idx val="13"/>
            <c:invertIfNegative val="0"/>
            <c:bubble3D val="0"/>
            <c:spPr>
              <a:solidFill>
                <a:schemeClr val="accent1"/>
              </a:solidFill>
            </c:spPr>
          </c:dPt>
          <c:dPt>
            <c:idx val="14"/>
            <c:invertIfNegative val="0"/>
            <c:bubble3D val="0"/>
            <c:spPr>
              <a:solidFill>
                <a:schemeClr val="accent1"/>
              </a:solidFill>
            </c:spPr>
          </c:dPt>
          <c:dPt>
            <c:idx val="15"/>
            <c:invertIfNegative val="0"/>
            <c:bubble3D val="0"/>
            <c:spPr>
              <a:solidFill>
                <a:schemeClr val="accent1"/>
              </a:solidFill>
            </c:spPr>
          </c:dPt>
          <c:dPt>
            <c:idx val="17"/>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cat>
            <c:strRef>
              <c:f>後期高齢者医療費!$T$6:$T$24</c:f>
              <c:strCache>
                <c:ptCount val="19"/>
                <c:pt idx="0">
                  <c:v>豊郷町</c:v>
                </c:pt>
                <c:pt idx="1">
                  <c:v>甲良町</c:v>
                </c:pt>
                <c:pt idx="2">
                  <c:v>大津市</c:v>
                </c:pt>
                <c:pt idx="3">
                  <c:v>草津市</c:v>
                </c:pt>
                <c:pt idx="4">
                  <c:v>竜王町</c:v>
                </c:pt>
                <c:pt idx="5">
                  <c:v>近江八幡市</c:v>
                </c:pt>
                <c:pt idx="6">
                  <c:v>愛荘町</c:v>
                </c:pt>
                <c:pt idx="7">
                  <c:v>東近江市</c:v>
                </c:pt>
                <c:pt idx="8">
                  <c:v>野洲市</c:v>
                </c:pt>
                <c:pt idx="9">
                  <c:v>栗東市</c:v>
                </c:pt>
                <c:pt idx="10">
                  <c:v>甲賀市</c:v>
                </c:pt>
                <c:pt idx="11">
                  <c:v>彦根市</c:v>
                </c:pt>
                <c:pt idx="12">
                  <c:v>日野町</c:v>
                </c:pt>
                <c:pt idx="13">
                  <c:v>守山市</c:v>
                </c:pt>
                <c:pt idx="14">
                  <c:v>長浜市</c:v>
                </c:pt>
                <c:pt idx="15">
                  <c:v>湖南市</c:v>
                </c:pt>
                <c:pt idx="16">
                  <c:v>米原市</c:v>
                </c:pt>
                <c:pt idx="17">
                  <c:v>高島市</c:v>
                </c:pt>
                <c:pt idx="18">
                  <c:v>多賀町</c:v>
                </c:pt>
              </c:strCache>
            </c:strRef>
          </c:cat>
          <c:val>
            <c:numRef>
              <c:f>後期高齢者医療費!$S$6:$S$24</c:f>
              <c:numCache>
                <c:formatCode>General</c:formatCode>
                <c:ptCount val="19"/>
                <c:pt idx="0">
                  <c:v>1029542.9450746581</c:v>
                </c:pt>
                <c:pt idx="1">
                  <c:v>1011273.1218026399</c:v>
                </c:pt>
                <c:pt idx="2">
                  <c:v>954103.91517844563</c:v>
                </c:pt>
                <c:pt idx="3">
                  <c:v>941519.03240097733</c:v>
                </c:pt>
                <c:pt idx="4">
                  <c:v>930291.04812711407</c:v>
                </c:pt>
                <c:pt idx="5">
                  <c:v>928577.94118760701</c:v>
                </c:pt>
                <c:pt idx="6">
                  <c:v>916695.71380095708</c:v>
                </c:pt>
                <c:pt idx="7">
                  <c:v>914055.05006817624</c:v>
                </c:pt>
                <c:pt idx="8">
                  <c:v>887464.88191692613</c:v>
                </c:pt>
                <c:pt idx="9">
                  <c:v>886704.7700490451</c:v>
                </c:pt>
                <c:pt idx="10">
                  <c:v>872683.13688914152</c:v>
                </c:pt>
                <c:pt idx="11">
                  <c:v>867042.74610892555</c:v>
                </c:pt>
                <c:pt idx="12">
                  <c:v>860728.02695838909</c:v>
                </c:pt>
                <c:pt idx="13">
                  <c:v>857413.97273654374</c:v>
                </c:pt>
                <c:pt idx="14">
                  <c:v>850865.27502570185</c:v>
                </c:pt>
                <c:pt idx="15">
                  <c:v>838366.21292698639</c:v>
                </c:pt>
                <c:pt idx="16">
                  <c:v>808556.51168582262</c:v>
                </c:pt>
                <c:pt idx="17">
                  <c:v>807724.25619089417</c:v>
                </c:pt>
                <c:pt idx="18">
                  <c:v>764735.52327559562</c:v>
                </c:pt>
              </c:numCache>
            </c:numRef>
          </c:val>
        </c:ser>
        <c:dLbls>
          <c:showLegendKey val="0"/>
          <c:showVal val="0"/>
          <c:showCatName val="0"/>
          <c:showSerName val="0"/>
          <c:showPercent val="0"/>
          <c:showBubbleSize val="0"/>
        </c:dLbls>
        <c:gapWidth val="150"/>
        <c:axId val="194744704"/>
        <c:axId val="194746240"/>
      </c:barChart>
      <c:catAx>
        <c:axId val="194744704"/>
        <c:scaling>
          <c:orientation val="minMax"/>
        </c:scaling>
        <c:delete val="0"/>
        <c:axPos val="b"/>
        <c:numFmt formatCode="General" sourceLinked="1"/>
        <c:majorTickMark val="in"/>
        <c:minorTickMark val="none"/>
        <c:tickLblPos val="nextTo"/>
        <c:txPr>
          <a:bodyPr horzOverflow="overflow" vert="eaVert" anchor="ctr"/>
          <a:lstStyle/>
          <a:p>
            <a:pPr algn="ctr" rtl="0">
              <a:defRPr sz="1000">
                <a:solidFill>
                  <a:schemeClr val="tx1"/>
                </a:solidFill>
              </a:defRPr>
            </a:pPr>
            <a:endParaRPr lang="ja-JP"/>
          </a:p>
        </c:txPr>
        <c:crossAx val="194746240"/>
        <c:crosses val="autoZero"/>
        <c:auto val="1"/>
        <c:lblAlgn val="ctr"/>
        <c:lblOffset val="100"/>
        <c:noMultiLvlLbl val="0"/>
      </c:catAx>
      <c:valAx>
        <c:axId val="194746240"/>
        <c:scaling>
          <c:orientation val="minMax"/>
          <c:min val="600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5.8332343493559653E-2"/>
              <c:y val="8.680841724052786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19474470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0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歯科医療費</a:t>
            </a:r>
          </a:p>
        </c:rich>
      </c:tx>
      <c:overlay val="0"/>
    </c:title>
    <c:autoTitleDeleted val="0"/>
    <c:plotArea>
      <c:layout>
        <c:manualLayout>
          <c:layoutTarget val="inner"/>
          <c:xMode val="edge"/>
          <c:yMode val="edge"/>
          <c:x val="0.12916666666666668"/>
          <c:y val="0.19097222222222221"/>
          <c:w val="0.77360924983560253"/>
          <c:h val="0.57291666666666652"/>
        </c:manualLayout>
      </c:layout>
      <c:barChart>
        <c:barDir val="col"/>
        <c:grouping val="clustered"/>
        <c:varyColors val="0"/>
        <c:ser>
          <c:idx val="0"/>
          <c:order val="0"/>
          <c:invertIfNegative val="0"/>
          <c:dPt>
            <c:idx val="0"/>
            <c:invertIfNegative val="0"/>
            <c:bubble3D val="0"/>
            <c:spPr>
              <a:solidFill>
                <a:schemeClr val="accent1"/>
              </a:solidFill>
            </c:spPr>
          </c:dPt>
          <c:dPt>
            <c:idx val="1"/>
            <c:invertIfNegative val="0"/>
            <c:bubble3D val="0"/>
            <c:spPr>
              <a:solidFill>
                <a:schemeClr val="accent1"/>
              </a:solidFill>
            </c:spPr>
          </c:dPt>
          <c:dPt>
            <c:idx val="2"/>
            <c:invertIfNegative val="0"/>
            <c:bubble3D val="0"/>
            <c:spPr>
              <a:solidFill>
                <a:schemeClr val="accent1"/>
              </a:solidFill>
              <a:ln w="12700" cap="flat" cmpd="sng">
                <a:solidFill>
                  <a:schemeClr val="accent1"/>
                </a:solidFill>
                <a:prstDash val="solid"/>
                <a:round/>
                <a:headEnd type="none" w="med" len="med"/>
                <a:tailEnd type="none" w="med" len="med"/>
              </a:ln>
            </c:spPr>
          </c:dPt>
          <c:dPt>
            <c:idx val="3"/>
            <c:invertIfNegative val="0"/>
            <c:bubble3D val="0"/>
            <c:spPr>
              <a:solidFill>
                <a:schemeClr val="accent1"/>
              </a:solidFill>
            </c:spPr>
          </c:dPt>
          <c:dPt>
            <c:idx val="4"/>
            <c:invertIfNegative val="0"/>
            <c:bubble3D val="0"/>
            <c:spPr>
              <a:solidFill>
                <a:schemeClr val="accent1"/>
              </a:solidFill>
            </c:spPr>
          </c:dPt>
          <c:dPt>
            <c:idx val="5"/>
            <c:invertIfNegative val="0"/>
            <c:bubble3D val="0"/>
            <c:spPr>
              <a:solidFill>
                <a:schemeClr val="accent1"/>
              </a:solidFill>
            </c:spPr>
          </c:dPt>
          <c:dPt>
            <c:idx val="6"/>
            <c:invertIfNegative val="0"/>
            <c:bubble3D val="0"/>
            <c:spPr>
              <a:solidFill>
                <a:schemeClr val="accent1"/>
              </a:solidFill>
            </c:spPr>
          </c:dPt>
          <c:dPt>
            <c:idx val="7"/>
            <c:invertIfNegative val="0"/>
            <c:bubble3D val="0"/>
            <c:spPr>
              <a:solidFill>
                <a:schemeClr val="accent1"/>
              </a:solidFill>
            </c:spPr>
          </c:dPt>
          <c:dPt>
            <c:idx val="8"/>
            <c:invertIfNegative val="0"/>
            <c:bubble3D val="0"/>
            <c:spPr>
              <a:solidFill>
                <a:schemeClr val="accent1"/>
              </a:solidFill>
            </c:spPr>
          </c:dPt>
          <c:dPt>
            <c:idx val="10"/>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dPt>
            <c:idx val="13"/>
            <c:invertIfNegative val="0"/>
            <c:bubble3D val="0"/>
            <c:spPr>
              <a:solidFill>
                <a:schemeClr val="accent1"/>
              </a:solidFill>
            </c:spPr>
          </c:dPt>
          <c:cat>
            <c:strRef>
              <c:f>後期高齢者医療費!$W$6:$W$24</c:f>
              <c:strCache>
                <c:ptCount val="19"/>
                <c:pt idx="0">
                  <c:v>栗東市</c:v>
                </c:pt>
                <c:pt idx="1">
                  <c:v>守山市</c:v>
                </c:pt>
                <c:pt idx="2">
                  <c:v>大津市</c:v>
                </c:pt>
                <c:pt idx="3">
                  <c:v>草津市</c:v>
                </c:pt>
                <c:pt idx="4">
                  <c:v>湖南市</c:v>
                </c:pt>
                <c:pt idx="5">
                  <c:v>長浜市</c:v>
                </c:pt>
                <c:pt idx="6">
                  <c:v>野洲市</c:v>
                </c:pt>
                <c:pt idx="7">
                  <c:v>近江八幡市</c:v>
                </c:pt>
                <c:pt idx="8">
                  <c:v>彦根市</c:v>
                </c:pt>
                <c:pt idx="9">
                  <c:v>米原市</c:v>
                </c:pt>
                <c:pt idx="10">
                  <c:v>高島市</c:v>
                </c:pt>
                <c:pt idx="11">
                  <c:v>日野町</c:v>
                </c:pt>
                <c:pt idx="12">
                  <c:v>東近江市</c:v>
                </c:pt>
                <c:pt idx="13">
                  <c:v>甲賀市</c:v>
                </c:pt>
                <c:pt idx="14">
                  <c:v>多賀町</c:v>
                </c:pt>
                <c:pt idx="15">
                  <c:v>竜王町</c:v>
                </c:pt>
                <c:pt idx="16">
                  <c:v>甲良町</c:v>
                </c:pt>
                <c:pt idx="17">
                  <c:v>愛荘町</c:v>
                </c:pt>
                <c:pt idx="18">
                  <c:v>豊郷町</c:v>
                </c:pt>
              </c:strCache>
            </c:strRef>
          </c:cat>
          <c:val>
            <c:numRef>
              <c:f>後期高齢者医療費!$V$6:$V$24</c:f>
              <c:numCache>
                <c:formatCode>General</c:formatCode>
                <c:ptCount val="19"/>
                <c:pt idx="0">
                  <c:v>31751.164752953835</c:v>
                </c:pt>
                <c:pt idx="1">
                  <c:v>29942.255110578793</c:v>
                </c:pt>
                <c:pt idx="2">
                  <c:v>29711.447743228397</c:v>
                </c:pt>
                <c:pt idx="3">
                  <c:v>28311.626799609319</c:v>
                </c:pt>
                <c:pt idx="4">
                  <c:v>26736.253710991732</c:v>
                </c:pt>
                <c:pt idx="5">
                  <c:v>26204.583609144909</c:v>
                </c:pt>
                <c:pt idx="6">
                  <c:v>26099.178069160957</c:v>
                </c:pt>
                <c:pt idx="7">
                  <c:v>26081.651868969497</c:v>
                </c:pt>
                <c:pt idx="8">
                  <c:v>24941.400296056985</c:v>
                </c:pt>
                <c:pt idx="9">
                  <c:v>24889.475686283327</c:v>
                </c:pt>
                <c:pt idx="10">
                  <c:v>24425.321846036175</c:v>
                </c:pt>
                <c:pt idx="11">
                  <c:v>24222.265139358038</c:v>
                </c:pt>
                <c:pt idx="12">
                  <c:v>23992.628901353699</c:v>
                </c:pt>
                <c:pt idx="13">
                  <c:v>21890.04125427729</c:v>
                </c:pt>
                <c:pt idx="14">
                  <c:v>21643.867534544388</c:v>
                </c:pt>
                <c:pt idx="15">
                  <c:v>20890.346812836295</c:v>
                </c:pt>
                <c:pt idx="16">
                  <c:v>19238.947374991028</c:v>
                </c:pt>
                <c:pt idx="17">
                  <c:v>18856.33041052405</c:v>
                </c:pt>
                <c:pt idx="18">
                  <c:v>17515.249428692103</c:v>
                </c:pt>
              </c:numCache>
            </c:numRef>
          </c:val>
        </c:ser>
        <c:dLbls>
          <c:showLegendKey val="0"/>
          <c:showVal val="0"/>
          <c:showCatName val="0"/>
          <c:showSerName val="0"/>
          <c:showPercent val="0"/>
          <c:showBubbleSize val="0"/>
        </c:dLbls>
        <c:gapWidth val="150"/>
        <c:axId val="194771200"/>
        <c:axId val="194908160"/>
      </c:barChart>
      <c:catAx>
        <c:axId val="194771200"/>
        <c:scaling>
          <c:orientation val="minMax"/>
        </c:scaling>
        <c:delete val="0"/>
        <c:axPos val="b"/>
        <c:numFmt formatCode="General" sourceLinked="1"/>
        <c:majorTickMark val="in"/>
        <c:minorTickMark val="none"/>
        <c:tickLblPos val="nextTo"/>
        <c:txPr>
          <a:bodyPr horzOverflow="overflow" vert="eaVert" anchor="ctr"/>
          <a:lstStyle/>
          <a:p>
            <a:pPr algn="ctr" rtl="0">
              <a:defRPr sz="1000">
                <a:solidFill>
                  <a:schemeClr val="tx1"/>
                </a:solidFill>
              </a:defRPr>
            </a:pPr>
            <a:endParaRPr lang="ja-JP"/>
          </a:p>
        </c:txPr>
        <c:crossAx val="194908160"/>
        <c:crosses val="autoZero"/>
        <c:auto val="1"/>
        <c:lblAlgn val="ctr"/>
        <c:lblOffset val="100"/>
        <c:noMultiLvlLbl val="0"/>
      </c:catAx>
      <c:valAx>
        <c:axId val="194908160"/>
        <c:scaling>
          <c:orientation val="minMax"/>
          <c:min val="15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8.9583302087239094E-2"/>
              <c:y val="9.0278905448237662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194771200"/>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0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がん受診率!$Q$23</c:f>
              <c:strCache>
                <c:ptCount val="1"/>
                <c:pt idx="0">
                  <c:v>高島市</c:v>
                </c:pt>
              </c:strCache>
            </c:strRef>
          </c:tx>
          <c:spPr>
            <a:pattFill prst="wdUpDiag">
              <a:fgClr>
                <a:srgbClr val="C0504D"/>
              </a:fgClr>
              <a:bgClr>
                <a:srgbClr val="FFFFFF"/>
              </a:bgClr>
            </a:pattFill>
            <a:ln w="12700" cap="flat" cmpd="sng">
              <a:solidFill>
                <a:sysClr val="windowText" lastClr="000000"/>
              </a:solidFill>
              <a:prstDash val="solid"/>
              <a:round/>
              <a:headEnd type="none" w="med" len="med"/>
              <a:tailEnd type="none" w="med" len="med"/>
            </a:ln>
          </c:spPr>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がん受診率!$R$23:$V$23</c:f>
              <c:numCache>
                <c:formatCode>0.0_ </c:formatCode>
                <c:ptCount val="5"/>
                <c:pt idx="0">
                  <c:v>3.1000000000000003E-2</c:v>
                </c:pt>
                <c:pt idx="1">
                  <c:v>8.3000000000000004E-2</c:v>
                </c:pt>
                <c:pt idx="2">
                  <c:v>1.2E-2</c:v>
                </c:pt>
                <c:pt idx="3">
                  <c:v>0.19900000000000001</c:v>
                </c:pt>
                <c:pt idx="4">
                  <c:v>0.16</c:v>
                </c:pt>
              </c:numCache>
            </c:numRef>
          </c:val>
        </c:ser>
        <c:ser>
          <c:idx val="0"/>
          <c:order val="1"/>
          <c:tx>
            <c:strRef>
              <c:f>がん受診率!$Q$4</c:f>
              <c:strCache>
                <c:ptCount val="1"/>
                <c:pt idx="0">
                  <c:v>滋賀県</c:v>
                </c:pt>
              </c:strCache>
            </c:strRef>
          </c:tx>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がん受診率!$R$4:$V$4</c:f>
              <c:numCache>
                <c:formatCode>0.0_ </c:formatCode>
                <c:ptCount val="5"/>
                <c:pt idx="0">
                  <c:v>2.7999999999999997E-2</c:v>
                </c:pt>
                <c:pt idx="1">
                  <c:v>8.199999999999999E-2</c:v>
                </c:pt>
                <c:pt idx="2">
                  <c:v>4.4000000000000004E-2</c:v>
                </c:pt>
                <c:pt idx="3">
                  <c:v>0.16800000000000001</c:v>
                </c:pt>
                <c:pt idx="4">
                  <c:v>0.161</c:v>
                </c:pt>
              </c:numCache>
            </c:numRef>
          </c:val>
        </c:ser>
        <c:dLbls>
          <c:showLegendKey val="0"/>
          <c:showVal val="0"/>
          <c:showCatName val="0"/>
          <c:showSerName val="0"/>
          <c:showPercent val="0"/>
          <c:showBubbleSize val="0"/>
        </c:dLbls>
        <c:gapWidth val="150"/>
        <c:axId val="194962176"/>
        <c:axId val="194963712"/>
      </c:barChart>
      <c:catAx>
        <c:axId val="194962176"/>
        <c:scaling>
          <c:orientation val="minMax"/>
        </c:scaling>
        <c:delete val="0"/>
        <c:axPos val="b"/>
        <c:numFmt formatCode="0.0_ " sourceLinked="1"/>
        <c:majorTickMark val="in"/>
        <c:minorTickMark val="none"/>
        <c:tickLblPos val="nextTo"/>
        <c:txPr>
          <a:bodyPr horzOverflow="overflow" anchor="ctr"/>
          <a:lstStyle/>
          <a:p>
            <a:pPr algn="ctr" rtl="0">
              <a:defRPr kumimoji="0" sz="900" kern="1200">
                <a:solidFill>
                  <a:schemeClr val="tx1"/>
                </a:solidFill>
              </a:defRPr>
            </a:pPr>
            <a:endParaRPr lang="ja-JP"/>
          </a:p>
        </c:txPr>
        <c:crossAx val="194963712"/>
        <c:crosses val="autoZero"/>
        <c:auto val="1"/>
        <c:lblAlgn val="ctr"/>
        <c:lblOffset val="100"/>
        <c:noMultiLvlLbl val="0"/>
      </c:catAx>
      <c:valAx>
        <c:axId val="194963712"/>
        <c:scaling>
          <c:orientation val="minMax"/>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194962176"/>
        <c:crosses val="autoZero"/>
        <c:crossBetween val="between"/>
      </c:valAx>
    </c:plotArea>
    <c:legend>
      <c:legendPos val="r"/>
      <c:layout>
        <c:manualLayout>
          <c:xMode val="edge"/>
          <c:yMode val="edge"/>
          <c:x val="0.81818181818181823"/>
          <c:y val="0.37004405286343606"/>
          <c:w val="0.15724815724815724"/>
          <c:h val="0.29074889867841408"/>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manualLayout>
          <c:layoutTarget val="inner"/>
          <c:xMode val="edge"/>
          <c:yMode val="edge"/>
          <c:x val="0.10764403733200972"/>
          <c:y val="0.18996042161396487"/>
          <c:w val="0.81579044739751372"/>
          <c:h val="0.53714702328875552"/>
        </c:manualLayout>
      </c:layout>
      <c:barChart>
        <c:barDir val="col"/>
        <c:grouping val="stacked"/>
        <c:varyColors val="0"/>
        <c:ser>
          <c:idx val="0"/>
          <c:order val="0"/>
          <c:tx>
            <c:v>平均余命</c:v>
          </c:tx>
          <c:invertIfNegative val="0"/>
          <c:dPt>
            <c:idx val="5"/>
            <c:invertIfNegative val="0"/>
            <c:bubble3D val="0"/>
            <c:spPr>
              <a:solidFill>
                <a:schemeClr val="accent1"/>
              </a:solidFill>
              <a:ln w="9525" cap="flat" cmpd="sng">
                <a:solidFill>
                  <a:schemeClr val="accent1"/>
                </a:solidFill>
                <a:prstDash val="solid"/>
                <a:round/>
                <a:headEnd type="none" w="med" len="med"/>
                <a:tailEnd type="none" w="med" len="med"/>
              </a:ln>
            </c:spPr>
          </c:dPt>
          <c:dPt>
            <c:idx val="8"/>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豊郷町</c:v>
              </c:pt>
              <c:pt idx="2">
                <c:v>高島市</c:v>
              </c:pt>
              <c:pt idx="3">
                <c:v>湖南市</c:v>
              </c:pt>
              <c:pt idx="4">
                <c:v>草津市</c:v>
              </c:pt>
              <c:pt idx="5">
                <c:v>大津市</c:v>
              </c:pt>
              <c:pt idx="6">
                <c:v>東近江市</c:v>
              </c:pt>
              <c:pt idx="7">
                <c:v>甲賀市</c:v>
              </c:pt>
              <c:pt idx="8">
                <c:v>彦根市</c:v>
              </c:pt>
              <c:pt idx="9">
                <c:v>栗東市</c:v>
              </c:pt>
              <c:pt idx="10">
                <c:v>近江八幡市</c:v>
              </c:pt>
              <c:pt idx="11">
                <c:v>日野町</c:v>
              </c:pt>
              <c:pt idx="12">
                <c:v>守山市</c:v>
              </c:pt>
              <c:pt idx="13">
                <c:v>長浜市</c:v>
              </c:pt>
              <c:pt idx="14">
                <c:v>米原市</c:v>
              </c:pt>
              <c:pt idx="15">
                <c:v>愛荘町</c:v>
              </c:pt>
              <c:pt idx="16">
                <c:v>野洲市</c:v>
              </c:pt>
              <c:pt idx="17">
                <c:v>竜王町</c:v>
              </c:pt>
              <c:pt idx="18">
                <c:v>多賀町</c:v>
              </c:pt>
              <c:pt idx="19">
                <c:v>甲良町</c:v>
              </c:pt>
              <c:pt idx="20">
                <c:v>全国</c:v>
              </c:pt>
            </c:strLit>
          </c:cat>
          <c:val>
            <c:numLit>
              <c:formatCode>General</c:formatCode>
              <c:ptCount val="21"/>
              <c:pt idx="0">
                <c:v>87.597456325508318</c:v>
              </c:pt>
              <c:pt idx="1">
                <c:v>89.184438549148652</c:v>
              </c:pt>
              <c:pt idx="2">
                <c:v>88.266024084903009</c:v>
              </c:pt>
              <c:pt idx="3">
                <c:v>87.904113341459123</c:v>
              </c:pt>
              <c:pt idx="4">
                <c:v>87.892983860510668</c:v>
              </c:pt>
              <c:pt idx="5">
                <c:v>87.841776368337349</c:v>
              </c:pt>
              <c:pt idx="6">
                <c:v>87.751403737462496</c:v>
              </c:pt>
              <c:pt idx="7">
                <c:v>87.613639453299399</c:v>
              </c:pt>
              <c:pt idx="8">
                <c:v>87.583389683833204</c:v>
              </c:pt>
              <c:pt idx="9">
                <c:v>87.541274633407355</c:v>
              </c:pt>
              <c:pt idx="10">
                <c:v>87.527873123524074</c:v>
              </c:pt>
              <c:pt idx="11">
                <c:v>87.471127471739052</c:v>
              </c:pt>
              <c:pt idx="12">
                <c:v>87.356598617925556</c:v>
              </c:pt>
              <c:pt idx="13">
                <c:v>87.294114038623817</c:v>
              </c:pt>
              <c:pt idx="14">
                <c:v>87.17233934461288</c:v>
              </c:pt>
              <c:pt idx="15">
                <c:v>86.917459624407755</c:v>
              </c:pt>
              <c:pt idx="16">
                <c:v>86.755249194016685</c:v>
              </c:pt>
              <c:pt idx="17">
                <c:v>86.489023403114317</c:v>
              </c:pt>
              <c:pt idx="18">
                <c:v>86.427461074287635</c:v>
              </c:pt>
              <c:pt idx="19">
                <c:v>85.449825028997381</c:v>
              </c:pt>
              <c:pt idx="20">
                <c:v>87.051130000000001</c:v>
              </c:pt>
            </c:numLit>
          </c:val>
        </c:ser>
        <c:dLbls>
          <c:showLegendKey val="0"/>
          <c:showVal val="0"/>
          <c:showCatName val="0"/>
          <c:showSerName val="0"/>
          <c:showPercent val="0"/>
          <c:showBubbleSize val="0"/>
        </c:dLbls>
        <c:gapWidth val="59"/>
        <c:overlap val="100"/>
        <c:axId val="183873536"/>
        <c:axId val="183875072"/>
      </c:barChart>
      <c:catAx>
        <c:axId val="183873536"/>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3875072"/>
        <c:crosses val="autoZero"/>
        <c:auto val="1"/>
        <c:lblAlgn val="ctr"/>
        <c:lblOffset val="100"/>
        <c:noMultiLvlLbl val="0"/>
      </c:catAx>
      <c:valAx>
        <c:axId val="183875072"/>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83873536"/>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orientation="portrait"/>
  </c:printSettings>
  <c:extLst/>
</c:chartSpace>
</file>

<file path=xl/charts/chart2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endParaRPr lang="en-US" altLang="ja-JP" sz="1200" b="1" i="0" u="none" strike="noStrike" baseline="0">
              <a:solidFill>
                <a:schemeClr val="tx1"/>
              </a:solidFill>
            </a:endParaRPr>
          </a:p>
        </c:rich>
      </c:tx>
      <c:overlay val="0"/>
    </c:title>
    <c:autoTitleDeleted val="0"/>
    <c:plotArea>
      <c:layout>
        <c:manualLayout>
          <c:layoutTarget val="inner"/>
          <c:xMode val="edge"/>
          <c:yMode val="edge"/>
          <c:x val="0.10349247666355756"/>
          <c:y val="0.16946889606926627"/>
          <c:w val="0.81691011764025345"/>
          <c:h val="0.52660957220984828"/>
        </c:manualLayout>
      </c:layout>
      <c:barChart>
        <c:barDir val="col"/>
        <c:grouping val="stacked"/>
        <c:varyColors val="0"/>
        <c:ser>
          <c:idx val="0"/>
          <c:order val="0"/>
          <c:tx>
            <c:v>平均余命</c:v>
          </c:tx>
          <c:spPr>
            <a:solidFill>
              <a:schemeClr val="accent1"/>
            </a:solidFill>
            <a:ln w="12700" cap="flat" cmpd="sng">
              <a:solidFill>
                <a:schemeClr val="accent1"/>
              </a:solidFill>
              <a:prstDash val="solid"/>
              <a:round/>
              <a:headEnd type="none" w="med" len="med"/>
              <a:tailEnd type="none" w="med" len="med"/>
            </a:ln>
          </c:spPr>
          <c:invertIfNegative val="0"/>
          <c:dPt>
            <c:idx val="5"/>
            <c:invertIfNegative val="0"/>
            <c:bubble3D val="0"/>
          </c:dPt>
          <c:dPt>
            <c:idx val="9"/>
            <c:invertIfNegative val="0"/>
            <c:bubble3D val="0"/>
          </c:dPt>
          <c:dPt>
            <c:idx val="16"/>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草津市</c:v>
              </c:pt>
              <c:pt idx="2">
                <c:v>守山市</c:v>
              </c:pt>
              <c:pt idx="3">
                <c:v>栗東市</c:v>
              </c:pt>
              <c:pt idx="4">
                <c:v>近江八幡市</c:v>
              </c:pt>
              <c:pt idx="5">
                <c:v>大津市</c:v>
              </c:pt>
              <c:pt idx="6">
                <c:v>多賀町</c:v>
              </c:pt>
              <c:pt idx="7">
                <c:v>豊郷町</c:v>
              </c:pt>
              <c:pt idx="8">
                <c:v>高島市</c:v>
              </c:pt>
              <c:pt idx="9">
                <c:v>彦根市</c:v>
              </c:pt>
              <c:pt idx="10">
                <c:v>野洲市</c:v>
              </c:pt>
              <c:pt idx="11">
                <c:v>湖南市</c:v>
              </c:pt>
              <c:pt idx="12">
                <c:v>竜王町</c:v>
              </c:pt>
              <c:pt idx="13">
                <c:v>甲賀市</c:v>
              </c:pt>
              <c:pt idx="14">
                <c:v>米原市</c:v>
              </c:pt>
              <c:pt idx="15">
                <c:v>長浜市</c:v>
              </c:pt>
              <c:pt idx="16">
                <c:v>東近江市</c:v>
              </c:pt>
              <c:pt idx="17">
                <c:v>日野町</c:v>
              </c:pt>
              <c:pt idx="18">
                <c:v>甲良町</c:v>
              </c:pt>
              <c:pt idx="19">
                <c:v>愛荘町</c:v>
              </c:pt>
              <c:pt idx="20">
                <c:v>全国</c:v>
              </c:pt>
            </c:strLit>
          </c:cat>
          <c:val>
            <c:numLit>
              <c:formatCode>General</c:formatCode>
              <c:ptCount val="21"/>
              <c:pt idx="0">
                <c:v>81.822030526404447</c:v>
              </c:pt>
              <c:pt idx="1">
                <c:v>83.017777830145675</c:v>
              </c:pt>
              <c:pt idx="2">
                <c:v>82.444091428519386</c:v>
              </c:pt>
              <c:pt idx="3">
                <c:v>82.267183745631669</c:v>
              </c:pt>
              <c:pt idx="4">
                <c:v>82.038829149994967</c:v>
              </c:pt>
              <c:pt idx="5">
                <c:v>82.008083096643105</c:v>
              </c:pt>
              <c:pt idx="6">
                <c:v>81.972463043156196</c:v>
              </c:pt>
              <c:pt idx="7">
                <c:v>81.879380346248013</c:v>
              </c:pt>
              <c:pt idx="8">
                <c:v>81.855707978740796</c:v>
              </c:pt>
              <c:pt idx="9">
                <c:v>81.737326224081812</c:v>
              </c:pt>
              <c:pt idx="10">
                <c:v>81.620699921796017</c:v>
              </c:pt>
              <c:pt idx="11">
                <c:v>81.611085938484891</c:v>
              </c:pt>
              <c:pt idx="12">
                <c:v>81.538411976823525</c:v>
              </c:pt>
              <c:pt idx="13">
                <c:v>81.46678521960304</c:v>
              </c:pt>
              <c:pt idx="14">
                <c:v>81.367104089055701</c:v>
              </c:pt>
              <c:pt idx="15">
                <c:v>81.256056942285625</c:v>
              </c:pt>
              <c:pt idx="16">
                <c:v>81.255557351488022</c:v>
              </c:pt>
              <c:pt idx="17">
                <c:v>80.815119474297134</c:v>
              </c:pt>
              <c:pt idx="18">
                <c:v>80.205051157620261</c:v>
              </c:pt>
              <c:pt idx="19">
                <c:v>79.47621612668577</c:v>
              </c:pt>
              <c:pt idx="20">
                <c:v>80.789420000000007</c:v>
              </c:pt>
            </c:numLit>
          </c:val>
        </c:ser>
        <c:dLbls>
          <c:showLegendKey val="0"/>
          <c:showVal val="0"/>
          <c:showCatName val="0"/>
          <c:showSerName val="0"/>
          <c:showPercent val="0"/>
          <c:showBubbleSize val="0"/>
        </c:dLbls>
        <c:gapWidth val="59"/>
        <c:overlap val="100"/>
        <c:axId val="194992384"/>
        <c:axId val="195031040"/>
      </c:barChart>
      <c:catAx>
        <c:axId val="194992384"/>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5031040"/>
        <c:crosses val="autoZero"/>
        <c:auto val="1"/>
        <c:lblAlgn val="ctr"/>
        <c:lblOffset val="100"/>
        <c:noMultiLvlLbl val="0"/>
      </c:catAx>
      <c:valAx>
        <c:axId val="195031040"/>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9499238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2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manualLayout>
          <c:layoutTarget val="inner"/>
          <c:xMode val="edge"/>
          <c:yMode val="edge"/>
          <c:x val="0.10764403733200972"/>
          <c:y val="0.18996042161396487"/>
          <c:w val="0.81579044739751372"/>
          <c:h val="0.53714702328875552"/>
        </c:manualLayout>
      </c:layout>
      <c:barChart>
        <c:barDir val="col"/>
        <c:grouping val="stacked"/>
        <c:varyColors val="0"/>
        <c:ser>
          <c:idx val="0"/>
          <c:order val="0"/>
          <c:tx>
            <c:v>平均余命</c:v>
          </c:tx>
          <c:invertIfNegative val="0"/>
          <c:dPt>
            <c:idx val="5"/>
            <c:invertIfNegative val="0"/>
            <c:bubble3D val="0"/>
            <c:spPr>
              <a:solidFill>
                <a:schemeClr val="accent1"/>
              </a:solidFill>
              <a:ln w="9525" cap="flat" cmpd="sng">
                <a:solidFill>
                  <a:schemeClr val="accent1"/>
                </a:solidFill>
                <a:prstDash val="solid"/>
                <a:round/>
                <a:headEnd type="none" w="med" len="med"/>
                <a:tailEnd type="none" w="med" len="med"/>
              </a:ln>
            </c:spPr>
          </c:dPt>
          <c:dPt>
            <c:idx val="6"/>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豊郷町</c:v>
              </c:pt>
              <c:pt idx="2">
                <c:v>高島市</c:v>
              </c:pt>
              <c:pt idx="3">
                <c:v>湖南市</c:v>
              </c:pt>
              <c:pt idx="4">
                <c:v>草津市</c:v>
              </c:pt>
              <c:pt idx="5">
                <c:v>大津市</c:v>
              </c:pt>
              <c:pt idx="6">
                <c:v>東近江市</c:v>
              </c:pt>
              <c:pt idx="7">
                <c:v>甲賀市</c:v>
              </c:pt>
              <c:pt idx="8">
                <c:v>彦根市</c:v>
              </c:pt>
              <c:pt idx="9">
                <c:v>栗東市</c:v>
              </c:pt>
              <c:pt idx="10">
                <c:v>近江八幡市</c:v>
              </c:pt>
              <c:pt idx="11">
                <c:v>日野町</c:v>
              </c:pt>
              <c:pt idx="12">
                <c:v>守山市</c:v>
              </c:pt>
              <c:pt idx="13">
                <c:v>長浜市</c:v>
              </c:pt>
              <c:pt idx="14">
                <c:v>米原市</c:v>
              </c:pt>
              <c:pt idx="15">
                <c:v>愛荘町</c:v>
              </c:pt>
              <c:pt idx="16">
                <c:v>野洲市</c:v>
              </c:pt>
              <c:pt idx="17">
                <c:v>竜王町</c:v>
              </c:pt>
              <c:pt idx="18">
                <c:v>多賀町</c:v>
              </c:pt>
              <c:pt idx="19">
                <c:v>甲良町</c:v>
              </c:pt>
              <c:pt idx="20">
                <c:v>全国</c:v>
              </c:pt>
            </c:strLit>
          </c:cat>
          <c:val>
            <c:numLit>
              <c:formatCode>General</c:formatCode>
              <c:ptCount val="21"/>
              <c:pt idx="0">
                <c:v>87.597456325508318</c:v>
              </c:pt>
              <c:pt idx="1">
                <c:v>89.184438549148652</c:v>
              </c:pt>
              <c:pt idx="2">
                <c:v>88.266024084903009</c:v>
              </c:pt>
              <c:pt idx="3">
                <c:v>87.904113341459123</c:v>
              </c:pt>
              <c:pt idx="4">
                <c:v>87.892983860510668</c:v>
              </c:pt>
              <c:pt idx="5">
                <c:v>87.841776368337349</c:v>
              </c:pt>
              <c:pt idx="6">
                <c:v>87.751403737462496</c:v>
              </c:pt>
              <c:pt idx="7">
                <c:v>87.613639453299399</c:v>
              </c:pt>
              <c:pt idx="8">
                <c:v>87.583389683833204</c:v>
              </c:pt>
              <c:pt idx="9">
                <c:v>87.541274633407355</c:v>
              </c:pt>
              <c:pt idx="10">
                <c:v>87.527873123524074</c:v>
              </c:pt>
              <c:pt idx="11">
                <c:v>87.471127471739052</c:v>
              </c:pt>
              <c:pt idx="12">
                <c:v>87.356598617925556</c:v>
              </c:pt>
              <c:pt idx="13">
                <c:v>87.294114038623817</c:v>
              </c:pt>
              <c:pt idx="14">
                <c:v>87.17233934461288</c:v>
              </c:pt>
              <c:pt idx="15">
                <c:v>86.917459624407755</c:v>
              </c:pt>
              <c:pt idx="16">
                <c:v>86.755249194016685</c:v>
              </c:pt>
              <c:pt idx="17">
                <c:v>86.489023403114317</c:v>
              </c:pt>
              <c:pt idx="18">
                <c:v>86.427461074287635</c:v>
              </c:pt>
              <c:pt idx="19">
                <c:v>85.449825028997381</c:v>
              </c:pt>
              <c:pt idx="20">
                <c:v>87.051130000000001</c:v>
              </c:pt>
            </c:numLit>
          </c:val>
        </c:ser>
        <c:dLbls>
          <c:showLegendKey val="0"/>
          <c:showVal val="0"/>
          <c:showCatName val="0"/>
          <c:showSerName val="0"/>
          <c:showPercent val="0"/>
          <c:showBubbleSize val="0"/>
        </c:dLbls>
        <c:gapWidth val="59"/>
        <c:overlap val="100"/>
        <c:axId val="192774912"/>
        <c:axId val="192776448"/>
      </c:barChart>
      <c:catAx>
        <c:axId val="192774912"/>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2776448"/>
        <c:crosses val="autoZero"/>
        <c:auto val="1"/>
        <c:lblAlgn val="ctr"/>
        <c:lblOffset val="100"/>
        <c:noMultiLvlLbl val="0"/>
      </c:catAx>
      <c:valAx>
        <c:axId val="192776448"/>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92774912"/>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2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p>
        </c:rich>
      </c:tx>
      <c:layout>
        <c:manualLayout>
          <c:xMode val="edge"/>
          <c:yMode val="edge"/>
          <c:x val="0.39979002624671917"/>
          <c:y val="3.2407860782108118E-2"/>
        </c:manualLayout>
      </c:layout>
      <c:overlay val="0"/>
    </c:title>
    <c:autoTitleDeleted val="0"/>
    <c:plotArea>
      <c:layout>
        <c:manualLayout>
          <c:layoutTarget val="inner"/>
          <c:xMode val="edge"/>
          <c:yMode val="edge"/>
          <c:x val="0.10406584218523932"/>
          <c:y val="0.17872560047641106"/>
          <c:w val="0.81576373590420304"/>
          <c:h val="0.50075211186836943"/>
        </c:manualLayout>
      </c:layout>
      <c:barChart>
        <c:barDir val="col"/>
        <c:grouping val="stacked"/>
        <c:varyColors val="0"/>
        <c:ser>
          <c:idx val="0"/>
          <c:order val="0"/>
          <c:tx>
            <c:v>健康な
期間の平均</c:v>
          </c:tx>
          <c:invertIfNegative val="0"/>
          <c:dPt>
            <c:idx val="10"/>
            <c:invertIfNegative val="0"/>
            <c:bubble3D val="0"/>
            <c:spPr>
              <a:solidFill>
                <a:schemeClr val="accent1"/>
              </a:solidFill>
              <a:ln w="9525" cap="flat" cmpd="sng">
                <a:solidFill>
                  <a:schemeClr val="accent1"/>
                </a:solidFill>
                <a:prstDash val="solid"/>
                <a:round/>
                <a:headEnd type="none" w="med" len="med"/>
                <a:tailEnd type="none" w="med" len="med"/>
              </a:ln>
            </c:spPr>
          </c:dPt>
          <c:dPt>
            <c:idx val="12"/>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草津市</c:v>
              </c:pt>
              <c:pt idx="2">
                <c:v>多賀町</c:v>
              </c:pt>
              <c:pt idx="3">
                <c:v>近江八幡市</c:v>
              </c:pt>
              <c:pt idx="4">
                <c:v>守山市</c:v>
              </c:pt>
              <c:pt idx="5">
                <c:v>高島市</c:v>
              </c:pt>
              <c:pt idx="6">
                <c:v>栗東市</c:v>
              </c:pt>
              <c:pt idx="7">
                <c:v>豊郷町</c:v>
              </c:pt>
              <c:pt idx="8">
                <c:v>竜王町</c:v>
              </c:pt>
              <c:pt idx="9">
                <c:v>彦根市</c:v>
              </c:pt>
              <c:pt idx="10">
                <c:v>大津市</c:v>
              </c:pt>
              <c:pt idx="11">
                <c:v>甲賀市</c:v>
              </c:pt>
              <c:pt idx="12">
                <c:v>東近江市</c:v>
              </c:pt>
              <c:pt idx="13">
                <c:v>野洲市</c:v>
              </c:pt>
              <c:pt idx="14">
                <c:v>湖南市</c:v>
              </c:pt>
              <c:pt idx="15">
                <c:v>長浜市</c:v>
              </c:pt>
              <c:pt idx="16">
                <c:v>米原市</c:v>
              </c:pt>
              <c:pt idx="17">
                <c:v>日野町</c:v>
              </c:pt>
              <c:pt idx="18">
                <c:v>甲良町</c:v>
              </c:pt>
              <c:pt idx="19">
                <c:v>愛荘町</c:v>
              </c:pt>
              <c:pt idx="20">
                <c:v>全国</c:v>
              </c:pt>
            </c:strLit>
          </c:cat>
          <c:val>
            <c:numLit>
              <c:formatCode>General</c:formatCode>
              <c:ptCount val="21"/>
              <c:pt idx="0">
                <c:v>80.255772956807206</c:v>
              </c:pt>
              <c:pt idx="1">
                <c:v>81.584354934233403</c:v>
              </c:pt>
              <c:pt idx="2">
                <c:v>80.833932744905439</c:v>
              </c:pt>
              <c:pt idx="3">
                <c:v>80.700671409985006</c:v>
              </c:pt>
              <c:pt idx="4">
                <c:v>80.611650016665649</c:v>
              </c:pt>
              <c:pt idx="5">
                <c:v>80.518558813716567</c:v>
              </c:pt>
              <c:pt idx="6">
                <c:v>80.511891523692213</c:v>
              </c:pt>
              <c:pt idx="7">
                <c:v>80.376137504560802</c:v>
              </c:pt>
              <c:pt idx="8">
                <c:v>80.176384873017312</c:v>
              </c:pt>
              <c:pt idx="9">
                <c:v>80.169287311099609</c:v>
              </c:pt>
              <c:pt idx="10">
                <c:v>80.154216021784435</c:v>
              </c:pt>
              <c:pt idx="11">
                <c:v>80.138331402682581</c:v>
              </c:pt>
              <c:pt idx="12">
                <c:v>80.047180502472173</c:v>
              </c:pt>
              <c:pt idx="13">
                <c:v>80.028593803644952</c:v>
              </c:pt>
              <c:pt idx="14">
                <c:v>79.880779630214633</c:v>
              </c:pt>
              <c:pt idx="15">
                <c:v>79.672148111807743</c:v>
              </c:pt>
              <c:pt idx="16">
                <c:v>79.61510813945192</c:v>
              </c:pt>
              <c:pt idx="17">
                <c:v>79.297965028099057</c:v>
              </c:pt>
              <c:pt idx="18">
                <c:v>78.831143634635694</c:v>
              </c:pt>
              <c:pt idx="19">
                <c:v>78.178248111887882</c:v>
              </c:pt>
              <c:pt idx="20">
                <c:v>79.291532139712558</c:v>
              </c:pt>
            </c:numLit>
          </c:val>
        </c:ser>
        <c:dLbls>
          <c:showLegendKey val="0"/>
          <c:showVal val="0"/>
          <c:showCatName val="0"/>
          <c:showSerName val="0"/>
          <c:showPercent val="0"/>
          <c:showBubbleSize val="0"/>
        </c:dLbls>
        <c:gapWidth val="59"/>
        <c:overlap val="100"/>
        <c:axId val="192875520"/>
        <c:axId val="192877312"/>
      </c:barChart>
      <c:catAx>
        <c:axId val="192875520"/>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2877312"/>
        <c:crosses val="autoZero"/>
        <c:auto val="1"/>
        <c:lblAlgn val="ctr"/>
        <c:lblOffset val="100"/>
        <c:noMultiLvlLbl val="0"/>
      </c:catAx>
      <c:valAx>
        <c:axId val="192877312"/>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92875520"/>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21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barChart>
        <c:barDir val="col"/>
        <c:grouping val="stacked"/>
        <c:varyColors val="0"/>
        <c:ser>
          <c:idx val="0"/>
          <c:order val="0"/>
          <c:tx>
            <c:v>健康な
期間の平均</c:v>
          </c:tx>
          <c:invertIfNegative val="0"/>
          <c:dPt>
            <c:idx val="3"/>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12"/>
            <c:invertIfNegative val="0"/>
            <c:bubble3D val="0"/>
            <c:spPr>
              <a:solidFill>
                <a:schemeClr val="accent1"/>
              </a:solidFill>
              <a:ln w="9525" cap="flat" cmpd="sng">
                <a:solidFill>
                  <a:schemeClr val="accent1"/>
                </a:solidFill>
                <a:prstDash val="solid"/>
                <a:round/>
                <a:headEnd type="none" w="med" len="med"/>
                <a:tailEnd type="none" w="med" len="med"/>
              </a:ln>
            </c:spPr>
          </c:dPt>
          <c:cat>
            <c:strLit>
              <c:ptCount val="21"/>
              <c:pt idx="0">
                <c:v>滋賀県</c:v>
              </c:pt>
              <c:pt idx="1">
                <c:v>豊郷町</c:v>
              </c:pt>
              <c:pt idx="2">
                <c:v>高島市</c:v>
              </c:pt>
              <c:pt idx="3">
                <c:v>東近江市</c:v>
              </c:pt>
              <c:pt idx="4">
                <c:v>草津市</c:v>
              </c:pt>
              <c:pt idx="5">
                <c:v>甲賀市</c:v>
              </c:pt>
              <c:pt idx="6">
                <c:v>近江八幡市</c:v>
              </c:pt>
              <c:pt idx="7">
                <c:v>湖南市</c:v>
              </c:pt>
              <c:pt idx="8">
                <c:v>栗東市</c:v>
              </c:pt>
              <c:pt idx="9">
                <c:v>彦根市</c:v>
              </c:pt>
              <c:pt idx="10">
                <c:v>日野町</c:v>
              </c:pt>
              <c:pt idx="11">
                <c:v>愛荘町</c:v>
              </c:pt>
              <c:pt idx="12">
                <c:v>大津市</c:v>
              </c:pt>
              <c:pt idx="13">
                <c:v>守山市</c:v>
              </c:pt>
              <c:pt idx="14">
                <c:v>長浜市</c:v>
              </c:pt>
              <c:pt idx="15">
                <c:v>多賀町</c:v>
              </c:pt>
              <c:pt idx="16">
                <c:v>米原市</c:v>
              </c:pt>
              <c:pt idx="17">
                <c:v>竜王町</c:v>
              </c:pt>
              <c:pt idx="18">
                <c:v>野洲市</c:v>
              </c:pt>
              <c:pt idx="19">
                <c:v>甲良町</c:v>
              </c:pt>
              <c:pt idx="20">
                <c:v>全国</c:v>
              </c:pt>
            </c:strLit>
          </c:cat>
          <c:val>
            <c:numLit>
              <c:formatCode>General</c:formatCode>
              <c:ptCount val="21"/>
              <c:pt idx="0">
                <c:v>84.192221407480332</c:v>
              </c:pt>
              <c:pt idx="1">
                <c:v>85.253878271768713</c:v>
              </c:pt>
              <c:pt idx="2">
                <c:v>85.030333981570507</c:v>
              </c:pt>
              <c:pt idx="3">
                <c:v>85.012435096078732</c:v>
              </c:pt>
              <c:pt idx="4">
                <c:v>84.971995617681202</c:v>
              </c:pt>
              <c:pt idx="5">
                <c:v>84.659563599797451</c:v>
              </c:pt>
              <c:pt idx="6">
                <c:v>84.406800596057863</c:v>
              </c:pt>
              <c:pt idx="7">
                <c:v>84.323677329583731</c:v>
              </c:pt>
              <c:pt idx="8">
                <c:v>84.308090484317574</c:v>
              </c:pt>
              <c:pt idx="9">
                <c:v>84.27486986983476</c:v>
              </c:pt>
              <c:pt idx="10">
                <c:v>84.224252397981857</c:v>
              </c:pt>
              <c:pt idx="11">
                <c:v>83.96391379659714</c:v>
              </c:pt>
              <c:pt idx="12">
                <c:v>83.794032122534603</c:v>
              </c:pt>
              <c:pt idx="13">
                <c:v>83.759155660410244</c:v>
              </c:pt>
              <c:pt idx="14">
                <c:v>83.744728267280948</c:v>
              </c:pt>
              <c:pt idx="15">
                <c:v>83.732568653614749</c:v>
              </c:pt>
              <c:pt idx="16">
                <c:v>83.607611604562038</c:v>
              </c:pt>
              <c:pt idx="17">
                <c:v>83.51898280813279</c:v>
              </c:pt>
              <c:pt idx="18">
                <c:v>83.352481609469194</c:v>
              </c:pt>
              <c:pt idx="19">
                <c:v>81.715118786773687</c:v>
              </c:pt>
              <c:pt idx="20">
                <c:v>83.771534624818585</c:v>
              </c:pt>
            </c:numLit>
          </c:val>
        </c:ser>
        <c:dLbls>
          <c:showLegendKey val="0"/>
          <c:showVal val="0"/>
          <c:showCatName val="0"/>
          <c:showSerName val="0"/>
          <c:showPercent val="0"/>
          <c:showBubbleSize val="0"/>
        </c:dLbls>
        <c:gapWidth val="59"/>
        <c:overlap val="100"/>
        <c:axId val="192894848"/>
        <c:axId val="192896384"/>
      </c:barChart>
      <c:catAx>
        <c:axId val="192894848"/>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2896384"/>
        <c:crosses val="autoZero"/>
        <c:auto val="1"/>
        <c:lblAlgn val="ctr"/>
        <c:lblOffset val="100"/>
        <c:noMultiLvlLbl val="0"/>
      </c:catAx>
      <c:valAx>
        <c:axId val="192896384"/>
        <c:scaling>
          <c:orientation val="minMax"/>
        </c:scaling>
        <c:delete val="0"/>
        <c:axPos val="l"/>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192894848"/>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21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1.6634037370638843E-2"/>
          <c:y val="1.6693634945116397E-2"/>
        </c:manualLayout>
      </c:layout>
      <c:overlay val="0"/>
    </c:title>
    <c:autoTitleDeleted val="0"/>
    <c:plotArea>
      <c:layout>
        <c:manualLayout>
          <c:layoutTarget val="inner"/>
          <c:xMode val="edge"/>
          <c:yMode val="edge"/>
          <c:x val="0.15445026178010471"/>
          <c:y val="0.17525773195876287"/>
          <c:w val="0.53136897864591959"/>
          <c:h val="0.73539518900343648"/>
        </c:manualLayout>
      </c:layout>
      <c:radarChart>
        <c:radarStyle val="marker"/>
        <c:varyColors val="0"/>
        <c:ser>
          <c:idx val="0"/>
          <c:order val="0"/>
          <c:tx>
            <c:strRef>
              <c:f>男!$E$15</c:f>
              <c:strCache>
                <c:ptCount val="1"/>
                <c:pt idx="0">
                  <c:v>東近江市</c:v>
                </c:pt>
              </c:strCache>
            </c:strRef>
          </c:tx>
          <c:spPr>
            <a:ln w="25400" cap="rnd" cmpd="sng">
              <a:solidFill>
                <a:schemeClr val="accent2">
                  <a:shade val="95000"/>
                  <a:satMod val="105000"/>
                </a:schemeClr>
              </a:solidFill>
              <a:prstDash val="solid"/>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男!$F$15:$AH$15</c:f>
              <c:numCache>
                <c:formatCode>0.0_ </c:formatCode>
                <c:ptCount val="17"/>
                <c:pt idx="0">
                  <c:v>93.431217000000004</c:v>
                </c:pt>
                <c:pt idx="1">
                  <c:v>93.952534</c:v>
                </c:pt>
                <c:pt idx="2">
                  <c:v>98.091975000000005</c:v>
                </c:pt>
                <c:pt idx="3">
                  <c:v>87.486923000000004</c:v>
                </c:pt>
                <c:pt idx="4">
                  <c:v>109.016644</c:v>
                </c:pt>
                <c:pt idx="5">
                  <c:v>93.410749999999993</c:v>
                </c:pt>
                <c:pt idx="6">
                  <c:v>70.042596000000003</c:v>
                </c:pt>
                <c:pt idx="7">
                  <c:v>88.690747000000002</c:v>
                </c:pt>
                <c:pt idx="8">
                  <c:v>113.966785</c:v>
                </c:pt>
                <c:pt idx="9">
                  <c:v>92.673976999999994</c:v>
                </c:pt>
                <c:pt idx="10">
                  <c:v>116.888445</c:v>
                </c:pt>
                <c:pt idx="11">
                  <c:v>89.009178000000006</c:v>
                </c:pt>
                <c:pt idx="12">
                  <c:v>90.203405000000004</c:v>
                </c:pt>
                <c:pt idx="13">
                  <c:v>105.898785</c:v>
                </c:pt>
                <c:pt idx="14">
                  <c:v>112.493774</c:v>
                </c:pt>
                <c:pt idx="15">
                  <c:v>111.81574500000001</c:v>
                </c:pt>
                <c:pt idx="16">
                  <c:v>98.039869999999993</c:v>
                </c:pt>
              </c:numCache>
            </c:numRef>
          </c:val>
        </c:ser>
        <c:ser>
          <c:idx val="1"/>
          <c:order val="1"/>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dLbls>
          <c:showLegendKey val="0"/>
          <c:showVal val="0"/>
          <c:showCatName val="0"/>
          <c:showSerName val="0"/>
          <c:showPercent val="0"/>
          <c:showBubbleSize val="0"/>
        </c:dLbls>
        <c:axId val="192937984"/>
        <c:axId val="192939520"/>
      </c:radarChart>
      <c:catAx>
        <c:axId val="192937984"/>
        <c:scaling>
          <c:orientation val="minMax"/>
        </c:scaling>
        <c:delete val="0"/>
        <c:axPos val="b"/>
        <c:majorGridlines/>
        <c:numFmt formatCode="0.0_ " sourceLinked="1"/>
        <c:majorTickMark val="out"/>
        <c:minorTickMark val="none"/>
        <c:tickLblPos val="nextTo"/>
        <c:txPr>
          <a:bodyPr horzOverflow="overflow" anchor="ctr"/>
          <a:lstStyle/>
          <a:p>
            <a:pPr algn="ctr" rtl="0">
              <a:defRPr kumimoji="0" sz="700" kern="1200">
                <a:solidFill>
                  <a:schemeClr val="tx1"/>
                </a:solidFill>
              </a:defRPr>
            </a:pPr>
            <a:endParaRPr lang="ja-JP"/>
          </a:p>
        </c:txPr>
        <c:crossAx val="192939520"/>
        <c:crosses val="autoZero"/>
        <c:auto val="1"/>
        <c:lblAlgn val="ctr"/>
        <c:lblOffset val="100"/>
        <c:noMultiLvlLbl val="0"/>
      </c:catAx>
      <c:valAx>
        <c:axId val="192939520"/>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92937984"/>
        <c:crosses val="autoZero"/>
        <c:crossBetween val="between"/>
        <c:majorUnit val="25"/>
      </c:valAx>
    </c:plotArea>
    <c:legend>
      <c:legendPos val="tr"/>
      <c:layout>
        <c:manualLayout>
          <c:xMode val="edge"/>
          <c:yMode val="edge"/>
          <c:x val="0.65260545905707201"/>
          <c:y val="0"/>
          <c:w val="0.34739454094292804"/>
          <c:h val="0.18213058419243985"/>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21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3.1762403745333359E-2"/>
          <c:y val="8.0187273888061295E-3"/>
        </c:manualLayout>
      </c:layout>
      <c:overlay val="0"/>
    </c:title>
    <c:autoTitleDeleted val="0"/>
    <c:plotArea>
      <c:layout>
        <c:manualLayout>
          <c:layoutTarget val="inner"/>
          <c:xMode val="edge"/>
          <c:yMode val="edge"/>
          <c:x val="0.19117647058823528"/>
          <c:y val="0.18791751977375068"/>
          <c:w val="0.55001728375832248"/>
          <c:h val="0.71422929389346834"/>
        </c:manualLayout>
      </c:layout>
      <c:radarChart>
        <c:radarStyle val="marker"/>
        <c:varyColors val="0"/>
        <c:ser>
          <c:idx val="0"/>
          <c:order val="0"/>
          <c:tx>
            <c:strRef>
              <c:f>女!$E$15</c:f>
              <c:strCache>
                <c:ptCount val="1"/>
                <c:pt idx="0">
                  <c:v>東近江市</c:v>
                </c:pt>
              </c:strCache>
            </c:strRef>
          </c:tx>
          <c:spPr>
            <a:ln w="25400" cap="rnd" cmpd="sng">
              <a:solidFill>
                <a:schemeClr val="accent2"/>
              </a:solidFill>
              <a:prstDash val="solid"/>
              <a:round/>
              <a:headEnd type="none" w="med" len="med"/>
              <a:tailEnd type="none" w="med" len="med"/>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女!$F$15:$AI$15</c:f>
              <c:numCache>
                <c:formatCode>0.0_ </c:formatCode>
                <c:ptCount val="18"/>
                <c:pt idx="0">
                  <c:v>94.433308999999994</c:v>
                </c:pt>
                <c:pt idx="1">
                  <c:v>90.221784</c:v>
                </c:pt>
                <c:pt idx="2">
                  <c:v>106.466595</c:v>
                </c:pt>
                <c:pt idx="3">
                  <c:v>90.260638</c:v>
                </c:pt>
                <c:pt idx="4">
                  <c:v>91.264768000000004</c:v>
                </c:pt>
                <c:pt idx="5">
                  <c:v>83.313687000000002</c:v>
                </c:pt>
                <c:pt idx="6">
                  <c:v>73.528330999999994</c:v>
                </c:pt>
                <c:pt idx="7">
                  <c:v>102.961394</c:v>
                </c:pt>
                <c:pt idx="8">
                  <c:v>100.69008700000001</c:v>
                </c:pt>
                <c:pt idx="9">
                  <c:v>126.87121500000001</c:v>
                </c:pt>
                <c:pt idx="10">
                  <c:v>96.346962000000005</c:v>
                </c:pt>
                <c:pt idx="11">
                  <c:v>108.363309</c:v>
                </c:pt>
                <c:pt idx="12">
                  <c:v>93.627617999999998</c:v>
                </c:pt>
                <c:pt idx="13">
                  <c:v>97.404118999999994</c:v>
                </c:pt>
                <c:pt idx="14">
                  <c:v>102.27765100000001</c:v>
                </c:pt>
                <c:pt idx="15">
                  <c:v>81.071939999999998</c:v>
                </c:pt>
                <c:pt idx="16">
                  <c:v>104.0819</c:v>
                </c:pt>
                <c:pt idx="17">
                  <c:v>96.890908999999994</c:v>
                </c:pt>
              </c:numCache>
            </c:numRef>
          </c:val>
        </c:ser>
        <c:ser>
          <c:idx val="1"/>
          <c:order val="1"/>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dLbls>
          <c:showLegendKey val="0"/>
          <c:showVal val="0"/>
          <c:showCatName val="0"/>
          <c:showSerName val="0"/>
          <c:showPercent val="0"/>
          <c:showBubbleSize val="0"/>
        </c:dLbls>
        <c:axId val="192981248"/>
        <c:axId val="192991232"/>
      </c:radarChart>
      <c:catAx>
        <c:axId val="192981248"/>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kumimoji="0" sz="700" kern="1200">
                <a:solidFill>
                  <a:schemeClr val="tx1"/>
                </a:solidFill>
              </a:defRPr>
            </a:pPr>
            <a:endParaRPr lang="ja-JP"/>
          </a:p>
        </c:txPr>
        <c:crossAx val="192991232"/>
        <c:crosses val="autoZero"/>
        <c:auto val="1"/>
        <c:lblAlgn val="ctr"/>
        <c:lblOffset val="100"/>
        <c:noMultiLvlLbl val="0"/>
      </c:catAx>
      <c:valAx>
        <c:axId val="192991232"/>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92981248"/>
        <c:crosses val="autoZero"/>
        <c:crossBetween val="between"/>
        <c:majorUnit val="25"/>
      </c:valAx>
    </c:plotArea>
    <c:legend>
      <c:legendPos val="tr"/>
      <c:layout>
        <c:manualLayout>
          <c:xMode val="edge"/>
          <c:yMode val="edge"/>
          <c:x val="0.61458333333333337"/>
          <c:y val="0"/>
          <c:w val="0.38541666666666657"/>
          <c:h val="0.17905405405405406"/>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21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5.6234765834993518E-2"/>
          <c:y val="4.6263345195729534E-2"/>
        </c:manualLayout>
      </c:layout>
      <c:overlay val="0"/>
    </c:title>
    <c:autoTitleDeleted val="0"/>
    <c:plotArea>
      <c:layout>
        <c:manualLayout>
          <c:layoutTarget val="inner"/>
          <c:xMode val="edge"/>
          <c:yMode val="edge"/>
          <c:x val="0.27184466019417475"/>
          <c:y val="0.2638888888888889"/>
          <c:w val="0.41262135922330095"/>
          <c:h val="0.59027777777777779"/>
        </c:manualLayout>
      </c:layout>
      <c:radarChart>
        <c:radarStyle val="marker"/>
        <c:varyColors val="0"/>
        <c:ser>
          <c:idx val="1"/>
          <c:order val="0"/>
          <c:tx>
            <c:strRef>
              <c:f>レーダー4064滋賀県全体!$BE$33</c:f>
              <c:strCache>
                <c:ptCount val="1"/>
                <c:pt idx="0">
                  <c:v>東近江市</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レーダー4064滋賀県全体!$BE$34:$BE$41</c:f>
              <c:numCache>
                <c:formatCode>General</c:formatCode>
                <c:ptCount val="8"/>
                <c:pt idx="0">
                  <c:v>93.35590092541554</c:v>
                </c:pt>
                <c:pt idx="1">
                  <c:v>99.363932785274429</c:v>
                </c:pt>
                <c:pt idx="2">
                  <c:v>97.740878051217777</c:v>
                </c:pt>
                <c:pt idx="3">
                  <c:v>93.957938338533481</c:v>
                </c:pt>
                <c:pt idx="4">
                  <c:v>97.294601035584762</c:v>
                </c:pt>
                <c:pt idx="5">
                  <c:v>108.62518877594991</c:v>
                </c:pt>
                <c:pt idx="6">
                  <c:v>107.10912305194229</c:v>
                </c:pt>
                <c:pt idx="7">
                  <c:v>105.88951443790215</c:v>
                </c:pt>
              </c:numCache>
            </c:numRef>
          </c:val>
        </c:ser>
        <c:ser>
          <c:idx val="0"/>
          <c:order val="1"/>
          <c:tx>
            <c:strRef>
              <c:f>レーダー4064滋賀県全体!$AS$33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95379968"/>
        <c:axId val="195381504"/>
      </c:radarChart>
      <c:catAx>
        <c:axId val="195379968"/>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5381504"/>
        <c:crosses val="autoZero"/>
        <c:auto val="1"/>
        <c:lblAlgn val="ctr"/>
        <c:lblOffset val="100"/>
        <c:noMultiLvlLbl val="0"/>
      </c:catAx>
      <c:valAx>
        <c:axId val="195381504"/>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5379968"/>
        <c:crosses val="autoZero"/>
        <c:crossBetween val="between"/>
        <c:majorUnit val="10"/>
        <c:minorUnit val="4"/>
      </c:valAx>
      <c:spPr>
        <a:noFill/>
        <a:ln>
          <a:noFill/>
        </a:ln>
      </c:spPr>
    </c:plotArea>
    <c:legend>
      <c:legendPos val="tr"/>
      <c:layout>
        <c:manualLayout>
          <c:xMode val="edge"/>
          <c:yMode val="edge"/>
          <c:x val="0.64225246905261535"/>
          <c:y val="1.7138640588075953E-2"/>
          <c:w val="0.35379730345442761"/>
          <c:h val="0.18402777777777776"/>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1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6.9306930693069313E-2"/>
          <c:y val="5.3764193454312832E-2"/>
        </c:manualLayout>
      </c:layout>
      <c:overlay val="0"/>
    </c:title>
    <c:autoTitleDeleted val="0"/>
    <c:plotArea>
      <c:layout>
        <c:manualLayout>
          <c:layoutTarget val="inner"/>
          <c:xMode val="edge"/>
          <c:yMode val="edge"/>
          <c:x val="0.25196850393700787"/>
          <c:y val="0.29166666666666669"/>
          <c:w val="0.42519685039370081"/>
          <c:h val="0.5625"/>
        </c:manualLayout>
      </c:layout>
      <c:radarChart>
        <c:radarStyle val="marker"/>
        <c:varyColors val="0"/>
        <c:ser>
          <c:idx val="1"/>
          <c:order val="0"/>
          <c:tx>
            <c:strRef>
              <c:f>レーダー4064滋賀県全体!$AI$33</c:f>
              <c:strCache>
                <c:ptCount val="1"/>
                <c:pt idx="0">
                  <c:v>東近江市</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レーダー4064滋賀県全体!$AI$34:$AI$41</c:f>
              <c:numCache>
                <c:formatCode>General</c:formatCode>
                <c:ptCount val="8"/>
                <c:pt idx="0">
                  <c:v>97.035539827152604</c:v>
                </c:pt>
                <c:pt idx="1">
                  <c:v>98.368118914345999</c:v>
                </c:pt>
                <c:pt idx="2">
                  <c:v>97.586593794607097</c:v>
                </c:pt>
                <c:pt idx="3">
                  <c:v>97.88838461575142</c:v>
                </c:pt>
                <c:pt idx="4">
                  <c:v>100.47221720078969</c:v>
                </c:pt>
                <c:pt idx="5">
                  <c:v>107.94370116955008</c:v>
                </c:pt>
                <c:pt idx="6">
                  <c:v>104.91014501575253</c:v>
                </c:pt>
                <c:pt idx="7">
                  <c:v>106.07309444561486</c:v>
                </c:pt>
              </c:numCache>
            </c:numRef>
          </c:val>
        </c:ser>
        <c:ser>
          <c:idx val="0"/>
          <c:order val="1"/>
          <c:tx>
            <c:strRef>
              <c:f>レーダー4064滋賀県全体!$W$33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95423232"/>
        <c:axId val="195425024"/>
      </c:radarChart>
      <c:catAx>
        <c:axId val="195423232"/>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5425024"/>
        <c:crosses val="autoZero"/>
        <c:auto val="1"/>
        <c:lblAlgn val="ctr"/>
        <c:lblOffset val="100"/>
        <c:noMultiLvlLbl val="0"/>
      </c:catAx>
      <c:valAx>
        <c:axId val="195425024"/>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5423232"/>
        <c:crosses val="autoZero"/>
        <c:crossBetween val="between"/>
        <c:majorUnit val="10"/>
        <c:minorUnit val="4"/>
      </c:valAx>
      <c:spPr>
        <a:noFill/>
        <a:ln>
          <a:noFill/>
        </a:ln>
      </c:spPr>
    </c:plotArea>
    <c:legend>
      <c:legendPos val="tr"/>
      <c:layout>
        <c:manualLayout>
          <c:xMode val="edge"/>
          <c:yMode val="edge"/>
          <c:x val="0.63693170740583804"/>
          <c:y val="1.4201080983423917E-2"/>
          <c:w val="0.35197500279450872"/>
          <c:h val="0.18402777777777776"/>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1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6.0150375939849621E-2"/>
          <c:y val="3.8193350831146104E-2"/>
        </c:manualLayout>
      </c:layout>
      <c:overlay val="0"/>
    </c:title>
    <c:autoTitleDeleted val="0"/>
    <c:plotArea>
      <c:layout>
        <c:manualLayout>
          <c:layoutTarget val="inner"/>
          <c:xMode val="edge"/>
          <c:yMode val="edge"/>
          <c:x val="0.20734908136482941"/>
          <c:y val="0.27430555555555558"/>
          <c:w val="0.46981627296587919"/>
          <c:h val="0.62152777777777779"/>
        </c:manualLayout>
      </c:layout>
      <c:radarChart>
        <c:radarStyle val="marker"/>
        <c:varyColors val="0"/>
        <c:ser>
          <c:idx val="1"/>
          <c:order val="0"/>
          <c:tx>
            <c:strRef>
              <c:f>レーダー4064滋賀県全体!$AI$42</c:f>
              <c:strCache>
                <c:ptCount val="1"/>
                <c:pt idx="0">
                  <c:v>東近江市</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レーダー4064滋賀県全体!$AI$43:$AI$49</c:f>
              <c:numCache>
                <c:formatCode>General</c:formatCode>
                <c:ptCount val="7"/>
                <c:pt idx="0">
                  <c:v>98.307371768045442</c:v>
                </c:pt>
                <c:pt idx="1">
                  <c:v>100.42913758600301</c:v>
                </c:pt>
                <c:pt idx="2">
                  <c:v>106.01084458161627</c:v>
                </c:pt>
                <c:pt idx="3">
                  <c:v>93.166185416888936</c:v>
                </c:pt>
                <c:pt idx="4">
                  <c:v>101.72823250294286</c:v>
                </c:pt>
                <c:pt idx="5">
                  <c:v>102.43520295232902</c:v>
                </c:pt>
                <c:pt idx="6">
                  <c:v>102.02833908289621</c:v>
                </c:pt>
              </c:numCache>
            </c:numRef>
          </c:val>
        </c:ser>
        <c:ser>
          <c:idx val="0"/>
          <c:order val="1"/>
          <c:tx>
            <c:strRef>
              <c:f>レーダー4064滋賀県全体!$W$42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95454464"/>
        <c:axId val="195456000"/>
      </c:radarChart>
      <c:catAx>
        <c:axId val="19545446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5456000"/>
        <c:crosses val="autoZero"/>
        <c:auto val="1"/>
        <c:lblAlgn val="ctr"/>
        <c:lblOffset val="100"/>
        <c:noMultiLvlLbl val="0"/>
      </c:catAx>
      <c:valAx>
        <c:axId val="195456000"/>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5454464"/>
        <c:crosses val="autoZero"/>
        <c:crossBetween val="between"/>
        <c:majorUnit val="10"/>
        <c:minorUnit val="4"/>
      </c:valAx>
      <c:spPr>
        <a:noFill/>
        <a:ln>
          <a:noFill/>
        </a:ln>
      </c:spPr>
    </c:plotArea>
    <c:legend>
      <c:legendPos val="tr"/>
      <c:layout>
        <c:manualLayout>
          <c:xMode val="edge"/>
          <c:yMode val="edge"/>
          <c:x val="0.61565488524460754"/>
          <c:y val="3.3564814814814818E-2"/>
          <c:w val="0.3759977371249647"/>
          <c:h val="0.18402777777777776"/>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1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7.9487386815034422E-2"/>
          <c:y val="4.8609288422280551E-2"/>
        </c:manualLayout>
      </c:layout>
      <c:overlay val="0"/>
    </c:title>
    <c:autoTitleDeleted val="0"/>
    <c:plotArea>
      <c:layout>
        <c:manualLayout>
          <c:layoutTarget val="inner"/>
          <c:xMode val="edge"/>
          <c:yMode val="edge"/>
          <c:x val="0.19036144578313249"/>
          <c:y val="0.28125"/>
          <c:w val="0.44096385542168681"/>
          <c:h val="0.63541666666666652"/>
        </c:manualLayout>
      </c:layout>
      <c:radarChart>
        <c:radarStyle val="marker"/>
        <c:varyColors val="0"/>
        <c:ser>
          <c:idx val="1"/>
          <c:order val="0"/>
          <c:tx>
            <c:strRef>
              <c:f>レーダー4064滋賀県全体!$BE$42</c:f>
              <c:strCache>
                <c:ptCount val="1"/>
                <c:pt idx="0">
                  <c:v>東近江市</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レーダー4064滋賀県全体!$BE$43:$BE$49</c:f>
              <c:numCache>
                <c:formatCode>General</c:formatCode>
                <c:ptCount val="7"/>
                <c:pt idx="0">
                  <c:v>94.963668183004941</c:v>
                </c:pt>
                <c:pt idx="1">
                  <c:v>87.231455568551723</c:v>
                </c:pt>
                <c:pt idx="2">
                  <c:v>100.72203072209467</c:v>
                </c:pt>
                <c:pt idx="3">
                  <c:v>85.27817104941316</c:v>
                </c:pt>
                <c:pt idx="4">
                  <c:v>102.59904754215162</c:v>
                </c:pt>
                <c:pt idx="5">
                  <c:v>94.602567612505055</c:v>
                </c:pt>
                <c:pt idx="6">
                  <c:v>97.455850692403018</c:v>
                </c:pt>
              </c:numCache>
            </c:numRef>
          </c:val>
        </c:ser>
        <c:ser>
          <c:idx val="0"/>
          <c:order val="1"/>
          <c:tx>
            <c:strRef>
              <c:f>レーダー4064滋賀県全体!$AS$42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95563520"/>
        <c:axId val="195565056"/>
      </c:radarChart>
      <c:catAx>
        <c:axId val="195563520"/>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5565056"/>
        <c:crosses val="autoZero"/>
        <c:auto val="1"/>
        <c:lblAlgn val="ctr"/>
        <c:lblOffset val="100"/>
        <c:noMultiLvlLbl val="0"/>
      </c:catAx>
      <c:valAx>
        <c:axId val="195565056"/>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5563520"/>
        <c:crosses val="autoZero"/>
        <c:crossBetween val="between"/>
        <c:majorUnit val="10"/>
        <c:minorUnit val="4"/>
      </c:valAx>
      <c:spPr>
        <a:noFill/>
        <a:ln>
          <a:noFill/>
        </a:ln>
      </c:spPr>
    </c:plotArea>
    <c:legend>
      <c:legendPos val="tr"/>
      <c:layout>
        <c:manualLayout>
          <c:xMode val="edge"/>
          <c:yMode val="edge"/>
          <c:x val="0.61075065616797897"/>
          <c:y val="1.8518518518518517E-2"/>
          <c:w val="0.37781896493707517"/>
          <c:h val="0.18402777777777776"/>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p>
        </c:rich>
      </c:tx>
      <c:layout>
        <c:manualLayout>
          <c:xMode val="edge"/>
          <c:yMode val="edge"/>
          <c:x val="0.39979002624671917"/>
          <c:y val="3.2407295241940914E-2"/>
        </c:manualLayout>
      </c:layout>
      <c:overlay val="0"/>
    </c:title>
    <c:autoTitleDeleted val="0"/>
    <c:plotArea>
      <c:layout>
        <c:manualLayout>
          <c:layoutTarget val="inner"/>
          <c:xMode val="edge"/>
          <c:yMode val="edge"/>
          <c:x val="0.10406584218523932"/>
          <c:y val="0.17872560047641106"/>
          <c:w val="0.81576373590420304"/>
          <c:h val="0.50075211186836943"/>
        </c:manualLayout>
      </c:layout>
      <c:barChart>
        <c:barDir val="col"/>
        <c:grouping val="stacked"/>
        <c:varyColors val="0"/>
        <c:ser>
          <c:idx val="0"/>
          <c:order val="0"/>
          <c:tx>
            <c:v>健康な
期間の平均</c:v>
          </c:tx>
          <c:invertIfNegative val="0"/>
          <c:dPt>
            <c:idx val="9"/>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10"/>
            <c:invertIfNegative val="0"/>
            <c:bubble3D val="0"/>
            <c:spPr>
              <a:solidFill>
                <a:schemeClr val="accent1"/>
              </a:solidFill>
              <a:ln w="9525" cap="flat" cmpd="sng">
                <a:solidFill>
                  <a:schemeClr val="accent1"/>
                </a:solidFill>
                <a:prstDash val="solid"/>
                <a:round/>
                <a:headEnd type="none" w="med" len="med"/>
                <a:tailEnd type="none" w="med" len="med"/>
              </a:ln>
            </c:spPr>
          </c:dPt>
          <c:cat>
            <c:strLit>
              <c:ptCount val="21"/>
              <c:pt idx="0">
                <c:v>滋賀県</c:v>
              </c:pt>
              <c:pt idx="1">
                <c:v>草津市</c:v>
              </c:pt>
              <c:pt idx="2">
                <c:v>多賀町</c:v>
              </c:pt>
              <c:pt idx="3">
                <c:v>近江八幡市</c:v>
              </c:pt>
              <c:pt idx="4">
                <c:v>守山市</c:v>
              </c:pt>
              <c:pt idx="5">
                <c:v>高島市</c:v>
              </c:pt>
              <c:pt idx="6">
                <c:v>栗東市</c:v>
              </c:pt>
              <c:pt idx="7">
                <c:v>豊郷町</c:v>
              </c:pt>
              <c:pt idx="8">
                <c:v>竜王町</c:v>
              </c:pt>
              <c:pt idx="9">
                <c:v>彦根市</c:v>
              </c:pt>
              <c:pt idx="10">
                <c:v>大津市</c:v>
              </c:pt>
              <c:pt idx="11">
                <c:v>甲賀市</c:v>
              </c:pt>
              <c:pt idx="12">
                <c:v>東近江市</c:v>
              </c:pt>
              <c:pt idx="13">
                <c:v>野洲市</c:v>
              </c:pt>
              <c:pt idx="14">
                <c:v>湖南市</c:v>
              </c:pt>
              <c:pt idx="15">
                <c:v>長浜市</c:v>
              </c:pt>
              <c:pt idx="16">
                <c:v>米原市</c:v>
              </c:pt>
              <c:pt idx="17">
                <c:v>日野町</c:v>
              </c:pt>
              <c:pt idx="18">
                <c:v>甲良町</c:v>
              </c:pt>
              <c:pt idx="19">
                <c:v>愛荘町</c:v>
              </c:pt>
              <c:pt idx="20">
                <c:v>全国</c:v>
              </c:pt>
            </c:strLit>
          </c:cat>
          <c:val>
            <c:numLit>
              <c:formatCode>General</c:formatCode>
              <c:ptCount val="21"/>
              <c:pt idx="0">
                <c:v>80.255772956807206</c:v>
              </c:pt>
              <c:pt idx="1">
                <c:v>81.584354934233403</c:v>
              </c:pt>
              <c:pt idx="2">
                <c:v>80.833932744905439</c:v>
              </c:pt>
              <c:pt idx="3">
                <c:v>80.700671409985006</c:v>
              </c:pt>
              <c:pt idx="4">
                <c:v>80.611650016665649</c:v>
              </c:pt>
              <c:pt idx="5">
                <c:v>80.518558813716567</c:v>
              </c:pt>
              <c:pt idx="6">
                <c:v>80.511891523692213</c:v>
              </c:pt>
              <c:pt idx="7">
                <c:v>80.376137504560802</c:v>
              </c:pt>
              <c:pt idx="8">
                <c:v>80.176384873017312</c:v>
              </c:pt>
              <c:pt idx="9">
                <c:v>80.169287311099609</c:v>
              </c:pt>
              <c:pt idx="10">
                <c:v>80.154216021784435</c:v>
              </c:pt>
              <c:pt idx="11">
                <c:v>80.138331402682581</c:v>
              </c:pt>
              <c:pt idx="12">
                <c:v>80.047180502472173</c:v>
              </c:pt>
              <c:pt idx="13">
                <c:v>80.028593803644952</c:v>
              </c:pt>
              <c:pt idx="14">
                <c:v>79.880779630214633</c:v>
              </c:pt>
              <c:pt idx="15">
                <c:v>79.672148111807743</c:v>
              </c:pt>
              <c:pt idx="16">
                <c:v>79.61510813945192</c:v>
              </c:pt>
              <c:pt idx="17">
                <c:v>79.297965028099057</c:v>
              </c:pt>
              <c:pt idx="18">
                <c:v>78.831143634635694</c:v>
              </c:pt>
              <c:pt idx="19">
                <c:v>78.178248111887882</c:v>
              </c:pt>
              <c:pt idx="20">
                <c:v>79.291532139712558</c:v>
              </c:pt>
            </c:numLit>
          </c:val>
        </c:ser>
        <c:dLbls>
          <c:showLegendKey val="0"/>
          <c:showVal val="0"/>
          <c:showCatName val="0"/>
          <c:showSerName val="0"/>
          <c:showPercent val="0"/>
          <c:showBubbleSize val="0"/>
        </c:dLbls>
        <c:gapWidth val="59"/>
        <c:overlap val="100"/>
        <c:axId val="183715712"/>
        <c:axId val="183717248"/>
      </c:barChart>
      <c:catAx>
        <c:axId val="183715712"/>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3717248"/>
        <c:crosses val="autoZero"/>
        <c:auto val="1"/>
        <c:lblAlgn val="ctr"/>
        <c:lblOffset val="100"/>
        <c:noMultiLvlLbl val="0"/>
      </c:catAx>
      <c:valAx>
        <c:axId val="183717248"/>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83715712"/>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22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5.2239589454303285E-2"/>
          <c:y val="4.8609288422280551E-2"/>
        </c:manualLayout>
      </c:layout>
      <c:overlay val="0"/>
    </c:title>
    <c:autoTitleDeleted val="0"/>
    <c:plotArea>
      <c:layout>
        <c:manualLayout>
          <c:layoutTarget val="inner"/>
          <c:xMode val="edge"/>
          <c:yMode val="edge"/>
          <c:x val="0.22572178477690288"/>
          <c:y val="0.25694444444444442"/>
          <c:w val="0.46719160104986879"/>
          <c:h val="0.61805555555555558"/>
        </c:manualLayout>
      </c:layout>
      <c:radarChart>
        <c:radarStyle val="marker"/>
        <c:varyColors val="0"/>
        <c:ser>
          <c:idx val="1"/>
          <c:order val="0"/>
          <c:tx>
            <c:strRef>
              <c:f>レーダー4064滋賀県全体!$AI$26</c:f>
              <c:strCache>
                <c:ptCount val="1"/>
                <c:pt idx="0">
                  <c:v>東近江市</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レーダー4064滋賀県全体!$AI$27:$AI$32</c:f>
              <c:numCache>
                <c:formatCode>General</c:formatCode>
                <c:ptCount val="6"/>
                <c:pt idx="0">
                  <c:v>97.248997838041532</c:v>
                </c:pt>
                <c:pt idx="1">
                  <c:v>90.259587347752984</c:v>
                </c:pt>
                <c:pt idx="2">
                  <c:v>96.527665598647701</c:v>
                </c:pt>
                <c:pt idx="3">
                  <c:v>103.91101043402713</c:v>
                </c:pt>
                <c:pt idx="4">
                  <c:v>102.14304655858881</c:v>
                </c:pt>
                <c:pt idx="5">
                  <c:v>94.762537921190116</c:v>
                </c:pt>
              </c:numCache>
            </c:numRef>
          </c:val>
        </c:ser>
        <c:ser>
          <c:idx val="0"/>
          <c:order val="1"/>
          <c:tx>
            <c:strRef>
              <c:f>レーダー4064滋賀県全体!$W$26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95614976"/>
        <c:axId val="195616768"/>
      </c:radarChart>
      <c:catAx>
        <c:axId val="195614976"/>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5616768"/>
        <c:crosses val="autoZero"/>
        <c:auto val="1"/>
        <c:lblAlgn val="ctr"/>
        <c:lblOffset val="100"/>
        <c:noMultiLvlLbl val="0"/>
      </c:catAx>
      <c:valAx>
        <c:axId val="195616768"/>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5614976"/>
        <c:crosses val="autoZero"/>
        <c:crossBetween val="between"/>
      </c:valAx>
      <c:spPr>
        <a:noFill/>
        <a:ln>
          <a:noFill/>
        </a:ln>
      </c:spPr>
    </c:plotArea>
    <c:legend>
      <c:legendPos val="tr"/>
      <c:layout>
        <c:manualLayout>
          <c:xMode val="edge"/>
          <c:yMode val="edge"/>
          <c:x val="0.63993454210162692"/>
          <c:y val="2.1990740740740741E-2"/>
          <c:w val="0.35233745557887536"/>
          <c:h val="0.18402777777777776"/>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2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9.4871951685650949E-2"/>
          <c:y val="4.513960145225749E-2"/>
        </c:manualLayout>
      </c:layout>
      <c:overlay val="0"/>
    </c:title>
    <c:autoTitleDeleted val="0"/>
    <c:plotArea>
      <c:layout>
        <c:manualLayout>
          <c:layoutTarget val="inner"/>
          <c:xMode val="edge"/>
          <c:yMode val="edge"/>
          <c:x val="0.25242718446601942"/>
          <c:y val="0.26041666666666669"/>
          <c:w val="0.43689320388349512"/>
          <c:h val="0.625"/>
        </c:manualLayout>
      </c:layout>
      <c:radarChart>
        <c:radarStyle val="marker"/>
        <c:varyColors val="0"/>
        <c:ser>
          <c:idx val="1"/>
          <c:order val="0"/>
          <c:tx>
            <c:strRef>
              <c:f>レーダー4064滋賀県全体!$BE$26</c:f>
              <c:strCache>
                <c:ptCount val="1"/>
                <c:pt idx="0">
                  <c:v>東近江市</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レーダー4064滋賀県全体!$BE$27:$BE$32</c:f>
              <c:numCache>
                <c:formatCode>General</c:formatCode>
                <c:ptCount val="6"/>
                <c:pt idx="0">
                  <c:v>97.989219820619766</c:v>
                </c:pt>
                <c:pt idx="1">
                  <c:v>107.09424115972482</c:v>
                </c:pt>
                <c:pt idx="2">
                  <c:v>98.203795496041963</c:v>
                </c:pt>
                <c:pt idx="3">
                  <c:v>101.12620657714928</c:v>
                </c:pt>
                <c:pt idx="4">
                  <c:v>95.525583692261648</c:v>
                </c:pt>
                <c:pt idx="5">
                  <c:v>90.538150810966869</c:v>
                </c:pt>
              </c:numCache>
            </c:numRef>
          </c:val>
        </c:ser>
        <c:ser>
          <c:idx val="0"/>
          <c:order val="1"/>
          <c:tx>
            <c:strRef>
              <c:f>レーダー4064滋賀県全体!$AS$26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95642112"/>
        <c:axId val="195643648"/>
      </c:radarChart>
      <c:catAx>
        <c:axId val="195642112"/>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5643648"/>
        <c:crosses val="autoZero"/>
        <c:auto val="1"/>
        <c:lblAlgn val="ctr"/>
        <c:lblOffset val="100"/>
        <c:noMultiLvlLbl val="0"/>
      </c:catAx>
      <c:valAx>
        <c:axId val="195643648"/>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5642112"/>
        <c:crosses val="autoZero"/>
        <c:crossBetween val="between"/>
      </c:valAx>
      <c:spPr>
        <a:noFill/>
        <a:ln>
          <a:noFill/>
        </a:ln>
      </c:spPr>
    </c:plotArea>
    <c:legend>
      <c:legendPos val="tr"/>
      <c:layout>
        <c:manualLayout>
          <c:xMode val="edge"/>
          <c:yMode val="edge"/>
          <c:x val="0.62796897780494143"/>
          <c:y val="1.0416666666666666E-2"/>
          <c:w val="0.3652988666209851"/>
          <c:h val="0.18402777777777776"/>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2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28342245989303E-2"/>
          <c:y val="4.2134831460674156E-2"/>
          <c:w val="0.84385026737967905"/>
          <c:h val="0.6882022471910112"/>
        </c:manualLayout>
      </c:layout>
      <c:barChart>
        <c:barDir val="col"/>
        <c:grouping val="stacked"/>
        <c:varyColors val="0"/>
        <c:ser>
          <c:idx val="0"/>
          <c:order val="0"/>
          <c:tx>
            <c:strRef>
              <c:f>介護率グラフ!$B$3</c:f>
              <c:strCache>
                <c:ptCount val="1"/>
                <c:pt idx="0">
                  <c:v>要支援1</c:v>
                </c:pt>
              </c:strCache>
            </c:strRef>
          </c:tx>
          <c:spPr>
            <a:solidFill>
              <a:srgbClr val="FFFFFF"/>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介護率グラフ!$B$4:$B$22</c:f>
              <c:numCache>
                <c:formatCode>0.00_ </c:formatCode>
                <c:ptCount val="19"/>
                <c:pt idx="0">
                  <c:v>2.5464484655572086</c:v>
                </c:pt>
                <c:pt idx="1">
                  <c:v>1.7901486231051482</c:v>
                </c:pt>
                <c:pt idx="2">
                  <c:v>1.4582562584782341</c:v>
                </c:pt>
                <c:pt idx="3">
                  <c:v>1.0283014498124043</c:v>
                </c:pt>
                <c:pt idx="4">
                  <c:v>2.0009951663349446</c:v>
                </c:pt>
                <c:pt idx="5">
                  <c:v>2.8293648483437157</c:v>
                </c:pt>
                <c:pt idx="6">
                  <c:v>2.5530670232324923</c:v>
                </c:pt>
                <c:pt idx="7">
                  <c:v>2.6460859977949283</c:v>
                </c:pt>
                <c:pt idx="8">
                  <c:v>1.4069442158960013</c:v>
                </c:pt>
                <c:pt idx="9">
                  <c:v>2.7099938687921519</c:v>
                </c:pt>
                <c:pt idx="10">
                  <c:v>2.1156852527357999</c:v>
                </c:pt>
                <c:pt idx="11">
                  <c:v>0.68163228210488047</c:v>
                </c:pt>
                <c:pt idx="12">
                  <c:v>1.3717202328734348</c:v>
                </c:pt>
                <c:pt idx="13">
                  <c:v>0.90504922197523019</c:v>
                </c:pt>
                <c:pt idx="14">
                  <c:v>1.2524719841793013</c:v>
                </c:pt>
                <c:pt idx="15">
                  <c:v>2.0649602064960209</c:v>
                </c:pt>
                <c:pt idx="16">
                  <c:v>1.7423442449841606</c:v>
                </c:pt>
                <c:pt idx="17">
                  <c:v>1.1941618752764263</c:v>
                </c:pt>
                <c:pt idx="18">
                  <c:v>0.69786535303776687</c:v>
                </c:pt>
              </c:numCache>
            </c:numRef>
          </c:val>
        </c:ser>
        <c:ser>
          <c:idx val="1"/>
          <c:order val="1"/>
          <c:tx>
            <c:strRef>
              <c:f>介護率グラフ!$C$3</c:f>
              <c:strCache>
                <c:ptCount val="1"/>
                <c:pt idx="0">
                  <c:v>要支援2</c:v>
                </c:pt>
              </c:strCache>
            </c:strRef>
          </c:tx>
          <c:spPr>
            <a:pattFill prst="pct1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介護率グラフ!$C$4:$C$22</c:f>
              <c:numCache>
                <c:formatCode>0.00_ </c:formatCode>
                <c:ptCount val="19"/>
                <c:pt idx="0">
                  <c:v>3.052739623337831</c:v>
                </c:pt>
                <c:pt idx="1">
                  <c:v>1.8865127311812016</c:v>
                </c:pt>
                <c:pt idx="2">
                  <c:v>2.7561968183499816</c:v>
                </c:pt>
                <c:pt idx="3">
                  <c:v>1.3062207605725138</c:v>
                </c:pt>
                <c:pt idx="4">
                  <c:v>1.6633494455501847</c:v>
                </c:pt>
                <c:pt idx="5">
                  <c:v>1.9328171391977642</c:v>
                </c:pt>
                <c:pt idx="6">
                  <c:v>2.4569613906067191</c:v>
                </c:pt>
                <c:pt idx="7">
                  <c:v>1.6695542605134666</c:v>
                </c:pt>
                <c:pt idx="8">
                  <c:v>1.1847951291755801</c:v>
                </c:pt>
                <c:pt idx="9">
                  <c:v>2.6180257510729614</c:v>
                </c:pt>
                <c:pt idx="10">
                  <c:v>2.0462046204620461</c:v>
                </c:pt>
                <c:pt idx="11">
                  <c:v>1.8903935290375353</c:v>
                </c:pt>
                <c:pt idx="12">
                  <c:v>1.5471728207991067</c:v>
                </c:pt>
                <c:pt idx="13">
                  <c:v>1.4766592569069545</c:v>
                </c:pt>
                <c:pt idx="14">
                  <c:v>1.8787079762689518</c:v>
                </c:pt>
                <c:pt idx="15">
                  <c:v>1.5057001505700152</c:v>
                </c:pt>
                <c:pt idx="16">
                  <c:v>1.6367476240760297</c:v>
                </c:pt>
                <c:pt idx="17">
                  <c:v>1.9460415745245467</c:v>
                </c:pt>
                <c:pt idx="18">
                  <c:v>0.49261083743842365</c:v>
                </c:pt>
              </c:numCache>
            </c:numRef>
          </c:val>
        </c:ser>
        <c:ser>
          <c:idx val="3"/>
          <c:order val="2"/>
          <c:tx>
            <c:strRef>
              <c:f>介護率グラフ!$D$3</c:f>
              <c:strCache>
                <c:ptCount val="1"/>
                <c:pt idx="0">
                  <c:v>要介護1</c:v>
                </c:pt>
              </c:strCache>
            </c:strRef>
          </c:tx>
          <c:spPr>
            <a:pattFill prst="pct2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介護率グラフ!$D$4:$D$22</c:f>
              <c:numCache>
                <c:formatCode>0.00_ </c:formatCode>
                <c:ptCount val="19"/>
                <c:pt idx="0">
                  <c:v>2.8578348268345843</c:v>
                </c:pt>
                <c:pt idx="1">
                  <c:v>3.7285497201734552</c:v>
                </c:pt>
                <c:pt idx="2">
                  <c:v>3.1816500184979652</c:v>
                </c:pt>
                <c:pt idx="3">
                  <c:v>4.3911251100097273</c:v>
                </c:pt>
                <c:pt idx="4">
                  <c:v>4.5599943133352294</c:v>
                </c:pt>
                <c:pt idx="5">
                  <c:v>4.2149385806601849</c:v>
                </c:pt>
                <c:pt idx="6">
                  <c:v>3.4974093264248705</c:v>
                </c:pt>
                <c:pt idx="7">
                  <c:v>4.110883603717121</c:v>
                </c:pt>
                <c:pt idx="8">
                  <c:v>3.8505841698206353</c:v>
                </c:pt>
                <c:pt idx="9">
                  <c:v>4.2182709993868794</c:v>
                </c:pt>
                <c:pt idx="10">
                  <c:v>3.7276359214868853</c:v>
                </c:pt>
                <c:pt idx="11">
                  <c:v>3.7080796146505501</c:v>
                </c:pt>
                <c:pt idx="12">
                  <c:v>3.6605789935401547</c:v>
                </c:pt>
                <c:pt idx="13">
                  <c:v>3.7154652270562085</c:v>
                </c:pt>
                <c:pt idx="14">
                  <c:v>4.976928147659855</c:v>
                </c:pt>
                <c:pt idx="15">
                  <c:v>4.3020004302000432</c:v>
                </c:pt>
                <c:pt idx="16">
                  <c:v>3.907074973600845</c:v>
                </c:pt>
                <c:pt idx="17">
                  <c:v>4.643962848297214</c:v>
                </c:pt>
                <c:pt idx="18">
                  <c:v>4.2282430213464695</c:v>
                </c:pt>
              </c:numCache>
            </c:numRef>
          </c:val>
        </c:ser>
        <c:ser>
          <c:idx val="4"/>
          <c:order val="3"/>
          <c:tx>
            <c:strRef>
              <c:f>介護率グラフ!$E$3</c:f>
              <c:strCache>
                <c:ptCount val="1"/>
                <c:pt idx="0">
                  <c:v>要介護2</c:v>
                </c:pt>
              </c:strCache>
            </c:strRef>
          </c:tx>
          <c:spPr>
            <a:pattFill prst="ltDnDiag">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介護率グラフ!$E$4:$E$22</c:f>
              <c:numCache>
                <c:formatCode>0.00_ </c:formatCode>
                <c:ptCount val="19"/>
                <c:pt idx="0">
                  <c:v>3.8531179001026419</c:v>
                </c:pt>
                <c:pt idx="1">
                  <c:v>3.5321151921722693</c:v>
                </c:pt>
                <c:pt idx="2">
                  <c:v>3.7458379578246395</c:v>
                </c:pt>
                <c:pt idx="3">
                  <c:v>3.1868080967159198</c:v>
                </c:pt>
                <c:pt idx="4">
                  <c:v>2.3670742109752627</c:v>
                </c:pt>
                <c:pt idx="5">
                  <c:v>2.5848518367584559</c:v>
                </c:pt>
                <c:pt idx="6">
                  <c:v>2.7160287481196721</c:v>
                </c:pt>
                <c:pt idx="7">
                  <c:v>2.968971491573476</c:v>
                </c:pt>
                <c:pt idx="8">
                  <c:v>2.5588283692611484</c:v>
                </c:pt>
                <c:pt idx="9">
                  <c:v>2.8571428571428572</c:v>
                </c:pt>
                <c:pt idx="10">
                  <c:v>2.5846795205836375</c:v>
                </c:pt>
                <c:pt idx="11">
                  <c:v>4.2806507316186497</c:v>
                </c:pt>
                <c:pt idx="12">
                  <c:v>2.8790174655076162</c:v>
                </c:pt>
                <c:pt idx="13">
                  <c:v>3.6201968879009208</c:v>
                </c:pt>
                <c:pt idx="14">
                  <c:v>3.3289386947923534</c:v>
                </c:pt>
                <c:pt idx="15">
                  <c:v>2.6242202624220261</c:v>
                </c:pt>
                <c:pt idx="16">
                  <c:v>4.1710665258711721</c:v>
                </c:pt>
                <c:pt idx="17">
                  <c:v>4.0689960194604158</c:v>
                </c:pt>
                <c:pt idx="18">
                  <c:v>3.3661740558292284</c:v>
                </c:pt>
              </c:numCache>
            </c:numRef>
          </c:val>
        </c:ser>
        <c:ser>
          <c:idx val="5"/>
          <c:order val="4"/>
          <c:tx>
            <c:strRef>
              <c:f>介護率グラフ!$F$3</c:f>
              <c:strCache>
                <c:ptCount val="1"/>
                <c:pt idx="0">
                  <c:v>要介護3</c:v>
                </c:pt>
              </c:strCache>
            </c:strRef>
          </c:tx>
          <c:spPr>
            <a:pattFill prst="pct5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介護率グラフ!$F$4:$F$22</c:f>
              <c:numCache>
                <c:formatCode>0.00_ </c:formatCode>
                <c:ptCount val="19"/>
                <c:pt idx="0">
                  <c:v>2.7759517466468302</c:v>
                </c:pt>
                <c:pt idx="1">
                  <c:v>2.4609910677884437</c:v>
                </c:pt>
                <c:pt idx="2">
                  <c:v>2.9812553952398568</c:v>
                </c:pt>
                <c:pt idx="3">
                  <c:v>1.9871230719347817</c:v>
                </c:pt>
                <c:pt idx="4">
                  <c:v>1.8623827125390957</c:v>
                </c:pt>
                <c:pt idx="5">
                  <c:v>2.3519823019153518</c:v>
                </c:pt>
                <c:pt idx="6">
                  <c:v>2.273107136887849</c:v>
                </c:pt>
                <c:pt idx="7">
                  <c:v>2.3074499921247442</c:v>
                </c:pt>
                <c:pt idx="8">
                  <c:v>1.7195984860951128</c:v>
                </c:pt>
                <c:pt idx="9">
                  <c:v>2.2746781115879826</c:v>
                </c:pt>
                <c:pt idx="10">
                  <c:v>2.0218863991662324</c:v>
                </c:pt>
                <c:pt idx="11">
                  <c:v>3.5444878669453783</c:v>
                </c:pt>
                <c:pt idx="12">
                  <c:v>2.2729085254007497</c:v>
                </c:pt>
                <c:pt idx="13">
                  <c:v>2.6516354398221655</c:v>
                </c:pt>
                <c:pt idx="14">
                  <c:v>2.4060646011865523</c:v>
                </c:pt>
                <c:pt idx="15">
                  <c:v>2.3230802323080231</c:v>
                </c:pt>
                <c:pt idx="16">
                  <c:v>3.9598732840549102</c:v>
                </c:pt>
                <c:pt idx="17">
                  <c:v>4.1132242370632461</c:v>
                </c:pt>
                <c:pt idx="18">
                  <c:v>3.284072249589491</c:v>
                </c:pt>
              </c:numCache>
            </c:numRef>
          </c:val>
        </c:ser>
        <c:ser>
          <c:idx val="6"/>
          <c:order val="5"/>
          <c:tx>
            <c:strRef>
              <c:f>介護率グラフ!$G$3</c:f>
              <c:strCache>
                <c:ptCount val="1"/>
                <c:pt idx="0">
                  <c:v>要介護4</c:v>
                </c:pt>
              </c:strCache>
            </c:strRef>
          </c:tx>
          <c:spPr>
            <a:pattFill prst="pct7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介護率グラフ!$G$4:$G$22</c:f>
              <c:numCache>
                <c:formatCode>0.00_ </c:formatCode>
                <c:ptCount val="19"/>
                <c:pt idx="0">
                  <c:v>1.9513545306715567</c:v>
                </c:pt>
                <c:pt idx="1">
                  <c:v>2.1237166895222566</c:v>
                </c:pt>
                <c:pt idx="2">
                  <c:v>2.3369096066099395</c:v>
                </c:pt>
                <c:pt idx="3">
                  <c:v>1.7369956922506833</c:v>
                </c:pt>
                <c:pt idx="4">
                  <c:v>1.5744953085015641</c:v>
                </c:pt>
                <c:pt idx="5">
                  <c:v>1.659195435757117</c:v>
                </c:pt>
                <c:pt idx="6">
                  <c:v>2.2062510446264416</c:v>
                </c:pt>
                <c:pt idx="7">
                  <c:v>2.1578201291541976</c:v>
                </c:pt>
                <c:pt idx="8">
                  <c:v>2.2297186111568208</c:v>
                </c:pt>
                <c:pt idx="9">
                  <c:v>2.1949724095646843</c:v>
                </c:pt>
                <c:pt idx="10">
                  <c:v>2.0149383359388571</c:v>
                </c:pt>
                <c:pt idx="11">
                  <c:v>2.4175224938653095</c:v>
                </c:pt>
                <c:pt idx="12">
                  <c:v>1.5152723502671666</c:v>
                </c:pt>
                <c:pt idx="13">
                  <c:v>2.3023181962527786</c:v>
                </c:pt>
                <c:pt idx="14">
                  <c:v>1.4502307185234016</c:v>
                </c:pt>
                <c:pt idx="15">
                  <c:v>2.4521402452140246</c:v>
                </c:pt>
                <c:pt idx="16">
                  <c:v>2.4287222808870119</c:v>
                </c:pt>
                <c:pt idx="17">
                  <c:v>2.3440955329500222</c:v>
                </c:pt>
                <c:pt idx="18">
                  <c:v>2.8325123152709359</c:v>
                </c:pt>
              </c:numCache>
            </c:numRef>
          </c:val>
        </c:ser>
        <c:ser>
          <c:idx val="7"/>
          <c:order val="6"/>
          <c:tx>
            <c:strRef>
              <c:f>介護率グラフ!$H$3</c:f>
              <c:strCache>
                <c:ptCount val="1"/>
                <c:pt idx="0">
                  <c:v>要介護5</c:v>
                </c:pt>
              </c:strCache>
            </c:strRef>
          </c:tx>
          <c:spPr>
            <a:solidFill>
              <a:srgbClr val="000000"/>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介護率グラフ!$H$4:$H$22</c:f>
              <c:numCache>
                <c:formatCode>0.00_ </c:formatCode>
                <c:ptCount val="19"/>
                <c:pt idx="0">
                  <c:v>1.4773552918382176</c:v>
                </c:pt>
                <c:pt idx="1">
                  <c:v>1.4528742448389607</c:v>
                </c:pt>
                <c:pt idx="2">
                  <c:v>1.6956468121839929</c:v>
                </c:pt>
                <c:pt idx="3">
                  <c:v>1.1116772430404371</c:v>
                </c:pt>
                <c:pt idx="4">
                  <c:v>1.4536536821154393</c:v>
                </c:pt>
                <c:pt idx="5">
                  <c:v>1.1294172439890551</c:v>
                </c:pt>
                <c:pt idx="6">
                  <c:v>1.8134715025906734</c:v>
                </c:pt>
                <c:pt idx="7">
                  <c:v>1.086785320522917</c:v>
                </c:pt>
                <c:pt idx="8">
                  <c:v>2.2132631232516045</c:v>
                </c:pt>
                <c:pt idx="9">
                  <c:v>1.4530962599632129</c:v>
                </c:pt>
                <c:pt idx="10">
                  <c:v>1.0838978634705576</c:v>
                </c:pt>
                <c:pt idx="11">
                  <c:v>1.6359174770517133</c:v>
                </c:pt>
                <c:pt idx="12">
                  <c:v>1.1165164686179121</c:v>
                </c:pt>
                <c:pt idx="13">
                  <c:v>1.9212448396316293</c:v>
                </c:pt>
                <c:pt idx="14">
                  <c:v>1.2524719841793013</c:v>
                </c:pt>
                <c:pt idx="15">
                  <c:v>1.6132501613250163</c:v>
                </c:pt>
                <c:pt idx="16">
                  <c:v>1.8479408658922916</c:v>
                </c:pt>
                <c:pt idx="17">
                  <c:v>1.5037593984962405</c:v>
                </c:pt>
                <c:pt idx="18">
                  <c:v>1.0262725779967159</c:v>
                </c:pt>
              </c:numCache>
            </c:numRef>
          </c:val>
        </c:ser>
        <c:dLbls>
          <c:showLegendKey val="0"/>
          <c:showVal val="0"/>
          <c:showCatName val="0"/>
          <c:showSerName val="0"/>
          <c:showPercent val="0"/>
          <c:showBubbleSize val="0"/>
        </c:dLbls>
        <c:gapWidth val="70"/>
        <c:overlap val="100"/>
        <c:axId val="195668992"/>
        <c:axId val="195695360"/>
      </c:barChart>
      <c:catAx>
        <c:axId val="195668992"/>
        <c:scaling>
          <c:orientation val="minMax"/>
        </c:scaling>
        <c:delete val="0"/>
        <c:axPos val="b"/>
        <c:numFmt formatCode="0.00_ " sourceLinked="1"/>
        <c:majorTickMark val="in"/>
        <c:minorTickMark val="none"/>
        <c:tickLblPos val="nextTo"/>
        <c:spPr>
          <a:ln w="3175">
            <a:solidFill>
              <a:srgbClr val="000000"/>
            </a:solidFill>
            <a:prstDash val="solid"/>
          </a:ln>
        </c:spPr>
        <c:txPr>
          <a:bodyPr horzOverflow="overflow" vert="wordArtVertRtl" anchor="ctr"/>
          <a:lstStyle/>
          <a:p>
            <a:pPr algn="ctr" rtl="0">
              <a:defRPr sz="1000">
                <a:solidFill>
                  <a:srgbClr val="000000"/>
                </a:solidFill>
              </a:defRPr>
            </a:pPr>
            <a:endParaRPr lang="ja-JP"/>
          </a:p>
        </c:txPr>
        <c:crossAx val="195695360"/>
        <c:crosses val="autoZero"/>
        <c:auto val="1"/>
        <c:lblAlgn val="ctr"/>
        <c:lblOffset val="100"/>
        <c:tickLblSkip val="1"/>
        <c:noMultiLvlLbl val="0"/>
      </c:catAx>
      <c:valAx>
        <c:axId val="195695360"/>
        <c:scaling>
          <c:orientation val="minMax"/>
        </c:scaling>
        <c:delete val="0"/>
        <c:axPos val="l"/>
        <c:title>
          <c:tx>
            <c:rich>
              <a:bodyPr rot="0" horzOverflow="overflow" anchor="ctr"/>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3.1015715628139075E-2"/>
              <c:y val="2.8089887640449437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lstStyle/>
          <a:p>
            <a:pPr algn="ctr" rtl="0">
              <a:defRPr sz="1000">
                <a:solidFill>
                  <a:srgbClr val="000000"/>
                </a:solidFill>
              </a:defRPr>
            </a:pPr>
            <a:endParaRPr lang="ja-JP"/>
          </a:p>
        </c:txPr>
        <c:crossAx val="195668992"/>
        <c:crosses val="autoZero"/>
        <c:crossBetween val="between"/>
      </c:valAx>
      <c:spPr>
        <a:noFill/>
        <a:ln w="25400">
          <a:noFill/>
        </a:ln>
      </c:spPr>
    </c:plotArea>
    <c:legend>
      <c:legendPos val="r"/>
      <c:layout>
        <c:manualLayout>
          <c:xMode val="edge"/>
          <c:yMode val="edge"/>
          <c:x val="0.89625668449197871"/>
          <c:y val="0.21910112359550565"/>
          <c:w val="9.7326203208556117E-2"/>
          <c:h val="0.5421348314606742"/>
        </c:manualLayout>
      </c:layout>
      <c:overlay val="0"/>
      <c:spPr>
        <a:noFill/>
        <a:ln w="25400">
          <a:noFill/>
        </a:ln>
      </c:spPr>
      <c:txPr>
        <a:bodyPr horzOverflow="overflow" anchor="ctr"/>
        <a:lstStyle/>
        <a:p>
          <a:pPr algn="l" rtl="0">
            <a:defRPr sz="1010">
              <a:solidFill>
                <a:srgbClr val="000000"/>
              </a:solidFill>
            </a:defRPr>
          </a:pPr>
          <a:endParaRPr lang="ja-JP"/>
        </a:p>
      </c:txPr>
    </c:legend>
    <c:plotVisOnly val="1"/>
    <c:dispBlanksAs val="gap"/>
    <c:showDLblsOverMax val="0"/>
  </c:chart>
  <c:spPr>
    <a:solidFill>
      <a:schemeClr val="bg1"/>
    </a:solidFill>
    <a:ln w="9525">
      <a:noFill/>
    </a:ln>
  </c:spPr>
  <c:txPr>
    <a:bodyPr horzOverflow="overflow" anchor="ctr"/>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extLst/>
</c:chartSpace>
</file>

<file path=xl/charts/chart22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200" b="1" i="0" u="none" strike="noStrike" kern="1200" baseline="0">
                <a:solidFill>
                  <a:schemeClr val="tx1"/>
                </a:solidFill>
              </a:rPr>
              <a:t>疾病別医療費構成割合</a:t>
            </a:r>
            <a:endParaRPr kumimoji="0" lang="ja-JP" altLang="en-US" sz="1800" b="1" i="0" u="none" strike="noStrike" kern="1200" baseline="0">
              <a:solidFill>
                <a:schemeClr val="tx1"/>
              </a:solidFill>
            </a:endParaRPr>
          </a:p>
          <a:p>
            <a:pPr algn="ctr" rtl="0">
              <a:defRPr kumimoji="0" sz="1800" i="0" u="none" strike="noStrike" kern="1200" baseline="0">
                <a:solidFill>
                  <a:schemeClr val="tx1"/>
                </a:solidFill>
              </a:defRPr>
            </a:pPr>
            <a:r>
              <a:rPr kumimoji="0" lang="ja-JP" altLang="en-US" sz="1200" b="1" i="0" u="none" strike="noStrike" kern="1200" baseline="0">
                <a:solidFill>
                  <a:schemeClr val="tx1"/>
                </a:solidFill>
              </a:rPr>
              <a:t>（後期高齢者分）</a:t>
            </a:r>
            <a:endParaRPr kumimoji="0" lang="ja-JP" altLang="en-US" sz="1800" b="1" i="0" u="none" strike="noStrike" kern="1200"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2.3634984015623639E-2"/>
                  <c:y val="5.3808979984372181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1"/>
              <c:layout>
                <c:manualLayout>
                  <c:x val="0.18996934543487409"/>
                  <c:y val="-6.4106533654545744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2"/>
              <c:layout>
                <c:manualLayout>
                  <c:x val="0.12441292166723436"/>
                  <c:y val="1.4965051267519631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3"/>
              <c:layout>
                <c:manualLayout>
                  <c:x val="0.11255528173482132"/>
                  <c:y val="8.9191416157206993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4"/>
              <c:layout>
                <c:manualLayout>
                  <c:x val="7.4318954405508467E-2"/>
                  <c:y val="0.17056945140584326"/>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5"/>
              <c:layout>
                <c:manualLayout>
                  <c:x val="2.7081887275938851E-2"/>
                  <c:y val="0.22456692913385823"/>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6"/>
              <c:layout>
                <c:manualLayout>
                  <c:x val="-4.7799629311738874E-2"/>
                  <c:y val="-9.5223898539400137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kumimoji="0" sz="900" kern="1200">
                    <a:solidFill>
                      <a:schemeClr val="tx1"/>
                    </a:solidFill>
                  </a:defRPr>
                </a:pPr>
                <a:endParaRPr lang="ja-JP"/>
              </a:p>
            </c:txPr>
            <c:showLegendKey val="0"/>
            <c:showVal val="0"/>
            <c:showCatName val="1"/>
            <c:showSerName val="0"/>
            <c:showPercent val="1"/>
            <c:showBubbleSize val="0"/>
            <c:showLeaderLines val="1"/>
          </c:dLbls>
          <c:cat>
            <c:strRef>
              <c:f>東近江市!$M$175:$M$181</c:f>
              <c:strCache>
                <c:ptCount val="7"/>
                <c:pt idx="0">
                  <c:v>新生物</c:v>
                </c:pt>
                <c:pt idx="1">
                  <c:v>糖尿病</c:v>
                </c:pt>
                <c:pt idx="2">
                  <c:v>高血圧性疾患</c:v>
                </c:pt>
                <c:pt idx="3">
                  <c:v>虚血性心疾患</c:v>
                </c:pt>
                <c:pt idx="4">
                  <c:v>脳内出血</c:v>
                </c:pt>
                <c:pt idx="5">
                  <c:v>脳梗塞</c:v>
                </c:pt>
                <c:pt idx="6">
                  <c:v>その他</c:v>
                </c:pt>
              </c:strCache>
            </c:strRef>
          </c:cat>
          <c:val>
            <c:numRef>
              <c:f>東近江市!$Q$175:$Q$181</c:f>
              <c:numCache>
                <c:formatCode>0.0_ </c:formatCode>
                <c:ptCount val="7"/>
                <c:pt idx="0">
                  <c:v>8.8000000000000007</c:v>
                </c:pt>
                <c:pt idx="1">
                  <c:v>3.9</c:v>
                </c:pt>
                <c:pt idx="2">
                  <c:v>7.7</c:v>
                </c:pt>
                <c:pt idx="3">
                  <c:v>2.6</c:v>
                </c:pt>
                <c:pt idx="4">
                  <c:v>1.7</c:v>
                </c:pt>
                <c:pt idx="5">
                  <c:v>4.9000000000000004</c:v>
                </c:pt>
                <c:pt idx="6" formatCode="#,##0.0;[Red]\-#,##0.0">
                  <c:v>70.400000000000006</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2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39240506329114"/>
          <c:y val="6.8627450980392163E-2"/>
          <c:w val="0.82278481012658222"/>
          <c:h val="0.76960784313725472"/>
        </c:manualLayout>
      </c:layout>
      <c:lineChart>
        <c:grouping val="standard"/>
        <c:varyColors val="0"/>
        <c:ser>
          <c:idx val="0"/>
          <c:order val="0"/>
          <c:tx>
            <c:v>東近江市</c:v>
          </c:tx>
          <c:spPr>
            <a:ln w="38100" cap="rnd" cmpd="sng">
              <a:solidFill>
                <a:schemeClr val="accent2"/>
              </a:solidFill>
              <a:prstDash val="solid"/>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0.38100000000000001</c:v>
              </c:pt>
              <c:pt idx="1">
                <c:v>0.28391296698140872</c:v>
              </c:pt>
              <c:pt idx="2">
                <c:v>0.29599999999999999</c:v>
              </c:pt>
              <c:pt idx="3">
                <c:v>0.30499999999999999</c:v>
              </c:pt>
              <c:pt idx="4">
                <c:v>0.32600000000000001</c:v>
              </c:pt>
              <c:pt idx="5">
                <c:v>0.35599999999999998</c:v>
              </c:pt>
              <c:pt idx="6">
                <c:v>0.35599999999999998</c:v>
              </c:pt>
              <c:pt idx="7">
                <c:v>0.35799999999999998</c:v>
              </c:pt>
              <c:pt idx="8">
                <c:v>0.33800000000000002</c:v>
              </c:pt>
            </c:numLit>
          </c:val>
          <c:smooth val="0"/>
        </c:ser>
        <c:ser>
          <c:idx val="1"/>
          <c:order val="1"/>
          <c:tx>
            <c:v>市町国保</c:v>
          </c:tx>
          <c:spPr>
            <a:ln w="38100" cap="rnd" cmpd="sng">
              <a:solidFill>
                <a:schemeClr val="accent1"/>
              </a:solidFill>
              <a:prstDash val="sysDash"/>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Lit>
          </c:val>
          <c:smooth val="0"/>
        </c:ser>
        <c:dLbls>
          <c:showLegendKey val="0"/>
          <c:showVal val="0"/>
          <c:showCatName val="0"/>
          <c:showSerName val="0"/>
          <c:showPercent val="0"/>
          <c:showBubbleSize val="0"/>
        </c:dLbls>
        <c:marker val="1"/>
        <c:smooth val="0"/>
        <c:axId val="195205760"/>
        <c:axId val="195211648"/>
      </c:lineChart>
      <c:catAx>
        <c:axId val="195205760"/>
        <c:scaling>
          <c:orientation val="minMax"/>
        </c:scaling>
        <c:delete val="0"/>
        <c:axPos val="b"/>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5211648"/>
        <c:crosses val="autoZero"/>
        <c:auto val="1"/>
        <c:lblAlgn val="ctr"/>
        <c:lblOffset val="100"/>
        <c:noMultiLvlLbl val="0"/>
      </c:catAx>
      <c:valAx>
        <c:axId val="195211648"/>
        <c:scaling>
          <c:orientation val="minMax"/>
          <c:min val="0.25"/>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195205760"/>
        <c:crosses val="autoZero"/>
        <c:crossBetween val="between"/>
      </c:valAx>
    </c:plotArea>
    <c:legend>
      <c:legendPos val="r"/>
      <c:layout>
        <c:manualLayout>
          <c:xMode val="edge"/>
          <c:yMode val="edge"/>
          <c:x val="0.65569620253164562"/>
          <c:y val="0.51960784313725483"/>
          <c:w val="0.24050632911392408"/>
          <c:h val="0.25980392156862747"/>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2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400" b="1" i="0" u="none" strike="noStrike" kern="1200" baseline="0">
                <a:solidFill>
                  <a:schemeClr val="tx1"/>
                </a:solidFill>
              </a:rPr>
              <a:t>疾病別医療費構成割合</a:t>
            </a:r>
            <a:endParaRPr kumimoji="0" lang="ja-JP" altLang="en-US" sz="1800" b="1" i="0" u="none" strike="noStrike" kern="1200" baseline="0">
              <a:solidFill>
                <a:schemeClr val="tx1"/>
              </a:solidFill>
            </a:endParaRPr>
          </a:p>
          <a:p>
            <a:pPr algn="ctr" rtl="0">
              <a:defRPr kumimoji="0" sz="1800" i="0" u="none" strike="noStrike" kern="1200" baseline="0">
                <a:solidFill>
                  <a:schemeClr val="tx1"/>
                </a:solidFill>
              </a:defRPr>
            </a:pPr>
            <a:r>
              <a:rPr kumimoji="0" lang="ja-JP" altLang="en-US" sz="1400" b="1" i="0" u="none" strike="noStrike" kern="1200" baseline="0">
                <a:solidFill>
                  <a:schemeClr val="tx1"/>
                </a:solidFill>
              </a:rPr>
              <a:t>（国保分）</a:t>
            </a:r>
            <a:endParaRPr kumimoji="0" lang="ja-JP" altLang="en-US" sz="1800" b="1" i="0" u="none" strike="noStrike" kern="1200"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2.6258632564546452E-2"/>
                  <c:y val="1.335863137589729E-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1"/>
              <c:layout>
                <c:manualLayout>
                  <c:x val="0.12800810789740391"/>
                  <c:y val="-0.17122214023632154"/>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2"/>
              <c:layout>
                <c:manualLayout>
                  <c:x val="0.11626698890361475"/>
                  <c:y val="-9.314707933652068E-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3"/>
              <c:layout>
                <c:manualLayout>
                  <c:x val="9.2925859515085363E-2"/>
                  <c:y val="1.1996805919157409E-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4"/>
              <c:layout>
                <c:manualLayout>
                  <c:x val="9.4436316027872405E-2"/>
                  <c:y val="0.18317806659709704"/>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5"/>
              <c:layout>
                <c:manualLayout>
                  <c:x val="-4.0774123092769433E-2"/>
                  <c:y val="0.1695525408721500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6"/>
              <c:layout>
                <c:manualLayout>
                  <c:x val="-6.0914477888845457E-2"/>
                  <c:y val="-0.10127185908990292"/>
                </c:manualLayout>
              </c:layout>
              <c:spPr/>
              <c:txPr>
                <a:bodyPr/>
                <a:lstStyle/>
                <a:p>
                  <a:pPr>
                    <a:defRPr sz="8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sz="800">
                    <a:solidFill>
                      <a:schemeClr val="tx1"/>
                    </a:solidFill>
                  </a:defRPr>
                </a:pPr>
                <a:endParaRPr lang="ja-JP"/>
              </a:p>
            </c:txPr>
            <c:showLegendKey val="0"/>
            <c:showVal val="0"/>
            <c:showCatName val="1"/>
            <c:showSerName val="0"/>
            <c:showPercent val="1"/>
            <c:showBubbleSize val="0"/>
            <c:showLeaderLines val="1"/>
          </c:dLbls>
          <c:cat>
            <c:strRef>
              <c:f>東近江市!$M$175:$M$181</c:f>
              <c:strCache>
                <c:ptCount val="7"/>
                <c:pt idx="0">
                  <c:v>新生物</c:v>
                </c:pt>
                <c:pt idx="1">
                  <c:v>糖尿病</c:v>
                </c:pt>
                <c:pt idx="2">
                  <c:v>高血圧性疾患</c:v>
                </c:pt>
                <c:pt idx="3">
                  <c:v>虚血性心疾患</c:v>
                </c:pt>
                <c:pt idx="4">
                  <c:v>脳内出血</c:v>
                </c:pt>
                <c:pt idx="5">
                  <c:v>脳梗塞</c:v>
                </c:pt>
                <c:pt idx="6">
                  <c:v>その他</c:v>
                </c:pt>
              </c:strCache>
            </c:strRef>
          </c:cat>
          <c:val>
            <c:numRef>
              <c:f>東近江市!$O$175:$O$181</c:f>
              <c:numCache>
                <c:formatCode>0.0_ </c:formatCode>
                <c:ptCount val="7"/>
                <c:pt idx="0">
                  <c:v>16.7</c:v>
                </c:pt>
                <c:pt idx="1">
                  <c:v>4</c:v>
                </c:pt>
                <c:pt idx="2">
                  <c:v>6.5</c:v>
                </c:pt>
                <c:pt idx="3">
                  <c:v>1.9</c:v>
                </c:pt>
                <c:pt idx="4">
                  <c:v>1</c:v>
                </c:pt>
                <c:pt idx="5">
                  <c:v>1.4</c:v>
                </c:pt>
                <c:pt idx="6" formatCode="#,##0.0;[Red]\-#,##0.0">
                  <c:v>68.5</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2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入院　＋　入院外　＋　調剤</a:t>
            </a:r>
          </a:p>
        </c:rich>
      </c:tx>
      <c:overlay val="0"/>
    </c:title>
    <c:autoTitleDeleted val="0"/>
    <c:plotArea>
      <c:layout>
        <c:manualLayout>
          <c:layoutTarget val="inner"/>
          <c:xMode val="edge"/>
          <c:yMode val="edge"/>
          <c:x val="0.17083333333333334"/>
          <c:y val="0.19097222222222221"/>
          <c:w val="0.79791666666666672"/>
          <c:h val="0.51736111111111116"/>
        </c:manualLayout>
      </c:layout>
      <c:barChart>
        <c:barDir val="col"/>
        <c:grouping val="clustered"/>
        <c:varyColors val="0"/>
        <c:ser>
          <c:idx val="0"/>
          <c:order val="0"/>
          <c:tx>
            <c:v>入院　＋　入院外　＋　調剤</c:v>
          </c:tx>
          <c:invertIfNegative val="0"/>
          <c:dPt>
            <c:idx val="2"/>
            <c:invertIfNegative val="0"/>
            <c:bubble3D val="0"/>
          </c:dPt>
          <c:dPt>
            <c:idx val="3"/>
            <c:invertIfNegative val="0"/>
            <c:bubble3D val="0"/>
            <c:spPr>
              <a:solidFill>
                <a:schemeClr val="accent1"/>
              </a:solidFill>
            </c:spPr>
          </c:dPt>
          <c:dPt>
            <c:idx val="5"/>
            <c:invertIfNegative val="0"/>
            <c:bubble3D val="0"/>
            <c:spPr>
              <a:solidFill>
                <a:schemeClr val="accent1"/>
              </a:solidFill>
            </c:spPr>
          </c:dPt>
          <c:dPt>
            <c:idx val="7"/>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dPt>
            <c:idx val="8"/>
            <c:invertIfNegative val="0"/>
            <c:bubble3D val="0"/>
            <c:spPr>
              <a:solidFill>
                <a:schemeClr val="accent1"/>
              </a:solidFill>
            </c:spPr>
          </c:dPt>
          <c:dPt>
            <c:idx val="9"/>
            <c:invertIfNegative val="0"/>
            <c:bubble3D val="0"/>
            <c:spPr>
              <a:solidFill>
                <a:schemeClr val="accent1"/>
              </a:solidFill>
            </c:spPr>
          </c:dPt>
          <c:dPt>
            <c:idx val="10"/>
            <c:invertIfNegative val="0"/>
            <c:bubble3D val="0"/>
            <c:spPr>
              <a:solidFill>
                <a:schemeClr val="accent1"/>
              </a:solidFill>
            </c:spPr>
          </c:dPt>
          <c:dPt>
            <c:idx val="11"/>
            <c:invertIfNegative val="0"/>
            <c:bubble3D val="0"/>
            <c:spPr>
              <a:solidFill>
                <a:schemeClr val="accent1"/>
              </a:solidFill>
            </c:spPr>
          </c:dPt>
          <c:dPt>
            <c:idx val="13"/>
            <c:invertIfNegative val="0"/>
            <c:bubble3D val="0"/>
            <c:spPr>
              <a:solidFill>
                <a:schemeClr val="accent1"/>
              </a:solidFill>
            </c:spPr>
          </c:dPt>
          <c:dPt>
            <c:idx val="14"/>
            <c:invertIfNegative val="0"/>
            <c:bubble3D val="0"/>
            <c:spPr>
              <a:solidFill>
                <a:schemeClr val="accent1"/>
              </a:solidFill>
            </c:spPr>
          </c:dPt>
          <c:dPt>
            <c:idx val="15"/>
            <c:invertIfNegative val="0"/>
            <c:bubble3D val="0"/>
            <c:spPr>
              <a:solidFill>
                <a:schemeClr val="accent1"/>
              </a:solidFill>
            </c:spPr>
          </c:dPt>
          <c:dPt>
            <c:idx val="17"/>
            <c:invertIfNegative val="0"/>
            <c:bubble3D val="0"/>
            <c:spPr>
              <a:solidFill>
                <a:schemeClr val="accent1"/>
              </a:solidFill>
            </c:spPr>
          </c:dPt>
          <c:cat>
            <c:strRef>
              <c:f>後期高齢者医療費!$T$6:$T$24</c:f>
              <c:strCache>
                <c:ptCount val="19"/>
                <c:pt idx="0">
                  <c:v>豊郷町</c:v>
                </c:pt>
                <c:pt idx="1">
                  <c:v>甲良町</c:v>
                </c:pt>
                <c:pt idx="2">
                  <c:v>大津市</c:v>
                </c:pt>
                <c:pt idx="3">
                  <c:v>草津市</c:v>
                </c:pt>
                <c:pt idx="4">
                  <c:v>竜王町</c:v>
                </c:pt>
                <c:pt idx="5">
                  <c:v>近江八幡市</c:v>
                </c:pt>
                <c:pt idx="6">
                  <c:v>愛荘町</c:v>
                </c:pt>
                <c:pt idx="7">
                  <c:v>東近江市</c:v>
                </c:pt>
                <c:pt idx="8">
                  <c:v>野洲市</c:v>
                </c:pt>
                <c:pt idx="9">
                  <c:v>栗東市</c:v>
                </c:pt>
                <c:pt idx="10">
                  <c:v>甲賀市</c:v>
                </c:pt>
                <c:pt idx="11">
                  <c:v>彦根市</c:v>
                </c:pt>
                <c:pt idx="12">
                  <c:v>日野町</c:v>
                </c:pt>
                <c:pt idx="13">
                  <c:v>守山市</c:v>
                </c:pt>
                <c:pt idx="14">
                  <c:v>長浜市</c:v>
                </c:pt>
                <c:pt idx="15">
                  <c:v>湖南市</c:v>
                </c:pt>
                <c:pt idx="16">
                  <c:v>米原市</c:v>
                </c:pt>
                <c:pt idx="17">
                  <c:v>高島市</c:v>
                </c:pt>
                <c:pt idx="18">
                  <c:v>多賀町</c:v>
                </c:pt>
              </c:strCache>
            </c:strRef>
          </c:cat>
          <c:val>
            <c:numRef>
              <c:f>後期高齢者医療費!$S$6:$S$24</c:f>
              <c:numCache>
                <c:formatCode>General</c:formatCode>
                <c:ptCount val="19"/>
                <c:pt idx="0">
                  <c:v>1029542.9450746581</c:v>
                </c:pt>
                <c:pt idx="1">
                  <c:v>1011273.1218026399</c:v>
                </c:pt>
                <c:pt idx="2">
                  <c:v>954103.91517844563</c:v>
                </c:pt>
                <c:pt idx="3">
                  <c:v>941519.03240097733</c:v>
                </c:pt>
                <c:pt idx="4">
                  <c:v>930291.04812711407</c:v>
                </c:pt>
                <c:pt idx="5">
                  <c:v>928577.94118760701</c:v>
                </c:pt>
                <c:pt idx="6">
                  <c:v>916695.71380095708</c:v>
                </c:pt>
                <c:pt idx="7">
                  <c:v>914055.05006817624</c:v>
                </c:pt>
                <c:pt idx="8">
                  <c:v>887464.88191692613</c:v>
                </c:pt>
                <c:pt idx="9">
                  <c:v>886704.7700490451</c:v>
                </c:pt>
                <c:pt idx="10">
                  <c:v>872683.13688914152</c:v>
                </c:pt>
                <c:pt idx="11">
                  <c:v>867042.74610892555</c:v>
                </c:pt>
                <c:pt idx="12">
                  <c:v>860728.02695838909</c:v>
                </c:pt>
                <c:pt idx="13">
                  <c:v>857413.97273654374</c:v>
                </c:pt>
                <c:pt idx="14">
                  <c:v>850865.27502570185</c:v>
                </c:pt>
                <c:pt idx="15">
                  <c:v>838366.21292698639</c:v>
                </c:pt>
                <c:pt idx="16">
                  <c:v>808556.51168582262</c:v>
                </c:pt>
                <c:pt idx="17">
                  <c:v>807724.25619089417</c:v>
                </c:pt>
                <c:pt idx="18">
                  <c:v>764735.52327559562</c:v>
                </c:pt>
              </c:numCache>
            </c:numRef>
          </c:val>
        </c:ser>
        <c:dLbls>
          <c:showLegendKey val="0"/>
          <c:showVal val="0"/>
          <c:showCatName val="0"/>
          <c:showSerName val="0"/>
          <c:showPercent val="0"/>
          <c:showBubbleSize val="0"/>
        </c:dLbls>
        <c:gapWidth val="150"/>
        <c:axId val="195290624"/>
        <c:axId val="195292160"/>
      </c:barChart>
      <c:catAx>
        <c:axId val="195290624"/>
        <c:scaling>
          <c:orientation val="minMax"/>
        </c:scaling>
        <c:delete val="0"/>
        <c:axPos val="b"/>
        <c:numFmt formatCode="General" sourceLinked="1"/>
        <c:majorTickMark val="in"/>
        <c:minorTickMark val="none"/>
        <c:tickLblPos val="nextTo"/>
        <c:txPr>
          <a:bodyPr horzOverflow="overflow" vert="eaVert" anchor="ctr"/>
          <a:lstStyle/>
          <a:p>
            <a:pPr algn="ctr" rtl="0">
              <a:defRPr sz="900">
                <a:solidFill>
                  <a:schemeClr val="tx1"/>
                </a:solidFill>
              </a:defRPr>
            </a:pPr>
            <a:endParaRPr lang="ja-JP"/>
          </a:p>
        </c:txPr>
        <c:crossAx val="195292160"/>
        <c:crosses val="autoZero"/>
        <c:auto val="1"/>
        <c:lblAlgn val="ctr"/>
        <c:lblOffset val="100"/>
        <c:noMultiLvlLbl val="0"/>
      </c:catAx>
      <c:valAx>
        <c:axId val="195292160"/>
        <c:scaling>
          <c:orientation val="minMax"/>
          <c:min val="600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5.8333626410842568E-2"/>
              <c:y val="8.680604579599964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19529062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2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歯科医療費</a:t>
            </a:r>
          </a:p>
        </c:rich>
      </c:tx>
      <c:overlay val="0"/>
    </c:title>
    <c:autoTitleDeleted val="0"/>
    <c:plotArea>
      <c:layout>
        <c:manualLayout>
          <c:layoutTarget val="inner"/>
          <c:xMode val="edge"/>
          <c:yMode val="edge"/>
          <c:x val="0.12916666666666668"/>
          <c:y val="0.19097222222222221"/>
          <c:w val="0.7620034030463908"/>
          <c:h val="0.57291666666666652"/>
        </c:manualLayout>
      </c:layout>
      <c:barChart>
        <c:barDir val="col"/>
        <c:grouping val="clustered"/>
        <c:varyColors val="0"/>
        <c:ser>
          <c:idx val="0"/>
          <c:order val="0"/>
          <c:invertIfNegative val="0"/>
          <c:dPt>
            <c:idx val="0"/>
            <c:invertIfNegative val="0"/>
            <c:bubble3D val="0"/>
            <c:spPr>
              <a:solidFill>
                <a:schemeClr val="accent1"/>
              </a:solidFill>
            </c:spPr>
          </c:dPt>
          <c:dPt>
            <c:idx val="1"/>
            <c:invertIfNegative val="0"/>
            <c:bubble3D val="0"/>
            <c:spPr>
              <a:solidFill>
                <a:schemeClr val="accent1"/>
              </a:solidFill>
            </c:spPr>
          </c:dPt>
          <c:dPt>
            <c:idx val="2"/>
            <c:invertIfNegative val="0"/>
            <c:bubble3D val="0"/>
            <c:spPr>
              <a:solidFill>
                <a:schemeClr val="accent1"/>
              </a:solidFill>
              <a:ln w="12700" cap="flat" cmpd="sng">
                <a:solidFill>
                  <a:schemeClr val="accent1"/>
                </a:solidFill>
                <a:prstDash val="solid"/>
                <a:round/>
                <a:headEnd type="none" w="med" len="med"/>
                <a:tailEnd type="none" w="med" len="med"/>
              </a:ln>
            </c:spPr>
          </c:dPt>
          <c:dPt>
            <c:idx val="3"/>
            <c:invertIfNegative val="0"/>
            <c:bubble3D val="0"/>
            <c:spPr>
              <a:solidFill>
                <a:schemeClr val="accent1"/>
              </a:solidFill>
            </c:spPr>
          </c:dPt>
          <c:dPt>
            <c:idx val="4"/>
            <c:invertIfNegative val="0"/>
            <c:bubble3D val="0"/>
            <c:spPr>
              <a:solidFill>
                <a:schemeClr val="accent1"/>
              </a:solidFill>
            </c:spPr>
          </c:dPt>
          <c:dPt>
            <c:idx val="5"/>
            <c:invertIfNegative val="0"/>
            <c:bubble3D val="0"/>
            <c:spPr>
              <a:solidFill>
                <a:schemeClr val="accent1"/>
              </a:solidFill>
            </c:spPr>
          </c:dPt>
          <c:dPt>
            <c:idx val="6"/>
            <c:invertIfNegative val="0"/>
            <c:bubble3D val="0"/>
            <c:spPr>
              <a:solidFill>
                <a:schemeClr val="accent1"/>
              </a:solidFill>
            </c:spPr>
          </c:dPt>
          <c:dPt>
            <c:idx val="7"/>
            <c:invertIfNegative val="0"/>
            <c:bubble3D val="0"/>
            <c:spPr>
              <a:solidFill>
                <a:schemeClr val="accent1"/>
              </a:solidFill>
            </c:spPr>
          </c:dPt>
          <c:dPt>
            <c:idx val="8"/>
            <c:invertIfNegative val="0"/>
            <c:bubble3D val="0"/>
            <c:spPr>
              <a:solidFill>
                <a:schemeClr val="accent1"/>
              </a:solidFill>
            </c:spPr>
          </c:dPt>
          <c:dPt>
            <c:idx val="10"/>
            <c:invertIfNegative val="0"/>
            <c:bubble3D val="0"/>
            <c:spPr>
              <a:solidFill>
                <a:schemeClr val="accent1"/>
              </a:solidFill>
            </c:spPr>
          </c:dPt>
          <c:dPt>
            <c:idx val="12"/>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dPt>
            <c:idx val="13"/>
            <c:invertIfNegative val="0"/>
            <c:bubble3D val="0"/>
            <c:spPr>
              <a:solidFill>
                <a:schemeClr val="accent1"/>
              </a:solidFill>
            </c:spPr>
          </c:dPt>
          <c:cat>
            <c:strRef>
              <c:f>後期高齢者医療費!$W$6:$W$24</c:f>
              <c:strCache>
                <c:ptCount val="19"/>
                <c:pt idx="0">
                  <c:v>栗東市</c:v>
                </c:pt>
                <c:pt idx="1">
                  <c:v>守山市</c:v>
                </c:pt>
                <c:pt idx="2">
                  <c:v>大津市</c:v>
                </c:pt>
                <c:pt idx="3">
                  <c:v>草津市</c:v>
                </c:pt>
                <c:pt idx="4">
                  <c:v>湖南市</c:v>
                </c:pt>
                <c:pt idx="5">
                  <c:v>長浜市</c:v>
                </c:pt>
                <c:pt idx="6">
                  <c:v>野洲市</c:v>
                </c:pt>
                <c:pt idx="7">
                  <c:v>近江八幡市</c:v>
                </c:pt>
                <c:pt idx="8">
                  <c:v>彦根市</c:v>
                </c:pt>
                <c:pt idx="9">
                  <c:v>米原市</c:v>
                </c:pt>
                <c:pt idx="10">
                  <c:v>高島市</c:v>
                </c:pt>
                <c:pt idx="11">
                  <c:v>日野町</c:v>
                </c:pt>
                <c:pt idx="12">
                  <c:v>東近江市</c:v>
                </c:pt>
                <c:pt idx="13">
                  <c:v>甲賀市</c:v>
                </c:pt>
                <c:pt idx="14">
                  <c:v>多賀町</c:v>
                </c:pt>
                <c:pt idx="15">
                  <c:v>竜王町</c:v>
                </c:pt>
                <c:pt idx="16">
                  <c:v>甲良町</c:v>
                </c:pt>
                <c:pt idx="17">
                  <c:v>愛荘町</c:v>
                </c:pt>
                <c:pt idx="18">
                  <c:v>豊郷町</c:v>
                </c:pt>
              </c:strCache>
            </c:strRef>
          </c:cat>
          <c:val>
            <c:numRef>
              <c:f>後期高齢者医療費!$V$6:$V$24</c:f>
              <c:numCache>
                <c:formatCode>General</c:formatCode>
                <c:ptCount val="19"/>
                <c:pt idx="0">
                  <c:v>31751.164752953835</c:v>
                </c:pt>
                <c:pt idx="1">
                  <c:v>29942.255110578793</c:v>
                </c:pt>
                <c:pt idx="2">
                  <c:v>29711.447743228397</c:v>
                </c:pt>
                <c:pt idx="3">
                  <c:v>28311.626799609319</c:v>
                </c:pt>
                <c:pt idx="4">
                  <c:v>26736.253710991732</c:v>
                </c:pt>
                <c:pt idx="5">
                  <c:v>26204.583609144909</c:v>
                </c:pt>
                <c:pt idx="6">
                  <c:v>26099.178069160957</c:v>
                </c:pt>
                <c:pt idx="7">
                  <c:v>26081.651868969497</c:v>
                </c:pt>
                <c:pt idx="8">
                  <c:v>24941.400296056985</c:v>
                </c:pt>
                <c:pt idx="9">
                  <c:v>24889.475686283327</c:v>
                </c:pt>
                <c:pt idx="10">
                  <c:v>24425.321846036175</c:v>
                </c:pt>
                <c:pt idx="11">
                  <c:v>24222.265139358038</c:v>
                </c:pt>
                <c:pt idx="12">
                  <c:v>23992.628901353699</c:v>
                </c:pt>
                <c:pt idx="13">
                  <c:v>21890.04125427729</c:v>
                </c:pt>
                <c:pt idx="14">
                  <c:v>21643.867534544388</c:v>
                </c:pt>
                <c:pt idx="15">
                  <c:v>20890.346812836295</c:v>
                </c:pt>
                <c:pt idx="16">
                  <c:v>19238.947374991028</c:v>
                </c:pt>
                <c:pt idx="17">
                  <c:v>18856.33041052405</c:v>
                </c:pt>
                <c:pt idx="18">
                  <c:v>17515.249428692103</c:v>
                </c:pt>
              </c:numCache>
            </c:numRef>
          </c:val>
        </c:ser>
        <c:dLbls>
          <c:showLegendKey val="0"/>
          <c:showVal val="0"/>
          <c:showCatName val="0"/>
          <c:showSerName val="0"/>
          <c:showPercent val="0"/>
          <c:showBubbleSize val="0"/>
        </c:dLbls>
        <c:gapWidth val="150"/>
        <c:axId val="196124672"/>
        <c:axId val="196126208"/>
      </c:barChart>
      <c:catAx>
        <c:axId val="196124672"/>
        <c:scaling>
          <c:orientation val="minMax"/>
        </c:scaling>
        <c:delete val="0"/>
        <c:axPos val="b"/>
        <c:numFmt formatCode="General" sourceLinked="1"/>
        <c:majorTickMark val="in"/>
        <c:minorTickMark val="none"/>
        <c:tickLblPos val="nextTo"/>
        <c:txPr>
          <a:bodyPr horzOverflow="overflow" vert="eaVert" anchor="ctr"/>
          <a:lstStyle/>
          <a:p>
            <a:pPr algn="ctr" rtl="0">
              <a:defRPr sz="900">
                <a:solidFill>
                  <a:schemeClr val="tx1"/>
                </a:solidFill>
              </a:defRPr>
            </a:pPr>
            <a:endParaRPr lang="ja-JP"/>
          </a:p>
        </c:txPr>
        <c:crossAx val="196126208"/>
        <c:crosses val="autoZero"/>
        <c:auto val="1"/>
        <c:lblAlgn val="ctr"/>
        <c:lblOffset val="100"/>
        <c:noMultiLvlLbl val="0"/>
      </c:catAx>
      <c:valAx>
        <c:axId val="196126208"/>
        <c:scaling>
          <c:orientation val="minMax"/>
          <c:min val="15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8.9583302087239094E-2"/>
              <c:y val="9.0278619018776499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196124672"/>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2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51558752997602"/>
          <c:y val="6.9306930693069313E-2"/>
          <c:w val="0.68585131894484408"/>
          <c:h val="0.7722772277227723"/>
        </c:manualLayout>
      </c:layout>
      <c:barChart>
        <c:barDir val="col"/>
        <c:grouping val="clustered"/>
        <c:varyColors val="0"/>
        <c:ser>
          <c:idx val="1"/>
          <c:order val="0"/>
          <c:tx>
            <c:strRef>
              <c:f>がん受診率!$Q$13</c:f>
              <c:strCache>
                <c:ptCount val="1"/>
                <c:pt idx="0">
                  <c:v>東近江市</c:v>
                </c:pt>
              </c:strCache>
            </c:strRef>
          </c:tx>
          <c:spPr>
            <a:pattFill prst="wdUpDiag">
              <a:fgClr>
                <a:srgbClr val="C0504D"/>
              </a:fgClr>
              <a:bgClr>
                <a:srgbClr val="FFFFFF"/>
              </a:bgClr>
            </a:pattFill>
            <a:ln w="12700" cap="flat" cmpd="sng">
              <a:solidFill>
                <a:sysClr val="windowText" lastClr="000000"/>
              </a:solidFill>
              <a:prstDash val="solid"/>
              <a:round/>
              <a:headEnd type="none" w="med" len="med"/>
              <a:tailEnd type="none" w="med" len="med"/>
            </a:ln>
          </c:spPr>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がん受診率!$R$13:$V$13</c:f>
              <c:numCache>
                <c:formatCode>0.0_ </c:formatCode>
                <c:ptCount val="5"/>
                <c:pt idx="0">
                  <c:v>6.7000000000000004E-2</c:v>
                </c:pt>
                <c:pt idx="1">
                  <c:v>0.10100000000000001</c:v>
                </c:pt>
                <c:pt idx="2">
                  <c:v>0.06</c:v>
                </c:pt>
                <c:pt idx="3">
                  <c:v>0.23100000000000001</c:v>
                </c:pt>
                <c:pt idx="4">
                  <c:v>0.20300000000000001</c:v>
                </c:pt>
              </c:numCache>
            </c:numRef>
          </c:val>
        </c:ser>
        <c:ser>
          <c:idx val="0"/>
          <c:order val="1"/>
          <c:tx>
            <c:strRef>
              <c:f>がん受診率!$Q$4</c:f>
              <c:strCache>
                <c:ptCount val="1"/>
                <c:pt idx="0">
                  <c:v>滋賀県</c:v>
                </c:pt>
              </c:strCache>
            </c:strRef>
          </c:tx>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がん受診率!$R$4:$V$4</c:f>
              <c:numCache>
                <c:formatCode>0.0_ </c:formatCode>
                <c:ptCount val="5"/>
                <c:pt idx="0">
                  <c:v>2.7999999999999997E-2</c:v>
                </c:pt>
                <c:pt idx="1">
                  <c:v>8.199999999999999E-2</c:v>
                </c:pt>
                <c:pt idx="2">
                  <c:v>4.4000000000000004E-2</c:v>
                </c:pt>
                <c:pt idx="3">
                  <c:v>0.16800000000000001</c:v>
                </c:pt>
                <c:pt idx="4">
                  <c:v>0.161</c:v>
                </c:pt>
              </c:numCache>
            </c:numRef>
          </c:val>
        </c:ser>
        <c:dLbls>
          <c:showLegendKey val="0"/>
          <c:showVal val="0"/>
          <c:showCatName val="0"/>
          <c:showSerName val="0"/>
          <c:showPercent val="0"/>
          <c:showBubbleSize val="0"/>
        </c:dLbls>
        <c:gapWidth val="150"/>
        <c:axId val="196237184"/>
        <c:axId val="196238720"/>
      </c:barChart>
      <c:catAx>
        <c:axId val="196237184"/>
        <c:scaling>
          <c:orientation val="minMax"/>
        </c:scaling>
        <c:delete val="0"/>
        <c:axPos val="b"/>
        <c:numFmt formatCode="0.0_ " sourceLinked="1"/>
        <c:majorTickMark val="in"/>
        <c:minorTickMark val="none"/>
        <c:tickLblPos val="nextTo"/>
        <c:txPr>
          <a:bodyPr horzOverflow="overflow" anchor="ctr"/>
          <a:lstStyle/>
          <a:p>
            <a:pPr algn="ctr" rtl="0">
              <a:defRPr kumimoji="0" sz="900" kern="1200">
                <a:solidFill>
                  <a:schemeClr val="tx1"/>
                </a:solidFill>
              </a:defRPr>
            </a:pPr>
            <a:endParaRPr lang="ja-JP"/>
          </a:p>
        </c:txPr>
        <c:crossAx val="196238720"/>
        <c:crosses val="autoZero"/>
        <c:auto val="1"/>
        <c:lblAlgn val="ctr"/>
        <c:lblOffset val="100"/>
        <c:noMultiLvlLbl val="0"/>
      </c:catAx>
      <c:valAx>
        <c:axId val="196238720"/>
        <c:scaling>
          <c:orientation val="minMax"/>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196237184"/>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2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endParaRPr lang="en-US" altLang="ja-JP" sz="1200" b="1" i="0" u="none" strike="noStrike" baseline="0">
              <a:solidFill>
                <a:schemeClr val="tx1"/>
              </a:solidFill>
            </a:endParaRPr>
          </a:p>
        </c:rich>
      </c:tx>
      <c:overlay val="0"/>
    </c:title>
    <c:autoTitleDeleted val="0"/>
    <c:plotArea>
      <c:layout>
        <c:manualLayout>
          <c:layoutTarget val="inner"/>
          <c:xMode val="edge"/>
          <c:yMode val="edge"/>
          <c:x val="0.10349247666355756"/>
          <c:y val="0.16946889606926627"/>
          <c:w val="0.81691011764025345"/>
          <c:h val="0.52660957220984828"/>
        </c:manualLayout>
      </c:layout>
      <c:barChart>
        <c:barDir val="col"/>
        <c:grouping val="stacked"/>
        <c:varyColors val="0"/>
        <c:ser>
          <c:idx val="0"/>
          <c:order val="0"/>
          <c:tx>
            <c:v>平均余命</c:v>
          </c:tx>
          <c:spPr>
            <a:solidFill>
              <a:schemeClr val="accent1"/>
            </a:solidFill>
            <a:ln w="12700" cap="flat" cmpd="sng">
              <a:solidFill>
                <a:schemeClr val="accent1"/>
              </a:solidFill>
              <a:prstDash val="solid"/>
              <a:round/>
              <a:headEnd type="none" w="med" len="med"/>
              <a:tailEnd type="none" w="med" len="med"/>
            </a:ln>
          </c:spPr>
          <c:invertIfNegative val="0"/>
          <c:dPt>
            <c:idx val="5"/>
            <c:invertIfNegative val="0"/>
            <c:bubble3D val="0"/>
          </c:dPt>
          <c:dPt>
            <c:idx val="9"/>
            <c:invertIfNegative val="0"/>
            <c:bubble3D val="0"/>
          </c:dPt>
          <c:dPt>
            <c:idx val="14"/>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草津市</c:v>
              </c:pt>
              <c:pt idx="2">
                <c:v>守山市</c:v>
              </c:pt>
              <c:pt idx="3">
                <c:v>栗東市</c:v>
              </c:pt>
              <c:pt idx="4">
                <c:v>近江八幡市</c:v>
              </c:pt>
              <c:pt idx="5">
                <c:v>大津市</c:v>
              </c:pt>
              <c:pt idx="6">
                <c:v>多賀町</c:v>
              </c:pt>
              <c:pt idx="7">
                <c:v>豊郷町</c:v>
              </c:pt>
              <c:pt idx="8">
                <c:v>高島市</c:v>
              </c:pt>
              <c:pt idx="9">
                <c:v>彦根市</c:v>
              </c:pt>
              <c:pt idx="10">
                <c:v>野洲市</c:v>
              </c:pt>
              <c:pt idx="11">
                <c:v>湖南市</c:v>
              </c:pt>
              <c:pt idx="12">
                <c:v>竜王町</c:v>
              </c:pt>
              <c:pt idx="13">
                <c:v>甲賀市</c:v>
              </c:pt>
              <c:pt idx="14">
                <c:v>米原市</c:v>
              </c:pt>
              <c:pt idx="15">
                <c:v>長浜市</c:v>
              </c:pt>
              <c:pt idx="16">
                <c:v>東近江市</c:v>
              </c:pt>
              <c:pt idx="17">
                <c:v>日野町</c:v>
              </c:pt>
              <c:pt idx="18">
                <c:v>甲良町</c:v>
              </c:pt>
              <c:pt idx="19">
                <c:v>愛荘町</c:v>
              </c:pt>
              <c:pt idx="20">
                <c:v>全国</c:v>
              </c:pt>
            </c:strLit>
          </c:cat>
          <c:val>
            <c:numLit>
              <c:formatCode>General</c:formatCode>
              <c:ptCount val="21"/>
              <c:pt idx="0">
                <c:v>81.822030526404447</c:v>
              </c:pt>
              <c:pt idx="1">
                <c:v>83.017777830145675</c:v>
              </c:pt>
              <c:pt idx="2">
                <c:v>82.444091428519386</c:v>
              </c:pt>
              <c:pt idx="3">
                <c:v>82.267183745631669</c:v>
              </c:pt>
              <c:pt idx="4">
                <c:v>82.038829149994967</c:v>
              </c:pt>
              <c:pt idx="5">
                <c:v>82.008083096643105</c:v>
              </c:pt>
              <c:pt idx="6">
                <c:v>81.972463043156196</c:v>
              </c:pt>
              <c:pt idx="7">
                <c:v>81.879380346248013</c:v>
              </c:pt>
              <c:pt idx="8">
                <c:v>81.855707978740796</c:v>
              </c:pt>
              <c:pt idx="9">
                <c:v>81.737326224081812</c:v>
              </c:pt>
              <c:pt idx="10">
                <c:v>81.620699921796017</c:v>
              </c:pt>
              <c:pt idx="11">
                <c:v>81.611085938484891</c:v>
              </c:pt>
              <c:pt idx="12">
                <c:v>81.538411976823525</c:v>
              </c:pt>
              <c:pt idx="13">
                <c:v>81.46678521960304</c:v>
              </c:pt>
              <c:pt idx="14">
                <c:v>81.367104089055701</c:v>
              </c:pt>
              <c:pt idx="15">
                <c:v>81.256056942285625</c:v>
              </c:pt>
              <c:pt idx="16">
                <c:v>81.255557351488022</c:v>
              </c:pt>
              <c:pt idx="17">
                <c:v>80.815119474297134</c:v>
              </c:pt>
              <c:pt idx="18">
                <c:v>80.205051157620261</c:v>
              </c:pt>
              <c:pt idx="19">
                <c:v>79.47621612668577</c:v>
              </c:pt>
              <c:pt idx="20">
                <c:v>80.789420000000007</c:v>
              </c:pt>
            </c:numLit>
          </c:val>
        </c:ser>
        <c:dLbls>
          <c:showLegendKey val="0"/>
          <c:showVal val="0"/>
          <c:showCatName val="0"/>
          <c:showSerName val="0"/>
          <c:showPercent val="0"/>
          <c:showBubbleSize val="0"/>
        </c:dLbls>
        <c:gapWidth val="59"/>
        <c:overlap val="100"/>
        <c:axId val="196321664"/>
        <c:axId val="196323200"/>
      </c:barChart>
      <c:catAx>
        <c:axId val="196321664"/>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6323200"/>
        <c:crosses val="autoZero"/>
        <c:auto val="1"/>
        <c:lblAlgn val="ctr"/>
        <c:lblOffset val="100"/>
        <c:noMultiLvlLbl val="0"/>
      </c:catAx>
      <c:valAx>
        <c:axId val="196323200"/>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9632166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2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barChart>
        <c:barDir val="col"/>
        <c:grouping val="stacked"/>
        <c:varyColors val="0"/>
        <c:ser>
          <c:idx val="0"/>
          <c:order val="0"/>
          <c:tx>
            <c:v>健康な
期間の平均</c:v>
          </c:tx>
          <c:invertIfNegative val="0"/>
          <c:dPt>
            <c:idx val="9"/>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12"/>
            <c:invertIfNegative val="0"/>
            <c:bubble3D val="0"/>
            <c:spPr>
              <a:solidFill>
                <a:schemeClr val="accent1"/>
              </a:solidFill>
              <a:ln w="9525" cap="flat" cmpd="sng">
                <a:solidFill>
                  <a:schemeClr val="accent1"/>
                </a:solidFill>
                <a:prstDash val="solid"/>
                <a:round/>
                <a:headEnd type="none" w="med" len="med"/>
                <a:tailEnd type="none" w="med" len="med"/>
              </a:ln>
            </c:spPr>
          </c:dPt>
          <c:cat>
            <c:strLit>
              <c:ptCount val="21"/>
              <c:pt idx="0">
                <c:v>滋賀県</c:v>
              </c:pt>
              <c:pt idx="1">
                <c:v>豊郷町</c:v>
              </c:pt>
              <c:pt idx="2">
                <c:v>高島市</c:v>
              </c:pt>
              <c:pt idx="3">
                <c:v>東近江市</c:v>
              </c:pt>
              <c:pt idx="4">
                <c:v>草津市</c:v>
              </c:pt>
              <c:pt idx="5">
                <c:v>甲賀市</c:v>
              </c:pt>
              <c:pt idx="6">
                <c:v>近江八幡市</c:v>
              </c:pt>
              <c:pt idx="7">
                <c:v>湖南市</c:v>
              </c:pt>
              <c:pt idx="8">
                <c:v>栗東市</c:v>
              </c:pt>
              <c:pt idx="9">
                <c:v>彦根市</c:v>
              </c:pt>
              <c:pt idx="10">
                <c:v>日野町</c:v>
              </c:pt>
              <c:pt idx="11">
                <c:v>愛荘町</c:v>
              </c:pt>
              <c:pt idx="12">
                <c:v>大津市</c:v>
              </c:pt>
              <c:pt idx="13">
                <c:v>守山市</c:v>
              </c:pt>
              <c:pt idx="14">
                <c:v>長浜市</c:v>
              </c:pt>
              <c:pt idx="15">
                <c:v>多賀町</c:v>
              </c:pt>
              <c:pt idx="16">
                <c:v>米原市</c:v>
              </c:pt>
              <c:pt idx="17">
                <c:v>竜王町</c:v>
              </c:pt>
              <c:pt idx="18">
                <c:v>野洲市</c:v>
              </c:pt>
              <c:pt idx="19">
                <c:v>甲良町</c:v>
              </c:pt>
              <c:pt idx="20">
                <c:v>全国</c:v>
              </c:pt>
            </c:strLit>
          </c:cat>
          <c:val>
            <c:numLit>
              <c:formatCode>General</c:formatCode>
              <c:ptCount val="21"/>
              <c:pt idx="0">
                <c:v>84.192221407480332</c:v>
              </c:pt>
              <c:pt idx="1">
                <c:v>85.253878271768713</c:v>
              </c:pt>
              <c:pt idx="2">
                <c:v>85.030333981570507</c:v>
              </c:pt>
              <c:pt idx="3">
                <c:v>85.012435096078732</c:v>
              </c:pt>
              <c:pt idx="4">
                <c:v>84.971995617681202</c:v>
              </c:pt>
              <c:pt idx="5">
                <c:v>84.659563599797451</c:v>
              </c:pt>
              <c:pt idx="6">
                <c:v>84.406800596057863</c:v>
              </c:pt>
              <c:pt idx="7">
                <c:v>84.323677329583731</c:v>
              </c:pt>
              <c:pt idx="8">
                <c:v>84.308090484317574</c:v>
              </c:pt>
              <c:pt idx="9">
                <c:v>84.27486986983476</c:v>
              </c:pt>
              <c:pt idx="10">
                <c:v>84.224252397981857</c:v>
              </c:pt>
              <c:pt idx="11">
                <c:v>83.96391379659714</c:v>
              </c:pt>
              <c:pt idx="12">
                <c:v>83.794032122534603</c:v>
              </c:pt>
              <c:pt idx="13">
                <c:v>83.759155660410244</c:v>
              </c:pt>
              <c:pt idx="14">
                <c:v>83.744728267280948</c:v>
              </c:pt>
              <c:pt idx="15">
                <c:v>83.732568653614749</c:v>
              </c:pt>
              <c:pt idx="16">
                <c:v>83.607611604562038</c:v>
              </c:pt>
              <c:pt idx="17">
                <c:v>83.51898280813279</c:v>
              </c:pt>
              <c:pt idx="18">
                <c:v>83.352481609469194</c:v>
              </c:pt>
              <c:pt idx="19">
                <c:v>81.715118786773687</c:v>
              </c:pt>
              <c:pt idx="20">
                <c:v>83.771534624818585</c:v>
              </c:pt>
            </c:numLit>
          </c:val>
        </c:ser>
        <c:dLbls>
          <c:showLegendKey val="0"/>
          <c:showVal val="0"/>
          <c:showCatName val="0"/>
          <c:showSerName val="0"/>
          <c:showPercent val="0"/>
          <c:showBubbleSize val="0"/>
        </c:dLbls>
        <c:gapWidth val="59"/>
        <c:overlap val="100"/>
        <c:axId val="183751424"/>
        <c:axId val="183752960"/>
      </c:barChart>
      <c:catAx>
        <c:axId val="183751424"/>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3752960"/>
        <c:crosses val="autoZero"/>
        <c:auto val="1"/>
        <c:lblAlgn val="ctr"/>
        <c:lblOffset val="100"/>
        <c:noMultiLvlLbl val="0"/>
      </c:catAx>
      <c:valAx>
        <c:axId val="183752960"/>
        <c:scaling>
          <c:orientation val="minMax"/>
        </c:scaling>
        <c:delete val="0"/>
        <c:axPos val="l"/>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18375142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23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manualLayout>
          <c:layoutTarget val="inner"/>
          <c:xMode val="edge"/>
          <c:yMode val="edge"/>
          <c:x val="0.10764403733200972"/>
          <c:y val="0.18996042161396487"/>
          <c:w val="0.81579044739751372"/>
          <c:h val="0.53714702328875552"/>
        </c:manualLayout>
      </c:layout>
      <c:barChart>
        <c:barDir val="col"/>
        <c:grouping val="stacked"/>
        <c:varyColors val="0"/>
        <c:ser>
          <c:idx val="0"/>
          <c:order val="0"/>
          <c:tx>
            <c:v>平均余命</c:v>
          </c:tx>
          <c:invertIfNegative val="0"/>
          <c:dPt>
            <c:idx val="5"/>
            <c:invertIfNegative val="0"/>
            <c:bubble3D val="0"/>
            <c:spPr>
              <a:solidFill>
                <a:schemeClr val="accent1"/>
              </a:solidFill>
              <a:ln w="9525" cap="flat" cmpd="sng">
                <a:solidFill>
                  <a:schemeClr val="accent1"/>
                </a:solidFill>
                <a:prstDash val="solid"/>
                <a:round/>
                <a:headEnd type="none" w="med" len="med"/>
                <a:tailEnd type="none" w="med" len="med"/>
              </a:ln>
            </c:spPr>
          </c:dPt>
          <c:dPt>
            <c:idx val="14"/>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豊郷町</c:v>
              </c:pt>
              <c:pt idx="2">
                <c:v>高島市</c:v>
              </c:pt>
              <c:pt idx="3">
                <c:v>湖南市</c:v>
              </c:pt>
              <c:pt idx="4">
                <c:v>草津市</c:v>
              </c:pt>
              <c:pt idx="5">
                <c:v>大津市</c:v>
              </c:pt>
              <c:pt idx="6">
                <c:v>東近江市</c:v>
              </c:pt>
              <c:pt idx="7">
                <c:v>甲賀市</c:v>
              </c:pt>
              <c:pt idx="8">
                <c:v>彦根市</c:v>
              </c:pt>
              <c:pt idx="9">
                <c:v>栗東市</c:v>
              </c:pt>
              <c:pt idx="10">
                <c:v>近江八幡市</c:v>
              </c:pt>
              <c:pt idx="11">
                <c:v>日野町</c:v>
              </c:pt>
              <c:pt idx="12">
                <c:v>守山市</c:v>
              </c:pt>
              <c:pt idx="13">
                <c:v>長浜市</c:v>
              </c:pt>
              <c:pt idx="14">
                <c:v>米原市</c:v>
              </c:pt>
              <c:pt idx="15">
                <c:v>愛荘町</c:v>
              </c:pt>
              <c:pt idx="16">
                <c:v>野洲市</c:v>
              </c:pt>
              <c:pt idx="17">
                <c:v>竜王町</c:v>
              </c:pt>
              <c:pt idx="18">
                <c:v>多賀町</c:v>
              </c:pt>
              <c:pt idx="19">
                <c:v>甲良町</c:v>
              </c:pt>
              <c:pt idx="20">
                <c:v>全国</c:v>
              </c:pt>
            </c:strLit>
          </c:cat>
          <c:val>
            <c:numLit>
              <c:formatCode>General</c:formatCode>
              <c:ptCount val="21"/>
              <c:pt idx="0">
                <c:v>87.597456325508318</c:v>
              </c:pt>
              <c:pt idx="1">
                <c:v>89.184438549148652</c:v>
              </c:pt>
              <c:pt idx="2">
                <c:v>88.266024084903009</c:v>
              </c:pt>
              <c:pt idx="3">
                <c:v>87.904113341459123</c:v>
              </c:pt>
              <c:pt idx="4">
                <c:v>87.892983860510668</c:v>
              </c:pt>
              <c:pt idx="5">
                <c:v>87.841776368337349</c:v>
              </c:pt>
              <c:pt idx="6">
                <c:v>87.751403737462496</c:v>
              </c:pt>
              <c:pt idx="7">
                <c:v>87.613639453299399</c:v>
              </c:pt>
              <c:pt idx="8">
                <c:v>87.583389683833204</c:v>
              </c:pt>
              <c:pt idx="9">
                <c:v>87.541274633407355</c:v>
              </c:pt>
              <c:pt idx="10">
                <c:v>87.527873123524074</c:v>
              </c:pt>
              <c:pt idx="11">
                <c:v>87.471127471739052</c:v>
              </c:pt>
              <c:pt idx="12">
                <c:v>87.356598617925556</c:v>
              </c:pt>
              <c:pt idx="13">
                <c:v>87.294114038623817</c:v>
              </c:pt>
              <c:pt idx="14">
                <c:v>87.17233934461288</c:v>
              </c:pt>
              <c:pt idx="15">
                <c:v>86.917459624407755</c:v>
              </c:pt>
              <c:pt idx="16">
                <c:v>86.755249194016685</c:v>
              </c:pt>
              <c:pt idx="17">
                <c:v>86.489023403114317</c:v>
              </c:pt>
              <c:pt idx="18">
                <c:v>86.427461074287635</c:v>
              </c:pt>
              <c:pt idx="19">
                <c:v>85.449825028997381</c:v>
              </c:pt>
              <c:pt idx="20">
                <c:v>87.051130000000001</c:v>
              </c:pt>
            </c:numLit>
          </c:val>
        </c:ser>
        <c:dLbls>
          <c:showLegendKey val="0"/>
          <c:showVal val="0"/>
          <c:showCatName val="0"/>
          <c:showSerName val="0"/>
          <c:showPercent val="0"/>
          <c:showBubbleSize val="0"/>
        </c:dLbls>
        <c:gapWidth val="59"/>
        <c:overlap val="100"/>
        <c:axId val="196356736"/>
        <c:axId val="196358528"/>
      </c:barChart>
      <c:catAx>
        <c:axId val="196356736"/>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6358528"/>
        <c:crosses val="autoZero"/>
        <c:auto val="1"/>
        <c:lblAlgn val="ctr"/>
        <c:lblOffset val="100"/>
        <c:noMultiLvlLbl val="0"/>
      </c:catAx>
      <c:valAx>
        <c:axId val="196358528"/>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96356736"/>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23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p>
        </c:rich>
      </c:tx>
      <c:layout>
        <c:manualLayout>
          <c:xMode val="edge"/>
          <c:yMode val="edge"/>
          <c:x val="0.39979002624671917"/>
          <c:y val="3.2407962279051399E-2"/>
        </c:manualLayout>
      </c:layout>
      <c:overlay val="0"/>
    </c:title>
    <c:autoTitleDeleted val="0"/>
    <c:plotArea>
      <c:layout>
        <c:manualLayout>
          <c:layoutTarget val="inner"/>
          <c:xMode val="edge"/>
          <c:yMode val="edge"/>
          <c:x val="0.10406584218523932"/>
          <c:y val="0.17872560047641106"/>
          <c:w val="0.81576373590420304"/>
          <c:h val="0.50075211186836943"/>
        </c:manualLayout>
      </c:layout>
      <c:barChart>
        <c:barDir val="col"/>
        <c:grouping val="stacked"/>
        <c:varyColors val="0"/>
        <c:ser>
          <c:idx val="0"/>
          <c:order val="0"/>
          <c:tx>
            <c:v>健康な
期間の平均</c:v>
          </c:tx>
          <c:invertIfNegative val="0"/>
          <c:dPt>
            <c:idx val="10"/>
            <c:invertIfNegative val="0"/>
            <c:bubble3D val="0"/>
            <c:spPr>
              <a:solidFill>
                <a:schemeClr val="accent1"/>
              </a:solidFill>
              <a:ln w="9525" cap="flat" cmpd="sng">
                <a:solidFill>
                  <a:schemeClr val="accent1"/>
                </a:solidFill>
                <a:prstDash val="solid"/>
                <a:round/>
                <a:headEnd type="none" w="med" len="med"/>
                <a:tailEnd type="none" w="med" len="med"/>
              </a:ln>
            </c:spPr>
          </c:dPt>
          <c:dPt>
            <c:idx val="16"/>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草津市</c:v>
              </c:pt>
              <c:pt idx="2">
                <c:v>多賀町</c:v>
              </c:pt>
              <c:pt idx="3">
                <c:v>近江八幡市</c:v>
              </c:pt>
              <c:pt idx="4">
                <c:v>守山市</c:v>
              </c:pt>
              <c:pt idx="5">
                <c:v>高島市</c:v>
              </c:pt>
              <c:pt idx="6">
                <c:v>栗東市</c:v>
              </c:pt>
              <c:pt idx="7">
                <c:v>豊郷町</c:v>
              </c:pt>
              <c:pt idx="8">
                <c:v>竜王町</c:v>
              </c:pt>
              <c:pt idx="9">
                <c:v>彦根市</c:v>
              </c:pt>
              <c:pt idx="10">
                <c:v>大津市</c:v>
              </c:pt>
              <c:pt idx="11">
                <c:v>甲賀市</c:v>
              </c:pt>
              <c:pt idx="12">
                <c:v>東近江市</c:v>
              </c:pt>
              <c:pt idx="13">
                <c:v>野洲市</c:v>
              </c:pt>
              <c:pt idx="14">
                <c:v>湖南市</c:v>
              </c:pt>
              <c:pt idx="15">
                <c:v>長浜市</c:v>
              </c:pt>
              <c:pt idx="16">
                <c:v>米原市</c:v>
              </c:pt>
              <c:pt idx="17">
                <c:v>日野町</c:v>
              </c:pt>
              <c:pt idx="18">
                <c:v>甲良町</c:v>
              </c:pt>
              <c:pt idx="19">
                <c:v>愛荘町</c:v>
              </c:pt>
              <c:pt idx="20">
                <c:v>全国</c:v>
              </c:pt>
            </c:strLit>
          </c:cat>
          <c:val>
            <c:numLit>
              <c:formatCode>General</c:formatCode>
              <c:ptCount val="21"/>
              <c:pt idx="0">
                <c:v>80.255772956807206</c:v>
              </c:pt>
              <c:pt idx="1">
                <c:v>81.584354934233403</c:v>
              </c:pt>
              <c:pt idx="2">
                <c:v>80.833932744905439</c:v>
              </c:pt>
              <c:pt idx="3">
                <c:v>80.700671409985006</c:v>
              </c:pt>
              <c:pt idx="4">
                <c:v>80.611650016665649</c:v>
              </c:pt>
              <c:pt idx="5">
                <c:v>80.518558813716567</c:v>
              </c:pt>
              <c:pt idx="6">
                <c:v>80.511891523692213</c:v>
              </c:pt>
              <c:pt idx="7">
                <c:v>80.376137504560802</c:v>
              </c:pt>
              <c:pt idx="8">
                <c:v>80.176384873017312</c:v>
              </c:pt>
              <c:pt idx="9">
                <c:v>80.169287311099609</c:v>
              </c:pt>
              <c:pt idx="10">
                <c:v>80.154216021784435</c:v>
              </c:pt>
              <c:pt idx="11">
                <c:v>80.138331402682581</c:v>
              </c:pt>
              <c:pt idx="12">
                <c:v>80.047180502472173</c:v>
              </c:pt>
              <c:pt idx="13">
                <c:v>80.028593803644952</c:v>
              </c:pt>
              <c:pt idx="14">
                <c:v>79.880779630214633</c:v>
              </c:pt>
              <c:pt idx="15">
                <c:v>79.672148111807743</c:v>
              </c:pt>
              <c:pt idx="16">
                <c:v>79.61510813945192</c:v>
              </c:pt>
              <c:pt idx="17">
                <c:v>79.297965028099057</c:v>
              </c:pt>
              <c:pt idx="18">
                <c:v>78.831143634635694</c:v>
              </c:pt>
              <c:pt idx="19">
                <c:v>78.178248111887882</c:v>
              </c:pt>
              <c:pt idx="20">
                <c:v>79.291532139712558</c:v>
              </c:pt>
            </c:numLit>
          </c:val>
        </c:ser>
        <c:dLbls>
          <c:showLegendKey val="0"/>
          <c:showVal val="0"/>
          <c:showCatName val="0"/>
          <c:showSerName val="0"/>
          <c:showPercent val="0"/>
          <c:showBubbleSize val="0"/>
        </c:dLbls>
        <c:gapWidth val="59"/>
        <c:overlap val="100"/>
        <c:axId val="196396160"/>
        <c:axId val="196397696"/>
      </c:barChart>
      <c:catAx>
        <c:axId val="196396160"/>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6397696"/>
        <c:crosses val="autoZero"/>
        <c:auto val="1"/>
        <c:lblAlgn val="ctr"/>
        <c:lblOffset val="100"/>
        <c:noMultiLvlLbl val="0"/>
      </c:catAx>
      <c:valAx>
        <c:axId val="196397696"/>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96396160"/>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23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barChart>
        <c:barDir val="col"/>
        <c:grouping val="stacked"/>
        <c:varyColors val="0"/>
        <c:ser>
          <c:idx val="0"/>
          <c:order val="0"/>
          <c:tx>
            <c:v>健康な
期間の平均</c:v>
          </c:tx>
          <c:invertIfNegative val="0"/>
          <c:dPt>
            <c:idx val="12"/>
            <c:invertIfNegative val="0"/>
            <c:bubble3D val="0"/>
            <c:spPr>
              <a:solidFill>
                <a:schemeClr val="accent1"/>
              </a:solidFill>
              <a:ln w="9525" cap="flat" cmpd="sng">
                <a:solidFill>
                  <a:schemeClr val="accent1"/>
                </a:solidFill>
                <a:prstDash val="solid"/>
                <a:round/>
                <a:headEnd type="none" w="med" len="med"/>
                <a:tailEnd type="none" w="med" len="med"/>
              </a:ln>
            </c:spPr>
          </c:dPt>
          <c:dPt>
            <c:idx val="16"/>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豊郷町</c:v>
              </c:pt>
              <c:pt idx="2">
                <c:v>高島市</c:v>
              </c:pt>
              <c:pt idx="3">
                <c:v>東近江市</c:v>
              </c:pt>
              <c:pt idx="4">
                <c:v>草津市</c:v>
              </c:pt>
              <c:pt idx="5">
                <c:v>甲賀市</c:v>
              </c:pt>
              <c:pt idx="6">
                <c:v>近江八幡市</c:v>
              </c:pt>
              <c:pt idx="7">
                <c:v>湖南市</c:v>
              </c:pt>
              <c:pt idx="8">
                <c:v>栗東市</c:v>
              </c:pt>
              <c:pt idx="9">
                <c:v>彦根市</c:v>
              </c:pt>
              <c:pt idx="10">
                <c:v>日野町</c:v>
              </c:pt>
              <c:pt idx="11">
                <c:v>愛荘町</c:v>
              </c:pt>
              <c:pt idx="12">
                <c:v>大津市</c:v>
              </c:pt>
              <c:pt idx="13">
                <c:v>守山市</c:v>
              </c:pt>
              <c:pt idx="14">
                <c:v>長浜市</c:v>
              </c:pt>
              <c:pt idx="15">
                <c:v>多賀町</c:v>
              </c:pt>
              <c:pt idx="16">
                <c:v>米原市</c:v>
              </c:pt>
              <c:pt idx="17">
                <c:v>竜王町</c:v>
              </c:pt>
              <c:pt idx="18">
                <c:v>野洲市</c:v>
              </c:pt>
              <c:pt idx="19">
                <c:v>甲良町</c:v>
              </c:pt>
              <c:pt idx="20">
                <c:v>全国</c:v>
              </c:pt>
            </c:strLit>
          </c:cat>
          <c:val>
            <c:numLit>
              <c:formatCode>General</c:formatCode>
              <c:ptCount val="21"/>
              <c:pt idx="0">
                <c:v>84.192221407480332</c:v>
              </c:pt>
              <c:pt idx="1">
                <c:v>85.253878271768713</c:v>
              </c:pt>
              <c:pt idx="2">
                <c:v>85.030333981570507</c:v>
              </c:pt>
              <c:pt idx="3">
                <c:v>85.012435096078732</c:v>
              </c:pt>
              <c:pt idx="4">
                <c:v>84.971995617681202</c:v>
              </c:pt>
              <c:pt idx="5">
                <c:v>84.659563599797451</c:v>
              </c:pt>
              <c:pt idx="6">
                <c:v>84.406800596057863</c:v>
              </c:pt>
              <c:pt idx="7">
                <c:v>84.323677329583731</c:v>
              </c:pt>
              <c:pt idx="8">
                <c:v>84.308090484317574</c:v>
              </c:pt>
              <c:pt idx="9">
                <c:v>84.27486986983476</c:v>
              </c:pt>
              <c:pt idx="10">
                <c:v>84.224252397981857</c:v>
              </c:pt>
              <c:pt idx="11">
                <c:v>83.96391379659714</c:v>
              </c:pt>
              <c:pt idx="12">
                <c:v>83.794032122534603</c:v>
              </c:pt>
              <c:pt idx="13">
                <c:v>83.759155660410244</c:v>
              </c:pt>
              <c:pt idx="14">
                <c:v>83.744728267280948</c:v>
              </c:pt>
              <c:pt idx="15">
                <c:v>83.732568653614749</c:v>
              </c:pt>
              <c:pt idx="16">
                <c:v>83.607611604562038</c:v>
              </c:pt>
              <c:pt idx="17">
                <c:v>83.51898280813279</c:v>
              </c:pt>
              <c:pt idx="18">
                <c:v>83.352481609469194</c:v>
              </c:pt>
              <c:pt idx="19">
                <c:v>81.715118786773687</c:v>
              </c:pt>
              <c:pt idx="20">
                <c:v>83.771534624818585</c:v>
              </c:pt>
            </c:numLit>
          </c:val>
        </c:ser>
        <c:dLbls>
          <c:showLegendKey val="0"/>
          <c:showVal val="0"/>
          <c:showCatName val="0"/>
          <c:showSerName val="0"/>
          <c:showPercent val="0"/>
          <c:showBubbleSize val="0"/>
        </c:dLbls>
        <c:gapWidth val="59"/>
        <c:overlap val="100"/>
        <c:axId val="196513792"/>
        <c:axId val="196515328"/>
      </c:barChart>
      <c:catAx>
        <c:axId val="196513792"/>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6515328"/>
        <c:crosses val="autoZero"/>
        <c:auto val="1"/>
        <c:lblAlgn val="ctr"/>
        <c:lblOffset val="100"/>
        <c:noMultiLvlLbl val="0"/>
      </c:catAx>
      <c:valAx>
        <c:axId val="196515328"/>
        <c:scaling>
          <c:orientation val="minMax"/>
        </c:scaling>
        <c:delete val="0"/>
        <c:axPos val="l"/>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196513792"/>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23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2.8655086455901557E-3"/>
          <c:y val="3.7704889537814395E-3"/>
        </c:manualLayout>
      </c:layout>
      <c:overlay val="0"/>
    </c:title>
    <c:autoTitleDeleted val="0"/>
    <c:plotArea>
      <c:layout>
        <c:manualLayout>
          <c:layoutTarget val="inner"/>
          <c:xMode val="edge"/>
          <c:yMode val="edge"/>
          <c:x val="0.15526315789473685"/>
          <c:y val="0.22674415074391505"/>
          <c:w val="0.51346578075193683"/>
          <c:h val="0.69502467215413"/>
        </c:manualLayout>
      </c:layout>
      <c:radarChart>
        <c:radarStyle val="marker"/>
        <c:varyColors val="0"/>
        <c:ser>
          <c:idx val="0"/>
          <c:order val="0"/>
          <c:tx>
            <c:strRef>
              <c:f>男!$E$16</c:f>
              <c:strCache>
                <c:ptCount val="1"/>
                <c:pt idx="0">
                  <c:v>米原市</c:v>
                </c:pt>
              </c:strCache>
            </c:strRef>
          </c:tx>
          <c:spPr>
            <a:ln w="25400" cap="rnd" cmpd="sng">
              <a:solidFill>
                <a:schemeClr val="accent2">
                  <a:shade val="95000"/>
                  <a:satMod val="105000"/>
                </a:schemeClr>
              </a:solidFill>
              <a:prstDash val="solid"/>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男!$F$16:$AH$16</c:f>
              <c:numCache>
                <c:formatCode>0.0_ </c:formatCode>
                <c:ptCount val="17"/>
                <c:pt idx="0">
                  <c:v>100.37742799999999</c:v>
                </c:pt>
                <c:pt idx="1">
                  <c:v>98.588746999999998</c:v>
                </c:pt>
                <c:pt idx="2">
                  <c:v>98.953018</c:v>
                </c:pt>
                <c:pt idx="3">
                  <c:v>96.028845000000004</c:v>
                </c:pt>
                <c:pt idx="4">
                  <c:v>110.32325299999999</c:v>
                </c:pt>
                <c:pt idx="5">
                  <c:v>101.40054600000001</c:v>
                </c:pt>
                <c:pt idx="6">
                  <c:v>70.074113999999994</c:v>
                </c:pt>
                <c:pt idx="7">
                  <c:v>108.24755500000001</c:v>
                </c:pt>
                <c:pt idx="8">
                  <c:v>98.020019000000005</c:v>
                </c:pt>
                <c:pt idx="9">
                  <c:v>91.586820000000003</c:v>
                </c:pt>
                <c:pt idx="10">
                  <c:v>135.110569</c:v>
                </c:pt>
                <c:pt idx="11">
                  <c:v>94.084445000000002</c:v>
                </c:pt>
                <c:pt idx="12">
                  <c:v>82.975206999999997</c:v>
                </c:pt>
                <c:pt idx="13">
                  <c:v>88.350860999999995</c:v>
                </c:pt>
                <c:pt idx="14">
                  <c:v>129.31722199999999</c:v>
                </c:pt>
                <c:pt idx="15">
                  <c:v>105.036794</c:v>
                </c:pt>
                <c:pt idx="16">
                  <c:v>100.88629899999999</c:v>
                </c:pt>
              </c:numCache>
            </c:numRef>
          </c:val>
        </c:ser>
        <c:ser>
          <c:idx val="1"/>
          <c:order val="1"/>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dLbls>
          <c:showLegendKey val="0"/>
          <c:showVal val="0"/>
          <c:showCatName val="0"/>
          <c:showSerName val="0"/>
          <c:showPercent val="0"/>
          <c:showBubbleSize val="0"/>
        </c:dLbls>
        <c:axId val="196552576"/>
        <c:axId val="196554112"/>
      </c:radarChart>
      <c:catAx>
        <c:axId val="196552576"/>
        <c:scaling>
          <c:orientation val="minMax"/>
        </c:scaling>
        <c:delete val="0"/>
        <c:axPos val="b"/>
        <c:majorGridlines/>
        <c:numFmt formatCode="0.0_ " sourceLinked="1"/>
        <c:majorTickMark val="out"/>
        <c:minorTickMark val="none"/>
        <c:tickLblPos val="nextTo"/>
        <c:txPr>
          <a:bodyPr horzOverflow="overflow" anchor="ctr"/>
          <a:lstStyle/>
          <a:p>
            <a:pPr algn="ctr" rtl="0">
              <a:defRPr kumimoji="0" sz="700" kern="1200">
                <a:solidFill>
                  <a:schemeClr val="tx1"/>
                </a:solidFill>
              </a:defRPr>
            </a:pPr>
            <a:endParaRPr lang="ja-JP"/>
          </a:p>
        </c:txPr>
        <c:crossAx val="196554112"/>
        <c:crosses val="autoZero"/>
        <c:auto val="1"/>
        <c:lblAlgn val="ctr"/>
        <c:lblOffset val="100"/>
        <c:noMultiLvlLbl val="0"/>
      </c:catAx>
      <c:valAx>
        <c:axId val="196554112"/>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96552576"/>
        <c:crosses val="autoZero"/>
        <c:crossBetween val="between"/>
        <c:majorUnit val="25"/>
      </c:valAx>
    </c:plotArea>
    <c:legend>
      <c:legendPos val="tr"/>
      <c:layout>
        <c:manualLayout>
          <c:xMode val="edge"/>
          <c:yMode val="edge"/>
          <c:x val="0.70266882691942323"/>
          <c:y val="2.2573726254279448E-3"/>
          <c:w val="0.27975343564628147"/>
          <c:h val="0.25170068027210885"/>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23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2.4034368585282771E-2"/>
          <c:y val="1.0957295878555722E-2"/>
        </c:manualLayout>
      </c:layout>
      <c:overlay val="0"/>
    </c:title>
    <c:autoTitleDeleted val="0"/>
    <c:plotArea>
      <c:layout>
        <c:manualLayout>
          <c:layoutTarget val="inner"/>
          <c:xMode val="edge"/>
          <c:yMode val="edge"/>
          <c:x val="0.17729378113450103"/>
          <c:y val="0.18674869596232641"/>
          <c:w val="0.50930650811505707"/>
          <c:h val="0.71729187450097132"/>
        </c:manualLayout>
      </c:layout>
      <c:radarChart>
        <c:radarStyle val="marker"/>
        <c:varyColors val="0"/>
        <c:ser>
          <c:idx val="0"/>
          <c:order val="0"/>
          <c:tx>
            <c:strRef>
              <c:f>女!$E$16</c:f>
              <c:strCache>
                <c:ptCount val="1"/>
                <c:pt idx="0">
                  <c:v>米原市</c:v>
                </c:pt>
              </c:strCache>
            </c:strRef>
          </c:tx>
          <c:spPr>
            <a:ln w="25400" cap="rnd" cmpd="sng">
              <a:solidFill>
                <a:schemeClr val="accent2"/>
              </a:solidFill>
              <a:prstDash val="solid"/>
              <a:round/>
              <a:headEnd type="none" w="med" len="med"/>
              <a:tailEnd type="none" w="med" len="med"/>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女!$F$16:$AI$16</c:f>
              <c:numCache>
                <c:formatCode>0.0_ </c:formatCode>
                <c:ptCount val="18"/>
                <c:pt idx="0">
                  <c:v>99.638120999999998</c:v>
                </c:pt>
                <c:pt idx="1">
                  <c:v>95.941809000000006</c:v>
                </c:pt>
                <c:pt idx="2">
                  <c:v>106.932796</c:v>
                </c:pt>
                <c:pt idx="3">
                  <c:v>94.697799000000003</c:v>
                </c:pt>
                <c:pt idx="4">
                  <c:v>94.737611000000001</c:v>
                </c:pt>
                <c:pt idx="5">
                  <c:v>82.803047000000007</c:v>
                </c:pt>
                <c:pt idx="6">
                  <c:v>78.243744000000007</c:v>
                </c:pt>
                <c:pt idx="7">
                  <c:v>87.778019</c:v>
                </c:pt>
                <c:pt idx="8">
                  <c:v>110.818127</c:v>
                </c:pt>
                <c:pt idx="9">
                  <c:v>116.514798</c:v>
                </c:pt>
                <c:pt idx="10">
                  <c:v>96.914662000000007</c:v>
                </c:pt>
                <c:pt idx="11">
                  <c:v>112.811678</c:v>
                </c:pt>
                <c:pt idx="12">
                  <c:v>99.561126000000002</c:v>
                </c:pt>
                <c:pt idx="13">
                  <c:v>87.503624000000002</c:v>
                </c:pt>
                <c:pt idx="14">
                  <c:v>76.273199000000005</c:v>
                </c:pt>
                <c:pt idx="15">
                  <c:v>94.906660000000002</c:v>
                </c:pt>
                <c:pt idx="16">
                  <c:v>99.292242000000002</c:v>
                </c:pt>
                <c:pt idx="17">
                  <c:v>97.882885000000002</c:v>
                </c:pt>
              </c:numCache>
            </c:numRef>
          </c:val>
        </c:ser>
        <c:ser>
          <c:idx val="1"/>
          <c:order val="1"/>
          <c:tx>
            <c:v>滋賀県</c:v>
          </c:tx>
          <c:spPr>
            <a:ln>
              <a:solidFill>
                <a:schemeClr val="tx2">
                  <a:lumMod val="60000"/>
                  <a:lumOff val="40000"/>
                </a:schemeClr>
              </a:solidFill>
              <a:prstDash val="sysDash"/>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dLbls>
          <c:showLegendKey val="0"/>
          <c:showVal val="0"/>
          <c:showCatName val="0"/>
          <c:showSerName val="0"/>
          <c:showPercent val="0"/>
          <c:showBubbleSize val="0"/>
        </c:dLbls>
        <c:axId val="196580096"/>
        <c:axId val="196581632"/>
      </c:radarChart>
      <c:catAx>
        <c:axId val="196580096"/>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kumimoji="0" sz="700" kern="1200">
                <a:solidFill>
                  <a:schemeClr val="tx1"/>
                </a:solidFill>
              </a:defRPr>
            </a:pPr>
            <a:endParaRPr lang="ja-JP"/>
          </a:p>
        </c:txPr>
        <c:crossAx val="196581632"/>
        <c:crosses val="autoZero"/>
        <c:auto val="1"/>
        <c:lblAlgn val="ctr"/>
        <c:lblOffset val="100"/>
        <c:noMultiLvlLbl val="0"/>
      </c:catAx>
      <c:valAx>
        <c:axId val="196581632"/>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96580096"/>
        <c:crosses val="autoZero"/>
        <c:crossBetween val="between"/>
        <c:majorUnit val="25"/>
      </c:valAx>
    </c:plotArea>
    <c:legend>
      <c:legendPos val="tr"/>
      <c:layout>
        <c:manualLayout>
          <c:xMode val="edge"/>
          <c:yMode val="edge"/>
          <c:x val="0.69369140286035669"/>
          <c:y val="4.5893435544056664E-3"/>
          <c:w val="0.29567424071991"/>
          <c:h val="0.27241379310344827"/>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23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4.7031002312829709E-2"/>
          <c:y val="4.1667031204432776E-2"/>
        </c:manualLayout>
      </c:layout>
      <c:overlay val="0"/>
    </c:title>
    <c:autoTitleDeleted val="0"/>
    <c:plotArea>
      <c:layout>
        <c:manualLayout>
          <c:layoutTarget val="inner"/>
          <c:xMode val="edge"/>
          <c:yMode val="edge"/>
          <c:x val="0.26439790575916228"/>
          <c:y val="0.3125"/>
          <c:w val="0.41361256544502617"/>
          <c:h val="0.54861111111111116"/>
        </c:manualLayout>
      </c:layout>
      <c:radarChart>
        <c:radarStyle val="marker"/>
        <c:varyColors val="0"/>
        <c:ser>
          <c:idx val="1"/>
          <c:order val="0"/>
          <c:tx>
            <c:strRef>
              <c:f>レーダー4064滋賀県全体!$AJ$33</c:f>
              <c:strCache>
                <c:ptCount val="1"/>
                <c:pt idx="0">
                  <c:v>米原市</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レーダー4064滋賀県全体!$AJ$34:$AJ$41</c:f>
              <c:numCache>
                <c:formatCode>General</c:formatCode>
                <c:ptCount val="8"/>
                <c:pt idx="0">
                  <c:v>97.009956655330825</c:v>
                </c:pt>
                <c:pt idx="1">
                  <c:v>95.809228157495227</c:v>
                </c:pt>
                <c:pt idx="2">
                  <c:v>99.83428422908986</c:v>
                </c:pt>
                <c:pt idx="3">
                  <c:v>97.527975218656564</c:v>
                </c:pt>
                <c:pt idx="4">
                  <c:v>99.020262652172121</c:v>
                </c:pt>
                <c:pt idx="5">
                  <c:v>110.35958564139074</c:v>
                </c:pt>
                <c:pt idx="6">
                  <c:v>104.8448981517799</c:v>
                </c:pt>
                <c:pt idx="7">
                  <c:v>106.12706841383444</c:v>
                </c:pt>
              </c:numCache>
            </c:numRef>
          </c:val>
        </c:ser>
        <c:ser>
          <c:idx val="0"/>
          <c:order val="1"/>
          <c:tx>
            <c:strRef>
              <c:f>レーダー4064滋賀県全体!$W$33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96590976"/>
        <c:axId val="196633728"/>
      </c:radarChart>
      <c:catAx>
        <c:axId val="196590976"/>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6633728"/>
        <c:crosses val="autoZero"/>
        <c:auto val="1"/>
        <c:lblAlgn val="ctr"/>
        <c:lblOffset val="100"/>
        <c:noMultiLvlLbl val="0"/>
      </c:catAx>
      <c:valAx>
        <c:axId val="196633728"/>
        <c:scaling>
          <c:orientation val="minMax"/>
          <c:max val="13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6590976"/>
        <c:crosses val="autoZero"/>
        <c:crossBetween val="between"/>
        <c:majorUnit val="10"/>
        <c:minorUnit val="4"/>
      </c:valAx>
      <c:spPr>
        <a:noFill/>
        <a:ln>
          <a:noFill/>
        </a:ln>
      </c:spPr>
    </c:plotArea>
    <c:legend>
      <c:legendPos val="tr"/>
      <c:layout>
        <c:manualLayout>
          <c:xMode val="edge"/>
          <c:yMode val="edge"/>
          <c:x val="0.70212772594577877"/>
          <c:y val="3.472222222222222E-3"/>
          <c:w val="0.26816937582373018"/>
          <c:h val="0.24652777777777776"/>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3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800" b="1" i="0" u="none" strike="noStrike" kern="1200" baseline="0">
                <a:solidFill>
                  <a:schemeClr val="tx1"/>
                </a:solidFill>
              </a:rPr>
              <a:t>男性</a:t>
            </a:r>
          </a:p>
        </c:rich>
      </c:tx>
      <c:layout>
        <c:manualLayout>
          <c:xMode val="edge"/>
          <c:yMode val="edge"/>
          <c:x val="5.7072220811108292E-2"/>
          <c:y val="4.5139253426655E-2"/>
        </c:manualLayout>
      </c:layout>
      <c:overlay val="0"/>
    </c:title>
    <c:autoTitleDeleted val="0"/>
    <c:plotArea>
      <c:layout>
        <c:manualLayout>
          <c:layoutTarget val="inner"/>
          <c:xMode val="edge"/>
          <c:yMode val="edge"/>
          <c:x val="0.21522309711286089"/>
          <c:y val="0.32291666666666669"/>
          <c:w val="0.45144356955380577"/>
          <c:h val="0.59722222222222221"/>
        </c:manualLayout>
      </c:layout>
      <c:radarChart>
        <c:radarStyle val="marker"/>
        <c:varyColors val="0"/>
        <c:ser>
          <c:idx val="1"/>
          <c:order val="0"/>
          <c:tx>
            <c:strRef>
              <c:f>レーダー4064滋賀県全体!$AJ$42</c:f>
              <c:strCache>
                <c:ptCount val="1"/>
                <c:pt idx="0">
                  <c:v>米原市</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レーダー4064滋賀県全体!$AJ$43:$AJ$49</c:f>
              <c:numCache>
                <c:formatCode>General</c:formatCode>
                <c:ptCount val="7"/>
                <c:pt idx="0">
                  <c:v>101.50428995346161</c:v>
                </c:pt>
                <c:pt idx="1">
                  <c:v>95.57898357426474</c:v>
                </c:pt>
                <c:pt idx="2">
                  <c:v>103.09367715148277</c:v>
                </c:pt>
                <c:pt idx="3">
                  <c:v>86.831974044256071</c:v>
                </c:pt>
                <c:pt idx="4">
                  <c:v>102.87109237915321</c:v>
                </c:pt>
                <c:pt idx="5">
                  <c:v>98.879088352279894</c:v>
                </c:pt>
                <c:pt idx="6">
                  <c:v>98.458156662823953</c:v>
                </c:pt>
              </c:numCache>
            </c:numRef>
          </c:val>
        </c:ser>
        <c:ser>
          <c:idx val="0"/>
          <c:order val="1"/>
          <c:tx>
            <c:strRef>
              <c:f>レーダー4064滋賀県全体!$W$42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96659456"/>
        <c:axId val="196665344"/>
      </c:radarChart>
      <c:catAx>
        <c:axId val="196659456"/>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6665344"/>
        <c:crosses val="autoZero"/>
        <c:auto val="1"/>
        <c:lblAlgn val="ctr"/>
        <c:lblOffset val="100"/>
        <c:noMultiLvlLbl val="0"/>
      </c:catAx>
      <c:valAx>
        <c:axId val="196665344"/>
        <c:scaling>
          <c:orientation val="minMax"/>
          <c:max val="110"/>
          <c:min val="6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6659456"/>
        <c:crosses val="autoZero"/>
        <c:crossBetween val="between"/>
        <c:majorUnit val="10"/>
        <c:minorUnit val="4"/>
      </c:valAx>
      <c:spPr>
        <a:noFill/>
        <a:ln>
          <a:noFill/>
        </a:ln>
      </c:spPr>
    </c:plotArea>
    <c:legend>
      <c:legendPos val="tr"/>
      <c:layout>
        <c:manualLayout>
          <c:xMode val="edge"/>
          <c:yMode val="edge"/>
          <c:x val="0.71712158808933002"/>
          <c:y val="6.9444444444444441E-3"/>
          <c:w val="0.27047146401985112"/>
          <c:h val="0.25"/>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3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5.109411323584552E-2"/>
          <c:y val="5.2082604257801111E-2"/>
        </c:manualLayout>
      </c:layout>
      <c:overlay val="0"/>
    </c:title>
    <c:autoTitleDeleted val="0"/>
    <c:plotArea>
      <c:layout>
        <c:manualLayout>
          <c:layoutTarget val="inner"/>
          <c:xMode val="edge"/>
          <c:yMode val="edge"/>
          <c:x val="0.28019323671497587"/>
          <c:y val="0.25347222222222221"/>
          <c:w val="0.4251207729468599"/>
          <c:h val="0.61111111111111116"/>
        </c:manualLayout>
      </c:layout>
      <c:radarChart>
        <c:radarStyle val="marker"/>
        <c:varyColors val="0"/>
        <c:ser>
          <c:idx val="1"/>
          <c:order val="0"/>
          <c:tx>
            <c:strRef>
              <c:f>レーダー4064滋賀県全体!$BF$33</c:f>
              <c:strCache>
                <c:ptCount val="1"/>
                <c:pt idx="0">
                  <c:v>米原市</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レーダー4064滋賀県全体!$BF$34:$BF$41</c:f>
              <c:numCache>
                <c:formatCode>General</c:formatCode>
                <c:ptCount val="8"/>
                <c:pt idx="0">
                  <c:v>108.89699792266521</c:v>
                </c:pt>
                <c:pt idx="1">
                  <c:v>110.48051982179301</c:v>
                </c:pt>
                <c:pt idx="2">
                  <c:v>96.805221471815003</c:v>
                </c:pt>
                <c:pt idx="3">
                  <c:v>105.20200228864249</c:v>
                </c:pt>
                <c:pt idx="4">
                  <c:v>99.828497671416457</c:v>
                </c:pt>
                <c:pt idx="5">
                  <c:v>121.12350923784932</c:v>
                </c:pt>
                <c:pt idx="6">
                  <c:v>108.2028928847171</c:v>
                </c:pt>
                <c:pt idx="7">
                  <c:v>111.30265881686657</c:v>
                </c:pt>
              </c:numCache>
            </c:numRef>
          </c:val>
        </c:ser>
        <c:ser>
          <c:idx val="0"/>
          <c:order val="1"/>
          <c:tx>
            <c:strRef>
              <c:f>レーダー4064滋賀県全体!$AS$33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96687360"/>
        <c:axId val="196688896"/>
      </c:radarChart>
      <c:catAx>
        <c:axId val="196687360"/>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6688896"/>
        <c:crosses val="autoZero"/>
        <c:auto val="1"/>
        <c:lblAlgn val="ctr"/>
        <c:lblOffset val="100"/>
        <c:noMultiLvlLbl val="0"/>
      </c:catAx>
      <c:valAx>
        <c:axId val="196688896"/>
        <c:scaling>
          <c:orientation val="minMax"/>
          <c:max val="13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6687360"/>
        <c:crosses val="autoZero"/>
        <c:crossBetween val="between"/>
        <c:majorUnit val="10"/>
        <c:minorUnit val="4"/>
      </c:valAx>
      <c:spPr>
        <a:noFill/>
        <a:ln>
          <a:noFill/>
        </a:ln>
      </c:spPr>
    </c:plotArea>
    <c:legend>
      <c:legendPos val="tr"/>
      <c:layout>
        <c:manualLayout>
          <c:xMode val="edge"/>
          <c:yMode val="edge"/>
          <c:x val="0.74209245742092445"/>
          <c:y val="0"/>
          <c:w val="0.24817518248175183"/>
          <c:h val="0.25694444444444442"/>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3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800" b="1" i="0" u="none" strike="noStrike" kern="1200" baseline="0">
                <a:solidFill>
                  <a:schemeClr val="tx1"/>
                </a:solidFill>
              </a:rPr>
              <a:t>女性</a:t>
            </a:r>
          </a:p>
        </c:rich>
      </c:tx>
      <c:layout>
        <c:manualLayout>
          <c:xMode val="edge"/>
          <c:yMode val="edge"/>
          <c:x val="6.9306958581396835E-2"/>
          <c:y val="4.8609288422280551E-2"/>
        </c:manualLayout>
      </c:layout>
      <c:overlay val="0"/>
    </c:title>
    <c:autoTitleDeleted val="0"/>
    <c:plotArea>
      <c:layout>
        <c:manualLayout>
          <c:layoutTarget val="inner"/>
          <c:xMode val="edge"/>
          <c:yMode val="edge"/>
          <c:x val="0.23486682808716708"/>
          <c:y val="0.28819444444444442"/>
          <c:w val="0.42372881355932202"/>
          <c:h val="0.60763888888888884"/>
        </c:manualLayout>
      </c:layout>
      <c:radarChart>
        <c:radarStyle val="marker"/>
        <c:varyColors val="0"/>
        <c:ser>
          <c:idx val="1"/>
          <c:order val="0"/>
          <c:tx>
            <c:strRef>
              <c:f>レーダー4064滋賀県全体!$BF$42</c:f>
              <c:strCache>
                <c:ptCount val="1"/>
                <c:pt idx="0">
                  <c:v>米原市</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レーダー4064滋賀県全体!$BF$43:$BF$49</c:f>
              <c:numCache>
                <c:formatCode>General</c:formatCode>
                <c:ptCount val="7"/>
                <c:pt idx="0">
                  <c:v>92.179951644212949</c:v>
                </c:pt>
                <c:pt idx="1">
                  <c:v>87.988231748647678</c:v>
                </c:pt>
                <c:pt idx="2">
                  <c:v>106.98170504365727</c:v>
                </c:pt>
                <c:pt idx="3">
                  <c:v>90.587059011286669</c:v>
                </c:pt>
                <c:pt idx="4">
                  <c:v>97.355898755614263</c:v>
                </c:pt>
                <c:pt idx="5">
                  <c:v>75.586354157919544</c:v>
                </c:pt>
                <c:pt idx="6">
                  <c:v>77.63274338330173</c:v>
                </c:pt>
              </c:numCache>
            </c:numRef>
          </c:val>
        </c:ser>
        <c:ser>
          <c:idx val="0"/>
          <c:order val="1"/>
          <c:tx>
            <c:strRef>
              <c:f>レーダー4064滋賀県全体!$AS$42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96715264"/>
        <c:axId val="196716800"/>
      </c:radarChart>
      <c:catAx>
        <c:axId val="19671526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6716800"/>
        <c:crosses val="autoZero"/>
        <c:auto val="1"/>
        <c:lblAlgn val="ctr"/>
        <c:lblOffset val="100"/>
        <c:noMultiLvlLbl val="0"/>
      </c:catAx>
      <c:valAx>
        <c:axId val="196716800"/>
        <c:scaling>
          <c:orientation val="minMax"/>
          <c:max val="110"/>
          <c:min val="6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6715264"/>
        <c:crosses val="autoZero"/>
        <c:crossBetween val="between"/>
        <c:majorUnit val="10"/>
        <c:minorUnit val="4"/>
      </c:valAx>
      <c:spPr>
        <a:noFill/>
        <a:ln>
          <a:noFill/>
        </a:ln>
      </c:spPr>
    </c:plotArea>
    <c:legend>
      <c:legendPos val="tr"/>
      <c:layout>
        <c:manualLayout>
          <c:xMode val="edge"/>
          <c:yMode val="edge"/>
          <c:x val="0.70822942643391518"/>
          <c:y val="0"/>
          <c:w val="0.28428927680798005"/>
          <c:h val="0.25694444444444442"/>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3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5.2499999999999998E-2"/>
          <c:y val="4.5139253426655E-2"/>
        </c:manualLayout>
      </c:layout>
      <c:overlay val="0"/>
    </c:title>
    <c:autoTitleDeleted val="0"/>
    <c:plotArea>
      <c:layout>
        <c:manualLayout>
          <c:layoutTarget val="inner"/>
          <c:xMode val="edge"/>
          <c:yMode val="edge"/>
          <c:x val="0.23359580052493439"/>
          <c:y val="0.25"/>
          <c:w val="0.46981627296587919"/>
          <c:h val="0.62152777777777779"/>
        </c:manualLayout>
      </c:layout>
      <c:radarChart>
        <c:radarStyle val="marker"/>
        <c:varyColors val="0"/>
        <c:ser>
          <c:idx val="1"/>
          <c:order val="0"/>
          <c:tx>
            <c:strRef>
              <c:f>レーダー4064滋賀県全体!$AJ$26</c:f>
              <c:strCache>
                <c:ptCount val="1"/>
                <c:pt idx="0">
                  <c:v>米原市</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レーダー4064滋賀県全体!$AJ$27:$AJ$32</c:f>
              <c:numCache>
                <c:formatCode>General</c:formatCode>
                <c:ptCount val="6"/>
                <c:pt idx="0">
                  <c:v>95.463037866380645</c:v>
                </c:pt>
                <c:pt idx="1">
                  <c:v>114.62006617970226</c:v>
                </c:pt>
                <c:pt idx="2">
                  <c:v>97.2612648434596</c:v>
                </c:pt>
                <c:pt idx="3">
                  <c:v>102.24346677566483</c:v>
                </c:pt>
                <c:pt idx="4">
                  <c:v>99.765797004320973</c:v>
                </c:pt>
                <c:pt idx="5">
                  <c:v>98.84455827008091</c:v>
                </c:pt>
              </c:numCache>
            </c:numRef>
          </c:val>
        </c:ser>
        <c:ser>
          <c:idx val="0"/>
          <c:order val="1"/>
          <c:tx>
            <c:strRef>
              <c:f>レーダー4064滋賀県全体!$W$26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96890624"/>
        <c:axId val="196892160"/>
      </c:radarChart>
      <c:catAx>
        <c:axId val="19689062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6892160"/>
        <c:crosses val="autoZero"/>
        <c:auto val="1"/>
        <c:lblAlgn val="ctr"/>
        <c:lblOffset val="100"/>
        <c:noMultiLvlLbl val="0"/>
      </c:catAx>
      <c:valAx>
        <c:axId val="196892160"/>
        <c:scaling>
          <c:orientation val="minMax"/>
          <c:max val="150"/>
          <c:min val="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6890624"/>
        <c:crosses val="autoZero"/>
        <c:crossBetween val="between"/>
        <c:majorUnit val="30"/>
      </c:valAx>
      <c:spPr>
        <a:noFill/>
        <a:ln>
          <a:noFill/>
        </a:ln>
      </c:spPr>
    </c:plotArea>
    <c:legend>
      <c:legendPos val="tr"/>
      <c:layout>
        <c:manualLayout>
          <c:xMode val="edge"/>
          <c:yMode val="edge"/>
          <c:x val="0.71250000000000002"/>
          <c:y val="2.4305555555555556E-2"/>
          <c:w val="0.27750000000000002"/>
          <c:h val="0.24305555555555555"/>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23900840146"/>
          <c:y val="8.9135579364054904E-2"/>
        </c:manualLayout>
      </c:layout>
      <c:overlay val="0"/>
    </c:title>
    <c:autoTitleDeleted val="0"/>
    <c:plotArea>
      <c:layout>
        <c:manualLayout>
          <c:layoutTarget val="inner"/>
          <c:xMode val="edge"/>
          <c:yMode val="edge"/>
          <c:x val="0.2097560975609756"/>
          <c:y val="0.16140350877192983"/>
          <c:w val="0.53414634146341466"/>
          <c:h val="0.768421052631579"/>
        </c:manualLayout>
      </c:layout>
      <c:radarChart>
        <c:radarStyle val="marker"/>
        <c:varyColors val="0"/>
        <c:ser>
          <c:idx val="0"/>
          <c:order val="0"/>
          <c:tx>
            <c:strRef>
              <c:f>女!$E$5</c:f>
              <c:strCache>
                <c:ptCount val="1"/>
                <c:pt idx="0">
                  <c:v>彦根市</c:v>
                </c:pt>
              </c:strCache>
            </c:strRef>
          </c:tx>
          <c:spPr>
            <a:ln w="25400" cap="rnd" cmpd="sng">
              <a:solidFill>
                <a:schemeClr val="accent2"/>
              </a:solidFill>
              <a:prstDash val="solid"/>
              <a:round/>
              <a:headEnd type="none" w="med" len="med"/>
              <a:tailEnd type="none" w="med" len="med"/>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女!$F$5:$AI$5</c:f>
              <c:numCache>
                <c:formatCode>0.0_ </c:formatCode>
                <c:ptCount val="18"/>
                <c:pt idx="0">
                  <c:v>99.045546000000002</c:v>
                </c:pt>
                <c:pt idx="1">
                  <c:v>95.828772000000001</c:v>
                </c:pt>
                <c:pt idx="2">
                  <c:v>106.707142</c:v>
                </c:pt>
                <c:pt idx="3">
                  <c:v>93.830381000000003</c:v>
                </c:pt>
                <c:pt idx="4">
                  <c:v>93.938877000000005</c:v>
                </c:pt>
                <c:pt idx="5">
                  <c:v>83.240437</c:v>
                </c:pt>
                <c:pt idx="6">
                  <c:v>79.429553999999996</c:v>
                </c:pt>
                <c:pt idx="7">
                  <c:v>91.335645999999997</c:v>
                </c:pt>
                <c:pt idx="8">
                  <c:v>127.456729</c:v>
                </c:pt>
                <c:pt idx="9">
                  <c:v>122.743167</c:v>
                </c:pt>
                <c:pt idx="10">
                  <c:v>101.722973</c:v>
                </c:pt>
                <c:pt idx="11">
                  <c:v>116.60108099999999</c:v>
                </c:pt>
                <c:pt idx="12">
                  <c:v>84.539006999999998</c:v>
                </c:pt>
                <c:pt idx="13">
                  <c:v>99.660571000000004</c:v>
                </c:pt>
                <c:pt idx="14">
                  <c:v>79.627157999999994</c:v>
                </c:pt>
                <c:pt idx="15">
                  <c:v>101.581374</c:v>
                </c:pt>
                <c:pt idx="16">
                  <c:v>104.836178</c:v>
                </c:pt>
                <c:pt idx="17">
                  <c:v>92.507851000000002</c:v>
                </c:pt>
              </c:numCache>
            </c:numRef>
          </c:val>
        </c:ser>
        <c:ser>
          <c:idx val="1"/>
          <c:order val="1"/>
          <c:tx>
            <c:v>滋賀県</c:v>
          </c:tx>
          <c:spPr>
            <a:ln>
              <a:solidFill>
                <a:schemeClr val="tx2">
                  <a:lumMod val="60000"/>
                  <a:lumOff val="40000"/>
                </a:schemeClr>
              </a:solidFill>
              <a:prstDash val="sysDash"/>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dLbls>
          <c:showLegendKey val="0"/>
          <c:showVal val="0"/>
          <c:showCatName val="0"/>
          <c:showSerName val="0"/>
          <c:showPercent val="0"/>
          <c:showBubbleSize val="0"/>
        </c:dLbls>
        <c:axId val="183937664"/>
        <c:axId val="183947648"/>
      </c:radarChart>
      <c:catAx>
        <c:axId val="183937664"/>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kumimoji="0" sz="800" kern="1200">
                <a:solidFill>
                  <a:schemeClr val="tx1"/>
                </a:solidFill>
              </a:defRPr>
            </a:pPr>
            <a:endParaRPr lang="ja-JP"/>
          </a:p>
        </c:txPr>
        <c:crossAx val="183947648"/>
        <c:crosses val="autoZero"/>
        <c:auto val="1"/>
        <c:lblAlgn val="ctr"/>
        <c:lblOffset val="100"/>
        <c:noMultiLvlLbl val="0"/>
      </c:catAx>
      <c:valAx>
        <c:axId val="183947648"/>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83937664"/>
        <c:crosses val="autoZero"/>
        <c:crossBetween val="between"/>
        <c:majorUnit val="25"/>
      </c:valAx>
    </c:plotArea>
    <c:legend>
      <c:legendPos val="tr"/>
      <c:layout>
        <c:manualLayout>
          <c:xMode val="edge"/>
          <c:yMode val="edge"/>
          <c:x val="0.72388059701492513"/>
          <c:y val="1.3114754098360656E-2"/>
          <c:w val="0.27114427860696522"/>
          <c:h val="0.1836065573770492"/>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orientation="portrait"/>
  </c:printSettings>
  <c:extLst/>
</c:chartSpace>
</file>

<file path=xl/charts/chart24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7.3349650570787087E-2"/>
          <c:y val="5.555519101778944E-2"/>
        </c:manualLayout>
      </c:layout>
      <c:overlay val="0"/>
    </c:title>
    <c:autoTitleDeleted val="0"/>
    <c:plotArea>
      <c:layout>
        <c:manualLayout>
          <c:layoutTarget val="inner"/>
          <c:xMode val="edge"/>
          <c:yMode val="edge"/>
          <c:x val="0.24396135265700483"/>
          <c:y val="0.24652777777777776"/>
          <c:w val="0.4420289855072464"/>
          <c:h val="0.63541666666666652"/>
        </c:manualLayout>
      </c:layout>
      <c:radarChart>
        <c:radarStyle val="marker"/>
        <c:varyColors val="0"/>
        <c:ser>
          <c:idx val="1"/>
          <c:order val="0"/>
          <c:tx>
            <c:strRef>
              <c:f>レーダー4064滋賀県全体!$BF$26</c:f>
              <c:strCache>
                <c:ptCount val="1"/>
                <c:pt idx="0">
                  <c:v>米原市</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レーダー4064滋賀県全体!$BF$27:$BF$32</c:f>
              <c:numCache>
                <c:formatCode>General</c:formatCode>
                <c:ptCount val="6"/>
                <c:pt idx="0">
                  <c:v>97.15514271619908</c:v>
                </c:pt>
                <c:pt idx="1">
                  <c:v>144.13302909671276</c:v>
                </c:pt>
                <c:pt idx="2">
                  <c:v>105.69038472666725</c:v>
                </c:pt>
                <c:pt idx="3">
                  <c:v>93.699806243997159</c:v>
                </c:pt>
                <c:pt idx="4">
                  <c:v>84.071838111652781</c:v>
                </c:pt>
                <c:pt idx="5">
                  <c:v>35.078284851706293</c:v>
                </c:pt>
              </c:numCache>
            </c:numRef>
          </c:val>
        </c:ser>
        <c:ser>
          <c:idx val="0"/>
          <c:order val="1"/>
          <c:tx>
            <c:strRef>
              <c:f>レーダー4064滋賀県全体!$AS$26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96921984"/>
        <c:axId val="196927872"/>
      </c:radarChart>
      <c:catAx>
        <c:axId val="19692198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6927872"/>
        <c:crosses val="autoZero"/>
        <c:auto val="1"/>
        <c:lblAlgn val="ctr"/>
        <c:lblOffset val="100"/>
        <c:noMultiLvlLbl val="0"/>
      </c:catAx>
      <c:valAx>
        <c:axId val="196927872"/>
        <c:scaling>
          <c:orientation val="minMax"/>
          <c:max val="150"/>
          <c:min val="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6921984"/>
        <c:crosses val="autoZero"/>
        <c:crossBetween val="between"/>
        <c:majorUnit val="30"/>
      </c:valAx>
      <c:spPr>
        <a:noFill/>
        <a:ln>
          <a:noFill/>
        </a:ln>
      </c:spPr>
    </c:plotArea>
    <c:legend>
      <c:legendPos val="tr"/>
      <c:layout>
        <c:manualLayout>
          <c:xMode val="edge"/>
          <c:yMode val="edge"/>
          <c:x val="0.7068965517241379"/>
          <c:y val="6.9444444444444441E-3"/>
          <c:w val="0.27093596059113301"/>
          <c:h val="0.25"/>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4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28342245989303E-2"/>
          <c:y val="4.2134831460674156E-2"/>
          <c:w val="0.84385026737967905"/>
          <c:h val="0.6882022471910112"/>
        </c:manualLayout>
      </c:layout>
      <c:barChart>
        <c:barDir val="col"/>
        <c:grouping val="stacked"/>
        <c:varyColors val="0"/>
        <c:ser>
          <c:idx val="0"/>
          <c:order val="0"/>
          <c:tx>
            <c:strRef>
              <c:f>介護率グラフ!$B$3</c:f>
              <c:strCache>
                <c:ptCount val="1"/>
                <c:pt idx="0">
                  <c:v>要支援1</c:v>
                </c:pt>
              </c:strCache>
            </c:strRef>
          </c:tx>
          <c:spPr>
            <a:solidFill>
              <a:srgbClr val="FFFFFF"/>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介護率グラフ!$B$4:$B$22</c:f>
              <c:numCache>
                <c:formatCode>0.00_ </c:formatCode>
                <c:ptCount val="19"/>
                <c:pt idx="0">
                  <c:v>2.5464484655572086</c:v>
                </c:pt>
                <c:pt idx="1">
                  <c:v>1.7901486231051482</c:v>
                </c:pt>
                <c:pt idx="2">
                  <c:v>1.4582562584782341</c:v>
                </c:pt>
                <c:pt idx="3">
                  <c:v>1.0283014498124043</c:v>
                </c:pt>
                <c:pt idx="4">
                  <c:v>2.0009951663349446</c:v>
                </c:pt>
                <c:pt idx="5">
                  <c:v>2.8293648483437157</c:v>
                </c:pt>
                <c:pt idx="6">
                  <c:v>2.5530670232324923</c:v>
                </c:pt>
                <c:pt idx="7">
                  <c:v>2.6460859977949283</c:v>
                </c:pt>
                <c:pt idx="8">
                  <c:v>1.4069442158960013</c:v>
                </c:pt>
                <c:pt idx="9">
                  <c:v>2.7099938687921519</c:v>
                </c:pt>
                <c:pt idx="10">
                  <c:v>2.1156852527357999</c:v>
                </c:pt>
                <c:pt idx="11">
                  <c:v>0.68163228210488047</c:v>
                </c:pt>
                <c:pt idx="12">
                  <c:v>1.3717202328734348</c:v>
                </c:pt>
                <c:pt idx="13">
                  <c:v>0.90504922197523019</c:v>
                </c:pt>
                <c:pt idx="14">
                  <c:v>1.2524719841793013</c:v>
                </c:pt>
                <c:pt idx="15">
                  <c:v>2.0649602064960209</c:v>
                </c:pt>
                <c:pt idx="16">
                  <c:v>1.7423442449841606</c:v>
                </c:pt>
                <c:pt idx="17">
                  <c:v>1.1941618752764263</c:v>
                </c:pt>
                <c:pt idx="18">
                  <c:v>0.69786535303776687</c:v>
                </c:pt>
              </c:numCache>
            </c:numRef>
          </c:val>
        </c:ser>
        <c:ser>
          <c:idx val="1"/>
          <c:order val="1"/>
          <c:tx>
            <c:strRef>
              <c:f>介護率グラフ!$C$3</c:f>
              <c:strCache>
                <c:ptCount val="1"/>
                <c:pt idx="0">
                  <c:v>要支援2</c:v>
                </c:pt>
              </c:strCache>
            </c:strRef>
          </c:tx>
          <c:spPr>
            <a:pattFill prst="pct1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介護率グラフ!$C$4:$C$22</c:f>
              <c:numCache>
                <c:formatCode>0.00_ </c:formatCode>
                <c:ptCount val="19"/>
                <c:pt idx="0">
                  <c:v>3.052739623337831</c:v>
                </c:pt>
                <c:pt idx="1">
                  <c:v>1.8865127311812016</c:v>
                </c:pt>
                <c:pt idx="2">
                  <c:v>2.7561968183499816</c:v>
                </c:pt>
                <c:pt idx="3">
                  <c:v>1.3062207605725138</c:v>
                </c:pt>
                <c:pt idx="4">
                  <c:v>1.6633494455501847</c:v>
                </c:pt>
                <c:pt idx="5">
                  <c:v>1.9328171391977642</c:v>
                </c:pt>
                <c:pt idx="6">
                  <c:v>2.4569613906067191</c:v>
                </c:pt>
                <c:pt idx="7">
                  <c:v>1.6695542605134666</c:v>
                </c:pt>
                <c:pt idx="8">
                  <c:v>1.1847951291755801</c:v>
                </c:pt>
                <c:pt idx="9">
                  <c:v>2.6180257510729614</c:v>
                </c:pt>
                <c:pt idx="10">
                  <c:v>2.0462046204620461</c:v>
                </c:pt>
                <c:pt idx="11">
                  <c:v>1.8903935290375353</c:v>
                </c:pt>
                <c:pt idx="12">
                  <c:v>1.5471728207991067</c:v>
                </c:pt>
                <c:pt idx="13">
                  <c:v>1.4766592569069545</c:v>
                </c:pt>
                <c:pt idx="14">
                  <c:v>1.8787079762689518</c:v>
                </c:pt>
                <c:pt idx="15">
                  <c:v>1.5057001505700152</c:v>
                </c:pt>
                <c:pt idx="16">
                  <c:v>1.6367476240760297</c:v>
                </c:pt>
                <c:pt idx="17">
                  <c:v>1.9460415745245467</c:v>
                </c:pt>
                <c:pt idx="18">
                  <c:v>0.49261083743842365</c:v>
                </c:pt>
              </c:numCache>
            </c:numRef>
          </c:val>
        </c:ser>
        <c:ser>
          <c:idx val="3"/>
          <c:order val="2"/>
          <c:tx>
            <c:strRef>
              <c:f>介護率グラフ!$D$3</c:f>
              <c:strCache>
                <c:ptCount val="1"/>
                <c:pt idx="0">
                  <c:v>要介護1</c:v>
                </c:pt>
              </c:strCache>
            </c:strRef>
          </c:tx>
          <c:spPr>
            <a:pattFill prst="pct2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介護率グラフ!$D$4:$D$22</c:f>
              <c:numCache>
                <c:formatCode>0.00_ </c:formatCode>
                <c:ptCount val="19"/>
                <c:pt idx="0">
                  <c:v>2.8578348268345843</c:v>
                </c:pt>
                <c:pt idx="1">
                  <c:v>3.7285497201734552</c:v>
                </c:pt>
                <c:pt idx="2">
                  <c:v>3.1816500184979652</c:v>
                </c:pt>
                <c:pt idx="3">
                  <c:v>4.3911251100097273</c:v>
                </c:pt>
                <c:pt idx="4">
                  <c:v>4.5599943133352294</c:v>
                </c:pt>
                <c:pt idx="5">
                  <c:v>4.2149385806601849</c:v>
                </c:pt>
                <c:pt idx="6">
                  <c:v>3.4974093264248705</c:v>
                </c:pt>
                <c:pt idx="7">
                  <c:v>4.110883603717121</c:v>
                </c:pt>
                <c:pt idx="8">
                  <c:v>3.8505841698206353</c:v>
                </c:pt>
                <c:pt idx="9">
                  <c:v>4.2182709993868794</c:v>
                </c:pt>
                <c:pt idx="10">
                  <c:v>3.7276359214868853</c:v>
                </c:pt>
                <c:pt idx="11">
                  <c:v>3.7080796146505501</c:v>
                </c:pt>
                <c:pt idx="12">
                  <c:v>3.6605789935401547</c:v>
                </c:pt>
                <c:pt idx="13">
                  <c:v>3.7154652270562085</c:v>
                </c:pt>
                <c:pt idx="14">
                  <c:v>4.976928147659855</c:v>
                </c:pt>
                <c:pt idx="15">
                  <c:v>4.3020004302000432</c:v>
                </c:pt>
                <c:pt idx="16">
                  <c:v>3.907074973600845</c:v>
                </c:pt>
                <c:pt idx="17">
                  <c:v>4.643962848297214</c:v>
                </c:pt>
                <c:pt idx="18">
                  <c:v>4.2282430213464695</c:v>
                </c:pt>
              </c:numCache>
            </c:numRef>
          </c:val>
        </c:ser>
        <c:ser>
          <c:idx val="4"/>
          <c:order val="3"/>
          <c:tx>
            <c:strRef>
              <c:f>介護率グラフ!$E$3</c:f>
              <c:strCache>
                <c:ptCount val="1"/>
                <c:pt idx="0">
                  <c:v>要介護2</c:v>
                </c:pt>
              </c:strCache>
            </c:strRef>
          </c:tx>
          <c:spPr>
            <a:pattFill prst="ltDnDiag">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介護率グラフ!$E$4:$E$22</c:f>
              <c:numCache>
                <c:formatCode>0.00_ </c:formatCode>
                <c:ptCount val="19"/>
                <c:pt idx="0">
                  <c:v>3.8531179001026419</c:v>
                </c:pt>
                <c:pt idx="1">
                  <c:v>3.5321151921722693</c:v>
                </c:pt>
                <c:pt idx="2">
                  <c:v>3.7458379578246395</c:v>
                </c:pt>
                <c:pt idx="3">
                  <c:v>3.1868080967159198</c:v>
                </c:pt>
                <c:pt idx="4">
                  <c:v>2.3670742109752627</c:v>
                </c:pt>
                <c:pt idx="5">
                  <c:v>2.5848518367584559</c:v>
                </c:pt>
                <c:pt idx="6">
                  <c:v>2.7160287481196721</c:v>
                </c:pt>
                <c:pt idx="7">
                  <c:v>2.968971491573476</c:v>
                </c:pt>
                <c:pt idx="8">
                  <c:v>2.5588283692611484</c:v>
                </c:pt>
                <c:pt idx="9">
                  <c:v>2.8571428571428572</c:v>
                </c:pt>
                <c:pt idx="10">
                  <c:v>2.5846795205836375</c:v>
                </c:pt>
                <c:pt idx="11">
                  <c:v>4.2806507316186497</c:v>
                </c:pt>
                <c:pt idx="12">
                  <c:v>2.8790174655076162</c:v>
                </c:pt>
                <c:pt idx="13">
                  <c:v>3.6201968879009208</c:v>
                </c:pt>
                <c:pt idx="14">
                  <c:v>3.3289386947923534</c:v>
                </c:pt>
                <c:pt idx="15">
                  <c:v>2.6242202624220261</c:v>
                </c:pt>
                <c:pt idx="16">
                  <c:v>4.1710665258711721</c:v>
                </c:pt>
                <c:pt idx="17">
                  <c:v>4.0689960194604158</c:v>
                </c:pt>
                <c:pt idx="18">
                  <c:v>3.3661740558292284</c:v>
                </c:pt>
              </c:numCache>
            </c:numRef>
          </c:val>
        </c:ser>
        <c:ser>
          <c:idx val="5"/>
          <c:order val="4"/>
          <c:tx>
            <c:strRef>
              <c:f>介護率グラフ!$F$3</c:f>
              <c:strCache>
                <c:ptCount val="1"/>
                <c:pt idx="0">
                  <c:v>要介護3</c:v>
                </c:pt>
              </c:strCache>
            </c:strRef>
          </c:tx>
          <c:spPr>
            <a:pattFill prst="pct5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介護率グラフ!$F$4:$F$22</c:f>
              <c:numCache>
                <c:formatCode>0.00_ </c:formatCode>
                <c:ptCount val="19"/>
                <c:pt idx="0">
                  <c:v>2.7759517466468302</c:v>
                </c:pt>
                <c:pt idx="1">
                  <c:v>2.4609910677884437</c:v>
                </c:pt>
                <c:pt idx="2">
                  <c:v>2.9812553952398568</c:v>
                </c:pt>
                <c:pt idx="3">
                  <c:v>1.9871230719347817</c:v>
                </c:pt>
                <c:pt idx="4">
                  <c:v>1.8623827125390957</c:v>
                </c:pt>
                <c:pt idx="5">
                  <c:v>2.3519823019153518</c:v>
                </c:pt>
                <c:pt idx="6">
                  <c:v>2.273107136887849</c:v>
                </c:pt>
                <c:pt idx="7">
                  <c:v>2.3074499921247442</c:v>
                </c:pt>
                <c:pt idx="8">
                  <c:v>1.7195984860951128</c:v>
                </c:pt>
                <c:pt idx="9">
                  <c:v>2.2746781115879826</c:v>
                </c:pt>
                <c:pt idx="10">
                  <c:v>2.0218863991662324</c:v>
                </c:pt>
                <c:pt idx="11">
                  <c:v>3.5444878669453783</c:v>
                </c:pt>
                <c:pt idx="12">
                  <c:v>2.2729085254007497</c:v>
                </c:pt>
                <c:pt idx="13">
                  <c:v>2.6516354398221655</c:v>
                </c:pt>
                <c:pt idx="14">
                  <c:v>2.4060646011865523</c:v>
                </c:pt>
                <c:pt idx="15">
                  <c:v>2.3230802323080231</c:v>
                </c:pt>
                <c:pt idx="16">
                  <c:v>3.9598732840549102</c:v>
                </c:pt>
                <c:pt idx="17">
                  <c:v>4.1132242370632461</c:v>
                </c:pt>
                <c:pt idx="18">
                  <c:v>3.284072249589491</c:v>
                </c:pt>
              </c:numCache>
            </c:numRef>
          </c:val>
        </c:ser>
        <c:ser>
          <c:idx val="6"/>
          <c:order val="5"/>
          <c:tx>
            <c:strRef>
              <c:f>介護率グラフ!$G$3</c:f>
              <c:strCache>
                <c:ptCount val="1"/>
                <c:pt idx="0">
                  <c:v>要介護4</c:v>
                </c:pt>
              </c:strCache>
            </c:strRef>
          </c:tx>
          <c:spPr>
            <a:pattFill prst="pct7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介護率グラフ!$G$4:$G$22</c:f>
              <c:numCache>
                <c:formatCode>0.00_ </c:formatCode>
                <c:ptCount val="19"/>
                <c:pt idx="0">
                  <c:v>1.9513545306715567</c:v>
                </c:pt>
                <c:pt idx="1">
                  <c:v>2.1237166895222566</c:v>
                </c:pt>
                <c:pt idx="2">
                  <c:v>2.3369096066099395</c:v>
                </c:pt>
                <c:pt idx="3">
                  <c:v>1.7369956922506833</c:v>
                </c:pt>
                <c:pt idx="4">
                  <c:v>1.5744953085015641</c:v>
                </c:pt>
                <c:pt idx="5">
                  <c:v>1.659195435757117</c:v>
                </c:pt>
                <c:pt idx="6">
                  <c:v>2.2062510446264416</c:v>
                </c:pt>
                <c:pt idx="7">
                  <c:v>2.1578201291541976</c:v>
                </c:pt>
                <c:pt idx="8">
                  <c:v>2.2297186111568208</c:v>
                </c:pt>
                <c:pt idx="9">
                  <c:v>2.1949724095646843</c:v>
                </c:pt>
                <c:pt idx="10">
                  <c:v>2.0149383359388571</c:v>
                </c:pt>
                <c:pt idx="11">
                  <c:v>2.4175224938653095</c:v>
                </c:pt>
                <c:pt idx="12">
                  <c:v>1.5152723502671666</c:v>
                </c:pt>
                <c:pt idx="13">
                  <c:v>2.3023181962527786</c:v>
                </c:pt>
                <c:pt idx="14">
                  <c:v>1.4502307185234016</c:v>
                </c:pt>
                <c:pt idx="15">
                  <c:v>2.4521402452140246</c:v>
                </c:pt>
                <c:pt idx="16">
                  <c:v>2.4287222808870119</c:v>
                </c:pt>
                <c:pt idx="17">
                  <c:v>2.3440955329500222</c:v>
                </c:pt>
                <c:pt idx="18">
                  <c:v>2.8325123152709359</c:v>
                </c:pt>
              </c:numCache>
            </c:numRef>
          </c:val>
        </c:ser>
        <c:ser>
          <c:idx val="7"/>
          <c:order val="6"/>
          <c:tx>
            <c:strRef>
              <c:f>介護率グラフ!$H$3</c:f>
              <c:strCache>
                <c:ptCount val="1"/>
                <c:pt idx="0">
                  <c:v>要介護5</c:v>
                </c:pt>
              </c:strCache>
            </c:strRef>
          </c:tx>
          <c:spPr>
            <a:solidFill>
              <a:srgbClr val="000000"/>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介護率グラフ!$H$4:$H$22</c:f>
              <c:numCache>
                <c:formatCode>0.00_ </c:formatCode>
                <c:ptCount val="19"/>
                <c:pt idx="0">
                  <c:v>1.4773552918382176</c:v>
                </c:pt>
                <c:pt idx="1">
                  <c:v>1.4528742448389607</c:v>
                </c:pt>
                <c:pt idx="2">
                  <c:v>1.6956468121839929</c:v>
                </c:pt>
                <c:pt idx="3">
                  <c:v>1.1116772430404371</c:v>
                </c:pt>
                <c:pt idx="4">
                  <c:v>1.4536536821154393</c:v>
                </c:pt>
                <c:pt idx="5">
                  <c:v>1.1294172439890551</c:v>
                </c:pt>
                <c:pt idx="6">
                  <c:v>1.8134715025906734</c:v>
                </c:pt>
                <c:pt idx="7">
                  <c:v>1.086785320522917</c:v>
                </c:pt>
                <c:pt idx="8">
                  <c:v>2.2132631232516045</c:v>
                </c:pt>
                <c:pt idx="9">
                  <c:v>1.4530962599632129</c:v>
                </c:pt>
                <c:pt idx="10">
                  <c:v>1.0838978634705576</c:v>
                </c:pt>
                <c:pt idx="11">
                  <c:v>1.6359174770517133</c:v>
                </c:pt>
                <c:pt idx="12">
                  <c:v>1.1165164686179121</c:v>
                </c:pt>
                <c:pt idx="13">
                  <c:v>1.9212448396316293</c:v>
                </c:pt>
                <c:pt idx="14">
                  <c:v>1.2524719841793013</c:v>
                </c:pt>
                <c:pt idx="15">
                  <c:v>1.6132501613250163</c:v>
                </c:pt>
                <c:pt idx="16">
                  <c:v>1.8479408658922916</c:v>
                </c:pt>
                <c:pt idx="17">
                  <c:v>1.5037593984962405</c:v>
                </c:pt>
                <c:pt idx="18">
                  <c:v>1.0262725779967159</c:v>
                </c:pt>
              </c:numCache>
            </c:numRef>
          </c:val>
        </c:ser>
        <c:dLbls>
          <c:showLegendKey val="0"/>
          <c:showVal val="0"/>
          <c:showCatName val="0"/>
          <c:showSerName val="0"/>
          <c:showPercent val="0"/>
          <c:showBubbleSize val="0"/>
        </c:dLbls>
        <c:gapWidth val="70"/>
        <c:overlap val="100"/>
        <c:axId val="196851584"/>
        <c:axId val="196853120"/>
      </c:barChart>
      <c:catAx>
        <c:axId val="196851584"/>
        <c:scaling>
          <c:orientation val="minMax"/>
        </c:scaling>
        <c:delete val="0"/>
        <c:axPos val="b"/>
        <c:numFmt formatCode="0.00_ " sourceLinked="1"/>
        <c:majorTickMark val="in"/>
        <c:minorTickMark val="none"/>
        <c:tickLblPos val="nextTo"/>
        <c:spPr>
          <a:ln w="3175">
            <a:solidFill>
              <a:srgbClr val="000000"/>
            </a:solidFill>
            <a:prstDash val="solid"/>
          </a:ln>
        </c:spPr>
        <c:txPr>
          <a:bodyPr horzOverflow="overflow" vert="wordArtVertRtl" anchor="ctr"/>
          <a:lstStyle/>
          <a:p>
            <a:pPr algn="ctr" rtl="0">
              <a:defRPr sz="1000">
                <a:solidFill>
                  <a:srgbClr val="000000"/>
                </a:solidFill>
              </a:defRPr>
            </a:pPr>
            <a:endParaRPr lang="ja-JP"/>
          </a:p>
        </c:txPr>
        <c:crossAx val="196853120"/>
        <c:crosses val="autoZero"/>
        <c:auto val="1"/>
        <c:lblAlgn val="ctr"/>
        <c:lblOffset val="100"/>
        <c:tickLblSkip val="1"/>
        <c:noMultiLvlLbl val="0"/>
      </c:catAx>
      <c:valAx>
        <c:axId val="196853120"/>
        <c:scaling>
          <c:orientation val="minMax"/>
        </c:scaling>
        <c:delete val="0"/>
        <c:axPos val="l"/>
        <c:title>
          <c:tx>
            <c:rich>
              <a:bodyPr rot="0" horzOverflow="overflow" anchor="ctr"/>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3.1016122984626922E-2"/>
              <c:y val="2.8092836710017989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lstStyle/>
          <a:p>
            <a:pPr algn="ctr" rtl="0">
              <a:defRPr sz="1000">
                <a:solidFill>
                  <a:srgbClr val="000000"/>
                </a:solidFill>
              </a:defRPr>
            </a:pPr>
            <a:endParaRPr lang="ja-JP"/>
          </a:p>
        </c:txPr>
        <c:crossAx val="196851584"/>
        <c:crosses val="autoZero"/>
        <c:crossBetween val="between"/>
      </c:valAx>
      <c:spPr>
        <a:noFill/>
        <a:ln w="25400">
          <a:noFill/>
        </a:ln>
      </c:spPr>
    </c:plotArea>
    <c:legend>
      <c:legendPos val="r"/>
      <c:layout>
        <c:manualLayout>
          <c:xMode val="edge"/>
          <c:yMode val="edge"/>
          <c:x val="0.89625668449197871"/>
          <c:y val="0.21910112359550565"/>
          <c:w val="9.7326203208556117E-2"/>
          <c:h val="0.5421348314606742"/>
        </c:manualLayout>
      </c:layout>
      <c:overlay val="0"/>
      <c:spPr>
        <a:noFill/>
        <a:ln w="25400">
          <a:noFill/>
        </a:ln>
      </c:spPr>
      <c:txPr>
        <a:bodyPr horzOverflow="overflow" anchor="ctr"/>
        <a:lstStyle/>
        <a:p>
          <a:pPr algn="l" rtl="0">
            <a:defRPr sz="1010">
              <a:solidFill>
                <a:srgbClr val="000000"/>
              </a:solidFill>
            </a:defRPr>
          </a:pPr>
          <a:endParaRPr lang="ja-JP"/>
        </a:p>
      </c:txPr>
    </c:legend>
    <c:plotVisOnly val="1"/>
    <c:dispBlanksAs val="gap"/>
    <c:showDLblsOverMax val="0"/>
  </c:chart>
  <c:spPr>
    <a:solidFill>
      <a:schemeClr val="bg1"/>
    </a:solidFill>
    <a:ln w="9525">
      <a:noFill/>
    </a:ln>
  </c:spPr>
  <c:txPr>
    <a:bodyPr horzOverflow="overflow" anchor="ctr"/>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extLst/>
</c:chartSpace>
</file>

<file path=xl/charts/chart24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200" b="1" i="0" u="none" strike="noStrike" kern="1200" baseline="0">
                <a:solidFill>
                  <a:schemeClr val="tx1"/>
                </a:solidFill>
              </a:rPr>
              <a:t>疾病別医療費構成割合</a:t>
            </a:r>
            <a:endParaRPr kumimoji="0" lang="ja-JP" altLang="en-US" sz="1800" b="1" i="0" u="none" strike="noStrike" kern="1200" baseline="0">
              <a:solidFill>
                <a:schemeClr val="tx1"/>
              </a:solidFill>
            </a:endParaRPr>
          </a:p>
          <a:p>
            <a:pPr algn="ctr" rtl="0">
              <a:defRPr kumimoji="0" sz="1800" i="0" u="none" strike="noStrike" kern="1200" baseline="0">
                <a:solidFill>
                  <a:schemeClr val="tx1"/>
                </a:solidFill>
              </a:defRPr>
            </a:pPr>
            <a:r>
              <a:rPr kumimoji="0" lang="ja-JP" altLang="en-US" sz="1200" b="1" i="0" u="none" strike="noStrike" kern="1200" baseline="0">
                <a:solidFill>
                  <a:schemeClr val="tx1"/>
                </a:solidFill>
              </a:rPr>
              <a:t>（後期高齢者分）</a:t>
            </a:r>
            <a:endParaRPr kumimoji="0" lang="ja-JP" altLang="en-US" sz="1800" b="1" i="0" u="none" strike="noStrike" kern="1200"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1.3418698876232704E-2"/>
                  <c:y val="2.2277271520835175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1"/>
              <c:layout>
                <c:manualLayout>
                  <c:x val="8.7633208470300442E-2"/>
                  <c:y val="-9.886657426248685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2"/>
              <c:layout>
                <c:manualLayout>
                  <c:x val="6.3388120174298596E-2"/>
                  <c:y val="-7.18951704070699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3"/>
              <c:layout>
                <c:manualLayout>
                  <c:x val="6.3592997477257093E-2"/>
                  <c:y val="-7.4484060278981981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4"/>
              <c:layout>
                <c:manualLayout>
                  <c:x val="0.1094054990698978"/>
                  <c:y val="7.5499326629115182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5"/>
              <c:layout>
                <c:manualLayout>
                  <c:x val="2.0070405891206726E-2"/>
                  <c:y val="8.1416317213221914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6"/>
              <c:layout>
                <c:manualLayout>
                  <c:x val="-9.1280118421216305E-2"/>
                  <c:y val="-8.8108124415482547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kumimoji="0" sz="900" kern="1200">
                    <a:solidFill>
                      <a:schemeClr val="tx1"/>
                    </a:solidFill>
                  </a:defRPr>
                </a:pPr>
                <a:endParaRPr lang="ja-JP"/>
              </a:p>
            </c:txPr>
            <c:showLegendKey val="0"/>
            <c:showVal val="0"/>
            <c:showCatName val="1"/>
            <c:showSerName val="0"/>
            <c:showPercent val="1"/>
            <c:showBubbleSize val="0"/>
            <c:showLeaderLines val="1"/>
          </c:dLbls>
          <c:cat>
            <c:strRef>
              <c:f>米原市!$M$182:$M$188</c:f>
              <c:strCache>
                <c:ptCount val="7"/>
                <c:pt idx="0">
                  <c:v>新生物</c:v>
                </c:pt>
                <c:pt idx="1">
                  <c:v>糖尿病</c:v>
                </c:pt>
                <c:pt idx="2">
                  <c:v>高血圧性疾患</c:v>
                </c:pt>
                <c:pt idx="3">
                  <c:v>虚血性心疾患</c:v>
                </c:pt>
                <c:pt idx="4">
                  <c:v>脳内出血</c:v>
                </c:pt>
                <c:pt idx="5">
                  <c:v>脳梗塞</c:v>
                </c:pt>
                <c:pt idx="6">
                  <c:v>その他</c:v>
                </c:pt>
              </c:strCache>
            </c:strRef>
          </c:cat>
          <c:val>
            <c:numRef>
              <c:f>米原市!$Q$182:$Q$188</c:f>
              <c:numCache>
                <c:formatCode>0.0_ </c:formatCode>
                <c:ptCount val="7"/>
                <c:pt idx="0">
                  <c:v>12.4</c:v>
                </c:pt>
                <c:pt idx="1">
                  <c:v>3.8</c:v>
                </c:pt>
                <c:pt idx="2">
                  <c:v>11.4</c:v>
                </c:pt>
                <c:pt idx="3">
                  <c:v>4.2</c:v>
                </c:pt>
                <c:pt idx="4">
                  <c:v>2.4</c:v>
                </c:pt>
                <c:pt idx="5">
                  <c:v>6.1</c:v>
                </c:pt>
                <c:pt idx="6" formatCode="#,##0.0;[Red]\-#,##0.0">
                  <c:v>59.7</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4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6751269035533"/>
          <c:y val="6.0085836909871244E-2"/>
          <c:w val="0.81725888324873086"/>
          <c:h val="0.79828326180257503"/>
        </c:manualLayout>
      </c:layout>
      <c:lineChart>
        <c:grouping val="standard"/>
        <c:varyColors val="0"/>
        <c:ser>
          <c:idx val="0"/>
          <c:order val="0"/>
          <c:tx>
            <c:v>米原市</c:v>
          </c:tx>
          <c:spPr>
            <a:ln w="38100" cap="rnd" cmpd="sng">
              <a:solidFill>
                <a:schemeClr val="accent2"/>
              </a:solidFill>
              <a:prstDash val="solid"/>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0.46100000000000002</c:v>
              </c:pt>
              <c:pt idx="1">
                <c:v>0.44690533980582525</c:v>
              </c:pt>
              <c:pt idx="2">
                <c:v>0.48399999999999999</c:v>
              </c:pt>
              <c:pt idx="3">
                <c:v>0.46200000000000002</c:v>
              </c:pt>
              <c:pt idx="4">
                <c:v>0.47099999999999997</c:v>
              </c:pt>
              <c:pt idx="5">
                <c:v>0.47099999999999997</c:v>
              </c:pt>
              <c:pt idx="6">
                <c:v>0.45600000000000002</c:v>
              </c:pt>
              <c:pt idx="7">
                <c:v>0.45300000000000001</c:v>
              </c:pt>
              <c:pt idx="8">
                <c:v>0.47899999999999998</c:v>
              </c:pt>
            </c:numLit>
          </c:val>
          <c:smooth val="0"/>
        </c:ser>
        <c:ser>
          <c:idx val="1"/>
          <c:order val="1"/>
          <c:tx>
            <c:v>市町国保</c:v>
          </c:tx>
          <c:spPr>
            <a:ln w="38100" cap="rnd" cmpd="sng">
              <a:solidFill>
                <a:schemeClr val="accent1"/>
              </a:solidFill>
              <a:prstDash val="sysDash"/>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Lit>
          </c:val>
          <c:smooth val="0"/>
        </c:ser>
        <c:dLbls>
          <c:showLegendKey val="0"/>
          <c:showVal val="0"/>
          <c:showCatName val="0"/>
          <c:showSerName val="0"/>
          <c:showPercent val="0"/>
          <c:showBubbleSize val="0"/>
        </c:dLbls>
        <c:marker val="1"/>
        <c:smooth val="0"/>
        <c:axId val="196992000"/>
        <c:axId val="197092096"/>
      </c:lineChart>
      <c:catAx>
        <c:axId val="196992000"/>
        <c:scaling>
          <c:orientation val="minMax"/>
        </c:scaling>
        <c:delete val="0"/>
        <c:axPos val="b"/>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7092096"/>
        <c:crosses val="autoZero"/>
        <c:auto val="1"/>
        <c:lblAlgn val="ctr"/>
        <c:lblOffset val="100"/>
        <c:noMultiLvlLbl val="0"/>
      </c:catAx>
      <c:valAx>
        <c:axId val="197092096"/>
        <c:scaling>
          <c:orientation val="minMax"/>
          <c:min val="0.25"/>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196992000"/>
        <c:crosses val="autoZero"/>
        <c:crossBetween val="between"/>
      </c:valAx>
    </c:plotArea>
    <c:legend>
      <c:legendPos val="r"/>
      <c:layout>
        <c:manualLayout>
          <c:xMode val="edge"/>
          <c:yMode val="edge"/>
          <c:x val="0.6649746192893401"/>
          <c:y val="0.59656652360515017"/>
          <c:w val="0.24111675126903559"/>
          <c:h val="0.23175965665236048"/>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4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400" b="1" i="0" u="none" strike="noStrike" kern="1200" baseline="0">
                <a:solidFill>
                  <a:schemeClr val="tx1"/>
                </a:solidFill>
              </a:rPr>
              <a:t>疾病別医療費構成割合</a:t>
            </a:r>
            <a:endParaRPr kumimoji="0" lang="ja-JP" altLang="en-US" sz="1800" b="1" i="0" u="none" strike="noStrike" kern="1200" baseline="0">
              <a:solidFill>
                <a:schemeClr val="tx1"/>
              </a:solidFill>
            </a:endParaRPr>
          </a:p>
          <a:p>
            <a:pPr algn="ctr" rtl="0">
              <a:defRPr kumimoji="0" sz="1800" i="0" u="none" strike="noStrike" kern="1200" baseline="0">
                <a:solidFill>
                  <a:schemeClr val="tx1"/>
                </a:solidFill>
              </a:defRPr>
            </a:pPr>
            <a:r>
              <a:rPr kumimoji="0" lang="ja-JP" altLang="en-US" sz="1400" b="1" i="0" u="none" strike="noStrike" kern="1200" baseline="0">
                <a:solidFill>
                  <a:schemeClr val="tx1"/>
                </a:solidFill>
              </a:rPr>
              <a:t>（国保分）</a:t>
            </a:r>
            <a:endParaRPr kumimoji="0" lang="ja-JP" altLang="en-US" sz="1800" b="1" i="0" u="none" strike="noStrike" kern="1200"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1.7536220472440946E-2"/>
                  <c:y val="-4.0707978417195992E-2"/>
                </c:manualLayout>
              </c:layout>
              <c:spPr/>
              <c:txPr>
                <a:bodyPr/>
                <a:lstStyle/>
                <a:p>
                  <a:pPr>
                    <a:defRPr sz="900">
                      <a:solidFill>
                        <a:schemeClr val="tx1"/>
                      </a:solidFill>
                    </a:defRPr>
                  </a:pPr>
                  <a:endParaRPr lang="ja-JP"/>
                </a:p>
              </c:txPr>
              <c:showLegendKey val="0"/>
              <c:showVal val="0"/>
              <c:showCatName val="1"/>
              <c:showSerName val="0"/>
              <c:showPercent val="1"/>
              <c:showBubbleSize val="0"/>
            </c:dLbl>
            <c:dLbl>
              <c:idx val="1"/>
              <c:layout>
                <c:manualLayout>
                  <c:x val="0.12443753280839896"/>
                  <c:y val="-0.20206305066885227"/>
                </c:manualLayout>
              </c:layout>
              <c:spPr/>
              <c:txPr>
                <a:bodyPr/>
                <a:lstStyle/>
                <a:p>
                  <a:pPr>
                    <a:defRPr sz="900">
                      <a:solidFill>
                        <a:schemeClr val="tx1"/>
                      </a:solidFill>
                    </a:defRPr>
                  </a:pPr>
                  <a:endParaRPr lang="ja-JP"/>
                </a:p>
              </c:txPr>
              <c:showLegendKey val="0"/>
              <c:showVal val="0"/>
              <c:showCatName val="1"/>
              <c:showSerName val="0"/>
              <c:showPercent val="1"/>
              <c:showBubbleSize val="0"/>
            </c:dLbl>
            <c:dLbl>
              <c:idx val="2"/>
              <c:layout>
                <c:manualLayout>
                  <c:x val="8.4199999999999997E-2"/>
                  <c:y val="-9.1622710729931986E-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3"/>
              <c:layout>
                <c:manualLayout>
                  <c:x val="8.7085039370078735E-2"/>
                  <c:y val="1.1793265618749329E-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4"/>
              <c:layout>
                <c:manualLayout>
                  <c:x val="7.4862992125984254E-2"/>
                  <c:y val="0.15975646166905716"/>
                </c:manualLayout>
              </c:layout>
              <c:spPr/>
              <c:txPr>
                <a:bodyPr/>
                <a:lstStyle/>
                <a:p>
                  <a:pPr>
                    <a:defRPr sz="900">
                      <a:solidFill>
                        <a:schemeClr val="tx1"/>
                      </a:solidFill>
                    </a:defRPr>
                  </a:pPr>
                  <a:endParaRPr lang="ja-JP"/>
                </a:p>
              </c:txPr>
              <c:showLegendKey val="0"/>
              <c:showVal val="0"/>
              <c:showCatName val="1"/>
              <c:showSerName val="0"/>
              <c:showPercent val="1"/>
              <c:showBubbleSize val="0"/>
            </c:dLbl>
            <c:dLbl>
              <c:idx val="5"/>
              <c:layout>
                <c:manualLayout>
                  <c:x val="-4.9583519041251918E-2"/>
                  <c:y val="0.10556579213023472"/>
                </c:manualLayout>
              </c:layout>
              <c:spPr/>
              <c:txPr>
                <a:bodyPr/>
                <a:lstStyle/>
                <a:p>
                  <a:pPr>
                    <a:defRPr sz="900">
                      <a:solidFill>
                        <a:schemeClr val="tx1"/>
                      </a:solidFill>
                    </a:defRPr>
                  </a:pPr>
                  <a:endParaRPr lang="ja-JP"/>
                </a:p>
              </c:txPr>
              <c:showLegendKey val="0"/>
              <c:showVal val="0"/>
              <c:showCatName val="1"/>
              <c:showSerName val="0"/>
              <c:showPercent val="1"/>
              <c:showBubbleSize val="0"/>
            </c:dLbl>
            <c:dLbl>
              <c:idx val="6"/>
              <c:layout>
                <c:manualLayout>
                  <c:x val="-3.28688159263111E-2"/>
                  <c:y val="-8.7665317139001345E-2"/>
                </c:manualLayout>
              </c:layout>
              <c:spPr/>
              <c:txPr>
                <a:bodyPr/>
                <a:lstStyle/>
                <a:p>
                  <a:pPr>
                    <a:defRPr sz="9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sz="900">
                    <a:solidFill>
                      <a:schemeClr val="tx1"/>
                    </a:solidFill>
                  </a:defRPr>
                </a:pPr>
                <a:endParaRPr lang="ja-JP"/>
              </a:p>
            </c:txPr>
            <c:showLegendKey val="0"/>
            <c:showVal val="0"/>
            <c:showCatName val="1"/>
            <c:showSerName val="0"/>
            <c:showPercent val="1"/>
            <c:showBubbleSize val="0"/>
            <c:showLeaderLines val="1"/>
          </c:dLbls>
          <c:cat>
            <c:strRef>
              <c:f>米原市!$M$182:$M$188</c:f>
              <c:strCache>
                <c:ptCount val="7"/>
                <c:pt idx="0">
                  <c:v>新生物</c:v>
                </c:pt>
                <c:pt idx="1">
                  <c:v>糖尿病</c:v>
                </c:pt>
                <c:pt idx="2">
                  <c:v>高血圧性疾患</c:v>
                </c:pt>
                <c:pt idx="3">
                  <c:v>虚血性心疾患</c:v>
                </c:pt>
                <c:pt idx="4">
                  <c:v>脳内出血</c:v>
                </c:pt>
                <c:pt idx="5">
                  <c:v>脳梗塞</c:v>
                </c:pt>
                <c:pt idx="6">
                  <c:v>その他</c:v>
                </c:pt>
              </c:strCache>
            </c:strRef>
          </c:cat>
          <c:val>
            <c:numRef>
              <c:f>米原市!$O$182:$O$188</c:f>
              <c:numCache>
                <c:formatCode>0.0_ </c:formatCode>
                <c:ptCount val="7"/>
                <c:pt idx="0">
                  <c:v>17.7</c:v>
                </c:pt>
                <c:pt idx="1">
                  <c:v>3.4</c:v>
                </c:pt>
                <c:pt idx="2">
                  <c:v>7.3</c:v>
                </c:pt>
                <c:pt idx="3">
                  <c:v>2</c:v>
                </c:pt>
                <c:pt idx="4">
                  <c:v>2.6</c:v>
                </c:pt>
                <c:pt idx="5">
                  <c:v>3</c:v>
                </c:pt>
                <c:pt idx="6" formatCode="#,##0.0;[Red]\-#,##0.0">
                  <c:v>64</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4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入院　＋　入院外　＋　調剤</a:t>
            </a:r>
          </a:p>
        </c:rich>
      </c:tx>
      <c:overlay val="0"/>
    </c:title>
    <c:autoTitleDeleted val="0"/>
    <c:plotArea>
      <c:layout>
        <c:manualLayout>
          <c:layoutTarget val="inner"/>
          <c:xMode val="edge"/>
          <c:yMode val="edge"/>
          <c:x val="0.17083333333333334"/>
          <c:y val="0.19097222222222221"/>
          <c:w val="0.79791666666666672"/>
          <c:h val="0.51736111111111116"/>
        </c:manualLayout>
      </c:layout>
      <c:barChart>
        <c:barDir val="col"/>
        <c:grouping val="clustered"/>
        <c:varyColors val="0"/>
        <c:ser>
          <c:idx val="0"/>
          <c:order val="0"/>
          <c:tx>
            <c:v>入院　＋　入院外　＋　調剤</c:v>
          </c:tx>
          <c:invertIfNegative val="0"/>
          <c:dPt>
            <c:idx val="2"/>
            <c:invertIfNegative val="0"/>
            <c:bubble3D val="0"/>
          </c:dPt>
          <c:dPt>
            <c:idx val="3"/>
            <c:invertIfNegative val="0"/>
            <c:bubble3D val="0"/>
            <c:spPr>
              <a:solidFill>
                <a:schemeClr val="accent1"/>
              </a:solidFill>
            </c:spPr>
          </c:dPt>
          <c:dPt>
            <c:idx val="5"/>
            <c:invertIfNegative val="0"/>
            <c:bubble3D val="0"/>
            <c:spPr>
              <a:solidFill>
                <a:schemeClr val="accent1"/>
              </a:solidFill>
            </c:spPr>
          </c:dPt>
          <c:dPt>
            <c:idx val="7"/>
            <c:invertIfNegative val="0"/>
            <c:bubble3D val="0"/>
            <c:spPr>
              <a:solidFill>
                <a:schemeClr val="accent1"/>
              </a:solidFill>
            </c:spPr>
          </c:dPt>
          <c:dPt>
            <c:idx val="8"/>
            <c:invertIfNegative val="0"/>
            <c:bubble3D val="0"/>
            <c:spPr>
              <a:solidFill>
                <a:schemeClr val="accent1"/>
              </a:solidFill>
            </c:spPr>
          </c:dPt>
          <c:dPt>
            <c:idx val="9"/>
            <c:invertIfNegative val="0"/>
            <c:bubble3D val="0"/>
            <c:spPr>
              <a:solidFill>
                <a:schemeClr val="accent1"/>
              </a:solidFill>
            </c:spPr>
          </c:dPt>
          <c:dPt>
            <c:idx val="10"/>
            <c:invertIfNegative val="0"/>
            <c:bubble3D val="0"/>
            <c:spPr>
              <a:solidFill>
                <a:schemeClr val="accent1"/>
              </a:solidFill>
            </c:spPr>
          </c:dPt>
          <c:dPt>
            <c:idx val="11"/>
            <c:invertIfNegative val="0"/>
            <c:bubble3D val="0"/>
            <c:spPr>
              <a:solidFill>
                <a:schemeClr val="accent1"/>
              </a:solidFill>
            </c:spPr>
          </c:dPt>
          <c:dPt>
            <c:idx val="13"/>
            <c:invertIfNegative val="0"/>
            <c:bubble3D val="0"/>
            <c:spPr>
              <a:solidFill>
                <a:schemeClr val="accent1"/>
              </a:solidFill>
            </c:spPr>
          </c:dPt>
          <c:dPt>
            <c:idx val="14"/>
            <c:invertIfNegative val="0"/>
            <c:bubble3D val="0"/>
            <c:spPr>
              <a:solidFill>
                <a:schemeClr val="accent1"/>
              </a:solidFill>
            </c:spPr>
          </c:dPt>
          <c:dPt>
            <c:idx val="15"/>
            <c:invertIfNegative val="0"/>
            <c:bubble3D val="0"/>
            <c:spPr>
              <a:solidFill>
                <a:schemeClr val="accent1"/>
              </a:solidFill>
            </c:spPr>
          </c:dPt>
          <c:dPt>
            <c:idx val="16"/>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dPt>
            <c:idx val="17"/>
            <c:invertIfNegative val="0"/>
            <c:bubble3D val="0"/>
            <c:spPr>
              <a:solidFill>
                <a:schemeClr val="accent1"/>
              </a:solidFill>
            </c:spPr>
          </c:dPt>
          <c:cat>
            <c:strRef>
              <c:f>後期高齢者医療費!$T$6:$T$24</c:f>
              <c:strCache>
                <c:ptCount val="19"/>
                <c:pt idx="0">
                  <c:v>豊郷町</c:v>
                </c:pt>
                <c:pt idx="1">
                  <c:v>甲良町</c:v>
                </c:pt>
                <c:pt idx="2">
                  <c:v>大津市</c:v>
                </c:pt>
                <c:pt idx="3">
                  <c:v>草津市</c:v>
                </c:pt>
                <c:pt idx="4">
                  <c:v>竜王町</c:v>
                </c:pt>
                <c:pt idx="5">
                  <c:v>近江八幡市</c:v>
                </c:pt>
                <c:pt idx="6">
                  <c:v>愛荘町</c:v>
                </c:pt>
                <c:pt idx="7">
                  <c:v>東近江市</c:v>
                </c:pt>
                <c:pt idx="8">
                  <c:v>野洲市</c:v>
                </c:pt>
                <c:pt idx="9">
                  <c:v>栗東市</c:v>
                </c:pt>
                <c:pt idx="10">
                  <c:v>甲賀市</c:v>
                </c:pt>
                <c:pt idx="11">
                  <c:v>彦根市</c:v>
                </c:pt>
                <c:pt idx="12">
                  <c:v>日野町</c:v>
                </c:pt>
                <c:pt idx="13">
                  <c:v>守山市</c:v>
                </c:pt>
                <c:pt idx="14">
                  <c:v>長浜市</c:v>
                </c:pt>
                <c:pt idx="15">
                  <c:v>湖南市</c:v>
                </c:pt>
                <c:pt idx="16">
                  <c:v>米原市</c:v>
                </c:pt>
                <c:pt idx="17">
                  <c:v>高島市</c:v>
                </c:pt>
                <c:pt idx="18">
                  <c:v>多賀町</c:v>
                </c:pt>
              </c:strCache>
            </c:strRef>
          </c:cat>
          <c:val>
            <c:numRef>
              <c:f>後期高齢者医療費!$S$6:$S$24</c:f>
              <c:numCache>
                <c:formatCode>General</c:formatCode>
                <c:ptCount val="19"/>
                <c:pt idx="0">
                  <c:v>1029542.9450746581</c:v>
                </c:pt>
                <c:pt idx="1">
                  <c:v>1011273.1218026399</c:v>
                </c:pt>
                <c:pt idx="2">
                  <c:v>954103.91517844563</c:v>
                </c:pt>
                <c:pt idx="3">
                  <c:v>941519.03240097733</c:v>
                </c:pt>
                <c:pt idx="4">
                  <c:v>930291.04812711407</c:v>
                </c:pt>
                <c:pt idx="5">
                  <c:v>928577.94118760701</c:v>
                </c:pt>
                <c:pt idx="6">
                  <c:v>916695.71380095708</c:v>
                </c:pt>
                <c:pt idx="7">
                  <c:v>914055.05006817624</c:v>
                </c:pt>
                <c:pt idx="8">
                  <c:v>887464.88191692613</c:v>
                </c:pt>
                <c:pt idx="9">
                  <c:v>886704.7700490451</c:v>
                </c:pt>
                <c:pt idx="10">
                  <c:v>872683.13688914152</c:v>
                </c:pt>
                <c:pt idx="11">
                  <c:v>867042.74610892555</c:v>
                </c:pt>
                <c:pt idx="12">
                  <c:v>860728.02695838909</c:v>
                </c:pt>
                <c:pt idx="13">
                  <c:v>857413.97273654374</c:v>
                </c:pt>
                <c:pt idx="14">
                  <c:v>850865.27502570185</c:v>
                </c:pt>
                <c:pt idx="15">
                  <c:v>838366.21292698639</c:v>
                </c:pt>
                <c:pt idx="16">
                  <c:v>808556.51168582262</c:v>
                </c:pt>
                <c:pt idx="17">
                  <c:v>807724.25619089417</c:v>
                </c:pt>
                <c:pt idx="18">
                  <c:v>764735.52327559562</c:v>
                </c:pt>
              </c:numCache>
            </c:numRef>
          </c:val>
        </c:ser>
        <c:dLbls>
          <c:showLegendKey val="0"/>
          <c:showVal val="0"/>
          <c:showCatName val="0"/>
          <c:showSerName val="0"/>
          <c:showPercent val="0"/>
          <c:showBubbleSize val="0"/>
        </c:dLbls>
        <c:gapWidth val="150"/>
        <c:axId val="197163264"/>
        <c:axId val="197173248"/>
      </c:barChart>
      <c:catAx>
        <c:axId val="197163264"/>
        <c:scaling>
          <c:orientation val="minMax"/>
        </c:scaling>
        <c:delete val="0"/>
        <c:axPos val="b"/>
        <c:numFmt formatCode="General" sourceLinked="1"/>
        <c:majorTickMark val="in"/>
        <c:minorTickMark val="none"/>
        <c:tickLblPos val="nextTo"/>
        <c:txPr>
          <a:bodyPr horzOverflow="overflow" vert="eaVert" anchor="ctr"/>
          <a:lstStyle/>
          <a:p>
            <a:pPr algn="ctr" rtl="0">
              <a:defRPr kumimoji="0" sz="900" kern="1200">
                <a:solidFill>
                  <a:schemeClr val="tx1"/>
                </a:solidFill>
              </a:defRPr>
            </a:pPr>
            <a:endParaRPr lang="ja-JP"/>
          </a:p>
        </c:txPr>
        <c:crossAx val="197173248"/>
        <c:crosses val="autoZero"/>
        <c:auto val="1"/>
        <c:lblAlgn val="ctr"/>
        <c:lblOffset val="100"/>
        <c:noMultiLvlLbl val="0"/>
      </c:catAx>
      <c:valAx>
        <c:axId val="197173248"/>
        <c:scaling>
          <c:orientation val="minMax"/>
          <c:min val="600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5.8333626410842568E-2"/>
              <c:y val="8.680651559776402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19716326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4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歯科医療費</a:t>
            </a:r>
          </a:p>
        </c:rich>
      </c:tx>
      <c:overlay val="0"/>
    </c:title>
    <c:autoTitleDeleted val="0"/>
    <c:plotArea>
      <c:layout>
        <c:manualLayout>
          <c:layoutTarget val="inner"/>
          <c:xMode val="edge"/>
          <c:yMode val="edge"/>
          <c:x val="0.12916666666666668"/>
          <c:y val="0.19097222222222221"/>
          <c:w val="0.70416666666666672"/>
          <c:h val="0.57291666666666652"/>
        </c:manualLayout>
      </c:layout>
      <c:barChart>
        <c:barDir val="col"/>
        <c:grouping val="clustered"/>
        <c:varyColors val="0"/>
        <c:ser>
          <c:idx val="0"/>
          <c:order val="0"/>
          <c:invertIfNegative val="0"/>
          <c:dPt>
            <c:idx val="0"/>
            <c:invertIfNegative val="0"/>
            <c:bubble3D val="0"/>
            <c:spPr>
              <a:solidFill>
                <a:schemeClr val="accent1"/>
              </a:solidFill>
            </c:spPr>
          </c:dPt>
          <c:dPt>
            <c:idx val="1"/>
            <c:invertIfNegative val="0"/>
            <c:bubble3D val="0"/>
            <c:spPr>
              <a:solidFill>
                <a:schemeClr val="accent1"/>
              </a:solidFill>
            </c:spPr>
          </c:dPt>
          <c:dPt>
            <c:idx val="2"/>
            <c:invertIfNegative val="0"/>
            <c:bubble3D val="0"/>
            <c:spPr>
              <a:solidFill>
                <a:schemeClr val="accent1"/>
              </a:solidFill>
              <a:ln w="12700" cap="flat" cmpd="sng">
                <a:solidFill>
                  <a:schemeClr val="accent1"/>
                </a:solidFill>
                <a:prstDash val="solid"/>
                <a:round/>
                <a:headEnd type="none" w="med" len="med"/>
                <a:tailEnd type="none" w="med" len="med"/>
              </a:ln>
            </c:spPr>
          </c:dPt>
          <c:dPt>
            <c:idx val="3"/>
            <c:invertIfNegative val="0"/>
            <c:bubble3D val="0"/>
            <c:spPr>
              <a:solidFill>
                <a:schemeClr val="accent1"/>
              </a:solidFill>
            </c:spPr>
          </c:dPt>
          <c:dPt>
            <c:idx val="4"/>
            <c:invertIfNegative val="0"/>
            <c:bubble3D val="0"/>
            <c:spPr>
              <a:solidFill>
                <a:schemeClr val="accent1"/>
              </a:solidFill>
            </c:spPr>
          </c:dPt>
          <c:dPt>
            <c:idx val="5"/>
            <c:invertIfNegative val="0"/>
            <c:bubble3D val="0"/>
            <c:spPr>
              <a:solidFill>
                <a:schemeClr val="accent1"/>
              </a:solidFill>
            </c:spPr>
          </c:dPt>
          <c:dPt>
            <c:idx val="6"/>
            <c:invertIfNegative val="0"/>
            <c:bubble3D val="0"/>
            <c:spPr>
              <a:solidFill>
                <a:schemeClr val="accent1"/>
              </a:solidFill>
            </c:spPr>
          </c:dPt>
          <c:dPt>
            <c:idx val="7"/>
            <c:invertIfNegative val="0"/>
            <c:bubble3D val="0"/>
            <c:spPr>
              <a:solidFill>
                <a:schemeClr val="accent1"/>
              </a:solidFill>
            </c:spPr>
          </c:dPt>
          <c:dPt>
            <c:idx val="8"/>
            <c:invertIfNegative val="0"/>
            <c:bubble3D val="0"/>
            <c:spPr>
              <a:solidFill>
                <a:schemeClr val="accent1"/>
              </a:solidFill>
            </c:spPr>
          </c:dPt>
          <c:dPt>
            <c:idx val="9"/>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dPt>
            <c:idx val="10"/>
            <c:invertIfNegative val="0"/>
            <c:bubble3D val="0"/>
            <c:spPr>
              <a:solidFill>
                <a:schemeClr val="accent1"/>
              </a:solidFill>
            </c:spPr>
          </c:dPt>
          <c:dPt>
            <c:idx val="12"/>
            <c:invertIfNegative val="0"/>
            <c:bubble3D val="0"/>
            <c:spPr>
              <a:solidFill>
                <a:schemeClr val="accent1"/>
              </a:solidFill>
            </c:spPr>
          </c:dPt>
          <c:dPt>
            <c:idx val="13"/>
            <c:invertIfNegative val="0"/>
            <c:bubble3D val="0"/>
            <c:spPr>
              <a:solidFill>
                <a:schemeClr val="accent1"/>
              </a:solidFill>
            </c:spPr>
          </c:dPt>
          <c:cat>
            <c:strRef>
              <c:f>後期高齢者医療費!$W$6:$W$24</c:f>
              <c:strCache>
                <c:ptCount val="19"/>
                <c:pt idx="0">
                  <c:v>栗東市</c:v>
                </c:pt>
                <c:pt idx="1">
                  <c:v>守山市</c:v>
                </c:pt>
                <c:pt idx="2">
                  <c:v>大津市</c:v>
                </c:pt>
                <c:pt idx="3">
                  <c:v>草津市</c:v>
                </c:pt>
                <c:pt idx="4">
                  <c:v>湖南市</c:v>
                </c:pt>
                <c:pt idx="5">
                  <c:v>長浜市</c:v>
                </c:pt>
                <c:pt idx="6">
                  <c:v>野洲市</c:v>
                </c:pt>
                <c:pt idx="7">
                  <c:v>近江八幡市</c:v>
                </c:pt>
                <c:pt idx="8">
                  <c:v>彦根市</c:v>
                </c:pt>
                <c:pt idx="9">
                  <c:v>米原市</c:v>
                </c:pt>
                <c:pt idx="10">
                  <c:v>高島市</c:v>
                </c:pt>
                <c:pt idx="11">
                  <c:v>日野町</c:v>
                </c:pt>
                <c:pt idx="12">
                  <c:v>東近江市</c:v>
                </c:pt>
                <c:pt idx="13">
                  <c:v>甲賀市</c:v>
                </c:pt>
                <c:pt idx="14">
                  <c:v>多賀町</c:v>
                </c:pt>
                <c:pt idx="15">
                  <c:v>竜王町</c:v>
                </c:pt>
                <c:pt idx="16">
                  <c:v>甲良町</c:v>
                </c:pt>
                <c:pt idx="17">
                  <c:v>愛荘町</c:v>
                </c:pt>
                <c:pt idx="18">
                  <c:v>豊郷町</c:v>
                </c:pt>
              </c:strCache>
            </c:strRef>
          </c:cat>
          <c:val>
            <c:numRef>
              <c:f>後期高齢者医療費!$V$6:$V$24</c:f>
              <c:numCache>
                <c:formatCode>General</c:formatCode>
                <c:ptCount val="19"/>
                <c:pt idx="0">
                  <c:v>31751.164752953835</c:v>
                </c:pt>
                <c:pt idx="1">
                  <c:v>29942.255110578793</c:v>
                </c:pt>
                <c:pt idx="2">
                  <c:v>29711.447743228397</c:v>
                </c:pt>
                <c:pt idx="3">
                  <c:v>28311.626799609319</c:v>
                </c:pt>
                <c:pt idx="4">
                  <c:v>26736.253710991732</c:v>
                </c:pt>
                <c:pt idx="5">
                  <c:v>26204.583609144909</c:v>
                </c:pt>
                <c:pt idx="6">
                  <c:v>26099.178069160957</c:v>
                </c:pt>
                <c:pt idx="7">
                  <c:v>26081.651868969497</c:v>
                </c:pt>
                <c:pt idx="8">
                  <c:v>24941.400296056985</c:v>
                </c:pt>
                <c:pt idx="9">
                  <c:v>24889.475686283327</c:v>
                </c:pt>
                <c:pt idx="10">
                  <c:v>24425.321846036175</c:v>
                </c:pt>
                <c:pt idx="11">
                  <c:v>24222.265139358038</c:v>
                </c:pt>
                <c:pt idx="12">
                  <c:v>23992.628901353699</c:v>
                </c:pt>
                <c:pt idx="13">
                  <c:v>21890.04125427729</c:v>
                </c:pt>
                <c:pt idx="14">
                  <c:v>21643.867534544388</c:v>
                </c:pt>
                <c:pt idx="15">
                  <c:v>20890.346812836295</c:v>
                </c:pt>
                <c:pt idx="16">
                  <c:v>19238.947374991028</c:v>
                </c:pt>
                <c:pt idx="17">
                  <c:v>18856.33041052405</c:v>
                </c:pt>
                <c:pt idx="18">
                  <c:v>17515.249428692103</c:v>
                </c:pt>
              </c:numCache>
            </c:numRef>
          </c:val>
        </c:ser>
        <c:dLbls>
          <c:showLegendKey val="0"/>
          <c:showVal val="0"/>
          <c:showCatName val="0"/>
          <c:showSerName val="0"/>
          <c:showPercent val="0"/>
          <c:showBubbleSize val="0"/>
        </c:dLbls>
        <c:gapWidth val="150"/>
        <c:axId val="197281664"/>
        <c:axId val="197283200"/>
      </c:barChart>
      <c:catAx>
        <c:axId val="197281664"/>
        <c:scaling>
          <c:orientation val="minMax"/>
        </c:scaling>
        <c:delete val="0"/>
        <c:axPos val="b"/>
        <c:numFmt formatCode="General" sourceLinked="1"/>
        <c:majorTickMark val="in"/>
        <c:minorTickMark val="none"/>
        <c:tickLblPos val="nextTo"/>
        <c:txPr>
          <a:bodyPr horzOverflow="overflow" vert="eaVert" anchor="ctr"/>
          <a:lstStyle/>
          <a:p>
            <a:pPr algn="ctr" rtl="0">
              <a:defRPr kumimoji="0" sz="900" kern="1200">
                <a:solidFill>
                  <a:schemeClr val="tx1"/>
                </a:solidFill>
              </a:defRPr>
            </a:pPr>
            <a:endParaRPr lang="ja-JP"/>
          </a:p>
        </c:txPr>
        <c:crossAx val="197283200"/>
        <c:crosses val="autoZero"/>
        <c:auto val="1"/>
        <c:lblAlgn val="ctr"/>
        <c:lblOffset val="100"/>
        <c:noMultiLvlLbl val="0"/>
      </c:catAx>
      <c:valAx>
        <c:axId val="197283200"/>
        <c:scaling>
          <c:orientation val="minMax"/>
          <c:min val="15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8.9584056230259348E-2"/>
              <c:y val="9.0279898218829521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19728166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4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76923076923075"/>
          <c:y val="6.0085836909871244E-2"/>
          <c:w val="0.71153846153846156"/>
          <c:h val="0.80257510729613724"/>
        </c:manualLayout>
      </c:layout>
      <c:barChart>
        <c:barDir val="col"/>
        <c:grouping val="clustered"/>
        <c:varyColors val="0"/>
        <c:ser>
          <c:idx val="1"/>
          <c:order val="0"/>
          <c:tx>
            <c:strRef>
              <c:f>がん受診率!$Q$22</c:f>
              <c:strCache>
                <c:ptCount val="1"/>
                <c:pt idx="0">
                  <c:v>米原市</c:v>
                </c:pt>
              </c:strCache>
            </c:strRef>
          </c:tx>
          <c:spPr>
            <a:pattFill prst="wdUpDiag">
              <a:fgClr>
                <a:srgbClr val="C0504D"/>
              </a:fgClr>
              <a:bgClr>
                <a:srgbClr val="FFFFFF"/>
              </a:bgClr>
            </a:pattFill>
            <a:ln w="12700" cap="flat" cmpd="sng">
              <a:solidFill>
                <a:sysClr val="windowText" lastClr="000000"/>
              </a:solidFill>
              <a:prstDash val="solid"/>
              <a:round/>
              <a:headEnd type="none" w="med" len="med"/>
              <a:tailEnd type="none" w="med" len="med"/>
            </a:ln>
          </c:spPr>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がん受診率!$R$22:$V$22</c:f>
              <c:numCache>
                <c:formatCode>0.0_ </c:formatCode>
                <c:ptCount val="5"/>
                <c:pt idx="0">
                  <c:v>5.5999999999999994E-2</c:v>
                </c:pt>
                <c:pt idx="1">
                  <c:v>9.9000000000000005E-2</c:v>
                </c:pt>
                <c:pt idx="2">
                  <c:v>4.2000000000000003E-2</c:v>
                </c:pt>
                <c:pt idx="3">
                  <c:v>0.23</c:v>
                </c:pt>
                <c:pt idx="4">
                  <c:v>0.16800000000000001</c:v>
                </c:pt>
              </c:numCache>
            </c:numRef>
          </c:val>
        </c:ser>
        <c:ser>
          <c:idx val="0"/>
          <c:order val="1"/>
          <c:tx>
            <c:strRef>
              <c:f>がん受診率!$Q$4</c:f>
              <c:strCache>
                <c:ptCount val="1"/>
                <c:pt idx="0">
                  <c:v>滋賀県</c:v>
                </c:pt>
              </c:strCache>
            </c:strRef>
          </c:tx>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がん受診率!$R$4:$V$4</c:f>
              <c:numCache>
                <c:formatCode>0.0_ </c:formatCode>
                <c:ptCount val="5"/>
                <c:pt idx="0">
                  <c:v>2.7999999999999997E-2</c:v>
                </c:pt>
                <c:pt idx="1">
                  <c:v>8.199999999999999E-2</c:v>
                </c:pt>
                <c:pt idx="2">
                  <c:v>4.4000000000000004E-2</c:v>
                </c:pt>
                <c:pt idx="3">
                  <c:v>0.16800000000000001</c:v>
                </c:pt>
                <c:pt idx="4">
                  <c:v>0.161</c:v>
                </c:pt>
              </c:numCache>
            </c:numRef>
          </c:val>
        </c:ser>
        <c:dLbls>
          <c:showLegendKey val="0"/>
          <c:showVal val="0"/>
          <c:showCatName val="0"/>
          <c:showSerName val="0"/>
          <c:showPercent val="0"/>
          <c:showBubbleSize val="0"/>
        </c:dLbls>
        <c:gapWidth val="150"/>
        <c:axId val="197317760"/>
        <c:axId val="197319296"/>
      </c:barChart>
      <c:catAx>
        <c:axId val="197317760"/>
        <c:scaling>
          <c:orientation val="minMax"/>
        </c:scaling>
        <c:delete val="0"/>
        <c:axPos val="b"/>
        <c:numFmt formatCode="0.0_ " sourceLinked="1"/>
        <c:majorTickMark val="in"/>
        <c:minorTickMark val="none"/>
        <c:tickLblPos val="nextTo"/>
        <c:txPr>
          <a:bodyPr horzOverflow="overflow" anchor="ctr"/>
          <a:lstStyle/>
          <a:p>
            <a:pPr algn="ctr" rtl="0">
              <a:defRPr kumimoji="0" sz="900" kern="1200">
                <a:solidFill>
                  <a:schemeClr val="tx1"/>
                </a:solidFill>
              </a:defRPr>
            </a:pPr>
            <a:endParaRPr lang="ja-JP"/>
          </a:p>
        </c:txPr>
        <c:crossAx val="197319296"/>
        <c:crosses val="autoZero"/>
        <c:auto val="1"/>
        <c:lblAlgn val="ctr"/>
        <c:lblOffset val="100"/>
        <c:noMultiLvlLbl val="0"/>
      </c:catAx>
      <c:valAx>
        <c:axId val="197319296"/>
        <c:scaling>
          <c:orientation val="minMax"/>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197317760"/>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4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endParaRPr lang="en-US" altLang="ja-JP" sz="1200" b="1" i="0" u="none" strike="noStrike" baseline="0">
              <a:solidFill>
                <a:schemeClr val="tx1"/>
              </a:solidFill>
            </a:endParaRPr>
          </a:p>
        </c:rich>
      </c:tx>
      <c:overlay val="0"/>
    </c:title>
    <c:autoTitleDeleted val="0"/>
    <c:plotArea>
      <c:layout>
        <c:manualLayout>
          <c:layoutTarget val="inner"/>
          <c:xMode val="edge"/>
          <c:yMode val="edge"/>
          <c:x val="0.10349247666355756"/>
          <c:y val="0.16946889606926627"/>
          <c:w val="0.81691011764025345"/>
          <c:h val="0.52660957220984828"/>
        </c:manualLayout>
      </c:layout>
      <c:barChart>
        <c:barDir val="col"/>
        <c:grouping val="stacked"/>
        <c:varyColors val="0"/>
        <c:ser>
          <c:idx val="0"/>
          <c:order val="0"/>
          <c:tx>
            <c:v>平均余命</c:v>
          </c:tx>
          <c:spPr>
            <a:solidFill>
              <a:schemeClr val="accent1"/>
            </a:solidFill>
            <a:ln w="12700" cap="flat" cmpd="sng">
              <a:solidFill>
                <a:schemeClr val="accent1"/>
              </a:solidFill>
              <a:prstDash val="solid"/>
              <a:round/>
              <a:headEnd type="none" w="med" len="med"/>
              <a:tailEnd type="none" w="med" len="med"/>
            </a:ln>
          </c:spPr>
          <c:invertIfNegative val="0"/>
          <c:dPt>
            <c:idx val="5"/>
            <c:invertIfNegative val="0"/>
            <c:bubble3D val="0"/>
          </c:dPt>
          <c:dPt>
            <c:idx val="9"/>
            <c:invertIfNegative val="0"/>
            <c:bubble3D val="0"/>
          </c:dPt>
          <c:dPt>
            <c:idx val="17"/>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草津市</c:v>
              </c:pt>
              <c:pt idx="2">
                <c:v>守山市</c:v>
              </c:pt>
              <c:pt idx="3">
                <c:v>栗東市</c:v>
              </c:pt>
              <c:pt idx="4">
                <c:v>近江八幡市</c:v>
              </c:pt>
              <c:pt idx="5">
                <c:v>大津市</c:v>
              </c:pt>
              <c:pt idx="6">
                <c:v>多賀町</c:v>
              </c:pt>
              <c:pt idx="7">
                <c:v>豊郷町</c:v>
              </c:pt>
              <c:pt idx="8">
                <c:v>高島市</c:v>
              </c:pt>
              <c:pt idx="9">
                <c:v>彦根市</c:v>
              </c:pt>
              <c:pt idx="10">
                <c:v>野洲市</c:v>
              </c:pt>
              <c:pt idx="11">
                <c:v>湖南市</c:v>
              </c:pt>
              <c:pt idx="12">
                <c:v>竜王町</c:v>
              </c:pt>
              <c:pt idx="13">
                <c:v>甲賀市</c:v>
              </c:pt>
              <c:pt idx="14">
                <c:v>米原市</c:v>
              </c:pt>
              <c:pt idx="15">
                <c:v>長浜市</c:v>
              </c:pt>
              <c:pt idx="16">
                <c:v>東近江市</c:v>
              </c:pt>
              <c:pt idx="17">
                <c:v>日野町</c:v>
              </c:pt>
              <c:pt idx="18">
                <c:v>甲良町</c:v>
              </c:pt>
              <c:pt idx="19">
                <c:v>愛荘町</c:v>
              </c:pt>
              <c:pt idx="20">
                <c:v>全国</c:v>
              </c:pt>
            </c:strLit>
          </c:cat>
          <c:val>
            <c:numLit>
              <c:formatCode>General</c:formatCode>
              <c:ptCount val="21"/>
              <c:pt idx="0">
                <c:v>81.822030526404447</c:v>
              </c:pt>
              <c:pt idx="1">
                <c:v>83.017777830145675</c:v>
              </c:pt>
              <c:pt idx="2">
                <c:v>82.444091428519386</c:v>
              </c:pt>
              <c:pt idx="3">
                <c:v>82.267183745631669</c:v>
              </c:pt>
              <c:pt idx="4">
                <c:v>82.038829149994967</c:v>
              </c:pt>
              <c:pt idx="5">
                <c:v>82.008083096643105</c:v>
              </c:pt>
              <c:pt idx="6">
                <c:v>81.972463043156196</c:v>
              </c:pt>
              <c:pt idx="7">
                <c:v>81.879380346248013</c:v>
              </c:pt>
              <c:pt idx="8">
                <c:v>81.855707978740796</c:v>
              </c:pt>
              <c:pt idx="9">
                <c:v>81.737326224081812</c:v>
              </c:pt>
              <c:pt idx="10">
                <c:v>81.620699921796017</c:v>
              </c:pt>
              <c:pt idx="11">
                <c:v>81.611085938484891</c:v>
              </c:pt>
              <c:pt idx="12">
                <c:v>81.538411976823525</c:v>
              </c:pt>
              <c:pt idx="13">
                <c:v>81.46678521960304</c:v>
              </c:pt>
              <c:pt idx="14">
                <c:v>81.367104089055701</c:v>
              </c:pt>
              <c:pt idx="15">
                <c:v>81.256056942285625</c:v>
              </c:pt>
              <c:pt idx="16">
                <c:v>81.255557351488022</c:v>
              </c:pt>
              <c:pt idx="17">
                <c:v>80.815119474297134</c:v>
              </c:pt>
              <c:pt idx="18">
                <c:v>80.205051157620261</c:v>
              </c:pt>
              <c:pt idx="19">
                <c:v>79.47621612668577</c:v>
              </c:pt>
              <c:pt idx="20">
                <c:v>80.789420000000007</c:v>
              </c:pt>
            </c:numLit>
          </c:val>
        </c:ser>
        <c:dLbls>
          <c:showLegendKey val="0"/>
          <c:showVal val="0"/>
          <c:showCatName val="0"/>
          <c:showSerName val="0"/>
          <c:showPercent val="0"/>
          <c:showBubbleSize val="0"/>
        </c:dLbls>
        <c:gapWidth val="59"/>
        <c:overlap val="100"/>
        <c:axId val="197398912"/>
        <c:axId val="197400448"/>
      </c:barChart>
      <c:catAx>
        <c:axId val="197398912"/>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7400448"/>
        <c:crosses val="autoZero"/>
        <c:auto val="1"/>
        <c:lblAlgn val="ctr"/>
        <c:lblOffset val="100"/>
        <c:noMultiLvlLbl val="0"/>
      </c:catAx>
      <c:valAx>
        <c:axId val="197400448"/>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97398912"/>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24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manualLayout>
          <c:layoutTarget val="inner"/>
          <c:xMode val="edge"/>
          <c:yMode val="edge"/>
          <c:x val="0.10764403733200972"/>
          <c:y val="0.18996042161396487"/>
          <c:w val="0.81579044739751372"/>
          <c:h val="0.53714702328875552"/>
        </c:manualLayout>
      </c:layout>
      <c:barChart>
        <c:barDir val="col"/>
        <c:grouping val="stacked"/>
        <c:varyColors val="0"/>
        <c:ser>
          <c:idx val="0"/>
          <c:order val="0"/>
          <c:tx>
            <c:v>平均余命</c:v>
          </c:tx>
          <c:invertIfNegative val="0"/>
          <c:dPt>
            <c:idx val="5"/>
            <c:invertIfNegative val="0"/>
            <c:bubble3D val="0"/>
            <c:spPr>
              <a:solidFill>
                <a:schemeClr val="accent1"/>
              </a:solidFill>
              <a:ln w="9525" cap="flat" cmpd="sng">
                <a:solidFill>
                  <a:schemeClr val="accent1"/>
                </a:solidFill>
                <a:prstDash val="solid"/>
                <a:round/>
                <a:headEnd type="none" w="med" len="med"/>
                <a:tailEnd type="none" w="med" len="med"/>
              </a:ln>
            </c:spPr>
          </c:dPt>
          <c:dPt>
            <c:idx val="11"/>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豊郷町</c:v>
              </c:pt>
              <c:pt idx="2">
                <c:v>高島市</c:v>
              </c:pt>
              <c:pt idx="3">
                <c:v>湖南市</c:v>
              </c:pt>
              <c:pt idx="4">
                <c:v>草津市</c:v>
              </c:pt>
              <c:pt idx="5">
                <c:v>大津市</c:v>
              </c:pt>
              <c:pt idx="6">
                <c:v>東近江市</c:v>
              </c:pt>
              <c:pt idx="7">
                <c:v>甲賀市</c:v>
              </c:pt>
              <c:pt idx="8">
                <c:v>彦根市</c:v>
              </c:pt>
              <c:pt idx="9">
                <c:v>栗東市</c:v>
              </c:pt>
              <c:pt idx="10">
                <c:v>近江八幡市</c:v>
              </c:pt>
              <c:pt idx="11">
                <c:v>日野町</c:v>
              </c:pt>
              <c:pt idx="12">
                <c:v>守山市</c:v>
              </c:pt>
              <c:pt idx="13">
                <c:v>長浜市</c:v>
              </c:pt>
              <c:pt idx="14">
                <c:v>米原市</c:v>
              </c:pt>
              <c:pt idx="15">
                <c:v>愛荘町</c:v>
              </c:pt>
              <c:pt idx="16">
                <c:v>野洲市</c:v>
              </c:pt>
              <c:pt idx="17">
                <c:v>竜王町</c:v>
              </c:pt>
              <c:pt idx="18">
                <c:v>多賀町</c:v>
              </c:pt>
              <c:pt idx="19">
                <c:v>甲良町</c:v>
              </c:pt>
              <c:pt idx="20">
                <c:v>全国</c:v>
              </c:pt>
            </c:strLit>
          </c:cat>
          <c:val>
            <c:numLit>
              <c:formatCode>General</c:formatCode>
              <c:ptCount val="21"/>
              <c:pt idx="0">
                <c:v>87.597456325508318</c:v>
              </c:pt>
              <c:pt idx="1">
                <c:v>89.184438549148652</c:v>
              </c:pt>
              <c:pt idx="2">
                <c:v>88.266024084903009</c:v>
              </c:pt>
              <c:pt idx="3">
                <c:v>87.904113341459123</c:v>
              </c:pt>
              <c:pt idx="4">
                <c:v>87.892983860510668</c:v>
              </c:pt>
              <c:pt idx="5">
                <c:v>87.841776368337349</c:v>
              </c:pt>
              <c:pt idx="6">
                <c:v>87.751403737462496</c:v>
              </c:pt>
              <c:pt idx="7">
                <c:v>87.613639453299399</c:v>
              </c:pt>
              <c:pt idx="8">
                <c:v>87.583389683833204</c:v>
              </c:pt>
              <c:pt idx="9">
                <c:v>87.541274633407355</c:v>
              </c:pt>
              <c:pt idx="10">
                <c:v>87.527873123524074</c:v>
              </c:pt>
              <c:pt idx="11">
                <c:v>87.471127471739052</c:v>
              </c:pt>
              <c:pt idx="12">
                <c:v>87.356598617925556</c:v>
              </c:pt>
              <c:pt idx="13">
                <c:v>87.294114038623817</c:v>
              </c:pt>
              <c:pt idx="14">
                <c:v>87.17233934461288</c:v>
              </c:pt>
              <c:pt idx="15">
                <c:v>86.917459624407755</c:v>
              </c:pt>
              <c:pt idx="16">
                <c:v>86.755249194016685</c:v>
              </c:pt>
              <c:pt idx="17">
                <c:v>86.489023403114317</c:v>
              </c:pt>
              <c:pt idx="18">
                <c:v>86.427461074287635</c:v>
              </c:pt>
              <c:pt idx="19">
                <c:v>85.449825028997381</c:v>
              </c:pt>
              <c:pt idx="20">
                <c:v>87.051130000000001</c:v>
              </c:pt>
            </c:numLit>
          </c:val>
        </c:ser>
        <c:dLbls>
          <c:showLegendKey val="0"/>
          <c:showVal val="0"/>
          <c:showCatName val="0"/>
          <c:showSerName val="0"/>
          <c:showPercent val="0"/>
          <c:showBubbleSize val="0"/>
        </c:dLbls>
        <c:gapWidth val="59"/>
        <c:overlap val="100"/>
        <c:axId val="197417600"/>
        <c:axId val="197419392"/>
      </c:barChart>
      <c:catAx>
        <c:axId val="197417600"/>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7419392"/>
        <c:crosses val="autoZero"/>
        <c:auto val="1"/>
        <c:lblAlgn val="ctr"/>
        <c:lblOffset val="100"/>
        <c:noMultiLvlLbl val="0"/>
      </c:catAx>
      <c:valAx>
        <c:axId val="197419392"/>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97417600"/>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2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965931238792E-2"/>
          <c:y val="8.5423518781463786E-2"/>
        </c:manualLayout>
      </c:layout>
      <c:overlay val="0"/>
    </c:title>
    <c:autoTitleDeleted val="0"/>
    <c:plotArea>
      <c:layout>
        <c:manualLayout>
          <c:layoutTarget val="inner"/>
          <c:xMode val="edge"/>
          <c:yMode val="edge"/>
          <c:x val="0.16621983914209115"/>
          <c:y val="0.17073170731707318"/>
          <c:w val="0.60589812332439685"/>
          <c:h val="0.78745644599303133"/>
        </c:manualLayout>
      </c:layout>
      <c:radarChart>
        <c:radarStyle val="marker"/>
        <c:varyColors val="0"/>
        <c:ser>
          <c:idx val="0"/>
          <c:order val="0"/>
          <c:tx>
            <c:strRef>
              <c:f>男!$E$5</c:f>
              <c:strCache>
                <c:ptCount val="1"/>
                <c:pt idx="0">
                  <c:v>彦根市</c:v>
                </c:pt>
              </c:strCache>
            </c:strRef>
          </c:tx>
          <c:spPr>
            <a:ln w="25400" cap="rnd" cmpd="sng">
              <a:solidFill>
                <a:schemeClr val="accent2">
                  <a:shade val="95000"/>
                  <a:satMod val="105000"/>
                </a:schemeClr>
              </a:solidFill>
              <a:prstDash val="solid"/>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男!$F$5:$AH$5</c:f>
              <c:numCache>
                <c:formatCode>0.0_ </c:formatCode>
                <c:ptCount val="17"/>
                <c:pt idx="0">
                  <c:v>95.170186999999999</c:v>
                </c:pt>
                <c:pt idx="1">
                  <c:v>96.644512000000006</c:v>
                </c:pt>
                <c:pt idx="2">
                  <c:v>98.799888999999993</c:v>
                </c:pt>
                <c:pt idx="3">
                  <c:v>85.276173999999997</c:v>
                </c:pt>
                <c:pt idx="4">
                  <c:v>112.32884900000001</c:v>
                </c:pt>
                <c:pt idx="5">
                  <c:v>100.925578</c:v>
                </c:pt>
                <c:pt idx="6">
                  <c:v>67.266209000000003</c:v>
                </c:pt>
                <c:pt idx="7">
                  <c:v>101.90964099999999</c:v>
                </c:pt>
                <c:pt idx="8">
                  <c:v>118.16356999999999</c:v>
                </c:pt>
                <c:pt idx="9">
                  <c:v>89.696074999999993</c:v>
                </c:pt>
                <c:pt idx="10">
                  <c:v>137.37862799999999</c:v>
                </c:pt>
                <c:pt idx="11">
                  <c:v>82.293263999999994</c:v>
                </c:pt>
                <c:pt idx="12">
                  <c:v>86.510313999999994</c:v>
                </c:pt>
                <c:pt idx="13">
                  <c:v>95.427100999999993</c:v>
                </c:pt>
                <c:pt idx="14">
                  <c:v>121.560647</c:v>
                </c:pt>
                <c:pt idx="15">
                  <c:v>102.056524</c:v>
                </c:pt>
                <c:pt idx="16">
                  <c:v>93.078716999999997</c:v>
                </c:pt>
              </c:numCache>
            </c:numRef>
          </c:val>
        </c:ser>
        <c:ser>
          <c:idx val="1"/>
          <c:order val="1"/>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dLbls>
          <c:showLegendKey val="0"/>
          <c:showVal val="0"/>
          <c:showCatName val="0"/>
          <c:showSerName val="0"/>
          <c:showPercent val="0"/>
          <c:showBubbleSize val="0"/>
        </c:dLbls>
        <c:axId val="184034432"/>
        <c:axId val="184035968"/>
      </c:radarChart>
      <c:catAx>
        <c:axId val="184034432"/>
        <c:scaling>
          <c:orientation val="minMax"/>
        </c:scaling>
        <c:delete val="0"/>
        <c:axPos val="b"/>
        <c:majorGridlines/>
        <c:numFmt formatCode="0.0_ " sourceLinked="1"/>
        <c:majorTickMark val="out"/>
        <c:minorTickMark val="none"/>
        <c:tickLblPos val="nextTo"/>
        <c:txPr>
          <a:bodyPr horzOverflow="overflow" anchor="ctr"/>
          <a:lstStyle/>
          <a:p>
            <a:pPr algn="ctr" rtl="0">
              <a:defRPr kumimoji="0" sz="700" kern="1200">
                <a:solidFill>
                  <a:schemeClr val="tx1"/>
                </a:solidFill>
              </a:defRPr>
            </a:pPr>
            <a:endParaRPr lang="ja-JP"/>
          </a:p>
        </c:txPr>
        <c:crossAx val="184035968"/>
        <c:crosses val="autoZero"/>
        <c:auto val="1"/>
        <c:lblAlgn val="ctr"/>
        <c:lblOffset val="100"/>
        <c:noMultiLvlLbl val="0"/>
      </c:catAx>
      <c:valAx>
        <c:axId val="184035968"/>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84034432"/>
        <c:crosses val="autoZero"/>
        <c:crossBetween val="between"/>
        <c:majorUnit val="25"/>
      </c:valAx>
    </c:plotArea>
    <c:legend>
      <c:legendPos val="tr"/>
      <c:layout>
        <c:manualLayout>
          <c:xMode val="edge"/>
          <c:yMode val="edge"/>
          <c:x val="0.76732673267326734"/>
          <c:y val="1.9672131147540985E-2"/>
          <c:w val="0.2202970297029703"/>
          <c:h val="0.1836065573770492"/>
        </c:manualLayout>
      </c:layout>
      <c:overlay val="0"/>
      <c:txPr>
        <a:bodyPr horzOverflow="overflow" anchor="ctr"/>
        <a:lstStyle/>
        <a:p>
          <a:pPr algn="ctr" rtl="0">
            <a:defRPr sz="9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25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p>
        </c:rich>
      </c:tx>
      <c:layout>
        <c:manualLayout>
          <c:xMode val="edge"/>
          <c:yMode val="edge"/>
          <c:x val="0.39979002624671917"/>
          <c:y val="3.2407860782108118E-2"/>
        </c:manualLayout>
      </c:layout>
      <c:overlay val="0"/>
    </c:title>
    <c:autoTitleDeleted val="0"/>
    <c:plotArea>
      <c:layout>
        <c:manualLayout>
          <c:layoutTarget val="inner"/>
          <c:xMode val="edge"/>
          <c:yMode val="edge"/>
          <c:x val="0.10406584218523932"/>
          <c:y val="0.17872560047641106"/>
          <c:w val="0.81576373590420304"/>
          <c:h val="0.50075211186836943"/>
        </c:manualLayout>
      </c:layout>
      <c:barChart>
        <c:barDir val="col"/>
        <c:grouping val="stacked"/>
        <c:varyColors val="0"/>
        <c:ser>
          <c:idx val="0"/>
          <c:order val="0"/>
          <c:tx>
            <c:v>健康な
期間の平均</c:v>
          </c:tx>
          <c:invertIfNegative val="0"/>
          <c:dPt>
            <c:idx val="10"/>
            <c:invertIfNegative val="0"/>
            <c:bubble3D val="0"/>
            <c:spPr>
              <a:solidFill>
                <a:schemeClr val="accent1"/>
              </a:solidFill>
              <a:ln w="9525" cap="flat" cmpd="sng">
                <a:solidFill>
                  <a:schemeClr val="accent1"/>
                </a:solidFill>
                <a:prstDash val="solid"/>
                <a:round/>
                <a:headEnd type="none" w="med" len="med"/>
                <a:tailEnd type="none" w="med" len="med"/>
              </a:ln>
            </c:spPr>
          </c:dPt>
          <c:dPt>
            <c:idx val="17"/>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草津市</c:v>
              </c:pt>
              <c:pt idx="2">
                <c:v>多賀町</c:v>
              </c:pt>
              <c:pt idx="3">
                <c:v>近江八幡市</c:v>
              </c:pt>
              <c:pt idx="4">
                <c:v>守山市</c:v>
              </c:pt>
              <c:pt idx="5">
                <c:v>高島市</c:v>
              </c:pt>
              <c:pt idx="6">
                <c:v>栗東市</c:v>
              </c:pt>
              <c:pt idx="7">
                <c:v>豊郷町</c:v>
              </c:pt>
              <c:pt idx="8">
                <c:v>竜王町</c:v>
              </c:pt>
              <c:pt idx="9">
                <c:v>彦根市</c:v>
              </c:pt>
              <c:pt idx="10">
                <c:v>大津市</c:v>
              </c:pt>
              <c:pt idx="11">
                <c:v>甲賀市</c:v>
              </c:pt>
              <c:pt idx="12">
                <c:v>東近江市</c:v>
              </c:pt>
              <c:pt idx="13">
                <c:v>野洲市</c:v>
              </c:pt>
              <c:pt idx="14">
                <c:v>湖南市</c:v>
              </c:pt>
              <c:pt idx="15">
                <c:v>長浜市</c:v>
              </c:pt>
              <c:pt idx="16">
                <c:v>米原市</c:v>
              </c:pt>
              <c:pt idx="17">
                <c:v>日野町</c:v>
              </c:pt>
              <c:pt idx="18">
                <c:v>甲良町</c:v>
              </c:pt>
              <c:pt idx="19">
                <c:v>愛荘町</c:v>
              </c:pt>
              <c:pt idx="20">
                <c:v>全国</c:v>
              </c:pt>
            </c:strLit>
          </c:cat>
          <c:val>
            <c:numLit>
              <c:formatCode>General</c:formatCode>
              <c:ptCount val="21"/>
              <c:pt idx="0">
                <c:v>80.255772956807206</c:v>
              </c:pt>
              <c:pt idx="1">
                <c:v>81.584354934233403</c:v>
              </c:pt>
              <c:pt idx="2">
                <c:v>80.833932744905439</c:v>
              </c:pt>
              <c:pt idx="3">
                <c:v>80.700671409985006</c:v>
              </c:pt>
              <c:pt idx="4">
                <c:v>80.611650016665649</c:v>
              </c:pt>
              <c:pt idx="5">
                <c:v>80.518558813716567</c:v>
              </c:pt>
              <c:pt idx="6">
                <c:v>80.511891523692213</c:v>
              </c:pt>
              <c:pt idx="7">
                <c:v>80.376137504560802</c:v>
              </c:pt>
              <c:pt idx="8">
                <c:v>80.176384873017312</c:v>
              </c:pt>
              <c:pt idx="9">
                <c:v>80.169287311099609</c:v>
              </c:pt>
              <c:pt idx="10">
                <c:v>80.154216021784435</c:v>
              </c:pt>
              <c:pt idx="11">
                <c:v>80.138331402682581</c:v>
              </c:pt>
              <c:pt idx="12">
                <c:v>80.047180502472173</c:v>
              </c:pt>
              <c:pt idx="13">
                <c:v>80.028593803644952</c:v>
              </c:pt>
              <c:pt idx="14">
                <c:v>79.880779630214633</c:v>
              </c:pt>
              <c:pt idx="15">
                <c:v>79.672148111807743</c:v>
              </c:pt>
              <c:pt idx="16">
                <c:v>79.61510813945192</c:v>
              </c:pt>
              <c:pt idx="17">
                <c:v>79.297965028099057</c:v>
              </c:pt>
              <c:pt idx="18">
                <c:v>78.831143634635694</c:v>
              </c:pt>
              <c:pt idx="19">
                <c:v>78.178248111887882</c:v>
              </c:pt>
              <c:pt idx="20">
                <c:v>79.291532139712558</c:v>
              </c:pt>
            </c:numLit>
          </c:val>
        </c:ser>
        <c:dLbls>
          <c:showLegendKey val="0"/>
          <c:showVal val="0"/>
          <c:showCatName val="0"/>
          <c:showSerName val="0"/>
          <c:showPercent val="0"/>
          <c:showBubbleSize val="0"/>
        </c:dLbls>
        <c:gapWidth val="59"/>
        <c:overlap val="100"/>
        <c:axId val="197457024"/>
        <c:axId val="197458560"/>
      </c:barChart>
      <c:catAx>
        <c:axId val="197457024"/>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7458560"/>
        <c:crosses val="autoZero"/>
        <c:auto val="1"/>
        <c:lblAlgn val="ctr"/>
        <c:lblOffset val="100"/>
        <c:noMultiLvlLbl val="0"/>
      </c:catAx>
      <c:valAx>
        <c:axId val="197458560"/>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9745702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25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barChart>
        <c:barDir val="col"/>
        <c:grouping val="stacked"/>
        <c:varyColors val="0"/>
        <c:ser>
          <c:idx val="0"/>
          <c:order val="0"/>
          <c:tx>
            <c:v>健康な
期間の平均</c:v>
          </c:tx>
          <c:invertIfNegative val="0"/>
          <c:dPt>
            <c:idx val="10"/>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12"/>
            <c:invertIfNegative val="0"/>
            <c:bubble3D val="0"/>
            <c:spPr>
              <a:solidFill>
                <a:schemeClr val="accent1"/>
              </a:solidFill>
              <a:ln w="9525" cap="flat" cmpd="sng">
                <a:solidFill>
                  <a:schemeClr val="accent1"/>
                </a:solidFill>
                <a:prstDash val="solid"/>
                <a:round/>
                <a:headEnd type="none" w="med" len="med"/>
                <a:tailEnd type="none" w="med" len="med"/>
              </a:ln>
            </c:spPr>
          </c:dPt>
          <c:cat>
            <c:strLit>
              <c:ptCount val="21"/>
              <c:pt idx="0">
                <c:v>滋賀県</c:v>
              </c:pt>
              <c:pt idx="1">
                <c:v>豊郷町</c:v>
              </c:pt>
              <c:pt idx="2">
                <c:v>高島市</c:v>
              </c:pt>
              <c:pt idx="3">
                <c:v>東近江市</c:v>
              </c:pt>
              <c:pt idx="4">
                <c:v>草津市</c:v>
              </c:pt>
              <c:pt idx="5">
                <c:v>甲賀市</c:v>
              </c:pt>
              <c:pt idx="6">
                <c:v>近江八幡市</c:v>
              </c:pt>
              <c:pt idx="7">
                <c:v>湖南市</c:v>
              </c:pt>
              <c:pt idx="8">
                <c:v>栗東市</c:v>
              </c:pt>
              <c:pt idx="9">
                <c:v>彦根市</c:v>
              </c:pt>
              <c:pt idx="10">
                <c:v>日野町</c:v>
              </c:pt>
              <c:pt idx="11">
                <c:v>愛荘町</c:v>
              </c:pt>
              <c:pt idx="12">
                <c:v>大津市</c:v>
              </c:pt>
              <c:pt idx="13">
                <c:v>守山市</c:v>
              </c:pt>
              <c:pt idx="14">
                <c:v>長浜市</c:v>
              </c:pt>
              <c:pt idx="15">
                <c:v>多賀町</c:v>
              </c:pt>
              <c:pt idx="16">
                <c:v>米原市</c:v>
              </c:pt>
              <c:pt idx="17">
                <c:v>竜王町</c:v>
              </c:pt>
              <c:pt idx="18">
                <c:v>野洲市</c:v>
              </c:pt>
              <c:pt idx="19">
                <c:v>甲良町</c:v>
              </c:pt>
              <c:pt idx="20">
                <c:v>全国</c:v>
              </c:pt>
            </c:strLit>
          </c:cat>
          <c:val>
            <c:numLit>
              <c:formatCode>General</c:formatCode>
              <c:ptCount val="21"/>
              <c:pt idx="0">
                <c:v>84.192221407480332</c:v>
              </c:pt>
              <c:pt idx="1">
                <c:v>85.253878271768713</c:v>
              </c:pt>
              <c:pt idx="2">
                <c:v>85.030333981570507</c:v>
              </c:pt>
              <c:pt idx="3">
                <c:v>85.012435096078732</c:v>
              </c:pt>
              <c:pt idx="4">
                <c:v>84.971995617681202</c:v>
              </c:pt>
              <c:pt idx="5">
                <c:v>84.659563599797451</c:v>
              </c:pt>
              <c:pt idx="6">
                <c:v>84.406800596057863</c:v>
              </c:pt>
              <c:pt idx="7">
                <c:v>84.323677329583731</c:v>
              </c:pt>
              <c:pt idx="8">
                <c:v>84.308090484317574</c:v>
              </c:pt>
              <c:pt idx="9">
                <c:v>84.27486986983476</c:v>
              </c:pt>
              <c:pt idx="10">
                <c:v>84.224252397981857</c:v>
              </c:pt>
              <c:pt idx="11">
                <c:v>83.96391379659714</c:v>
              </c:pt>
              <c:pt idx="12">
                <c:v>83.794032122534603</c:v>
              </c:pt>
              <c:pt idx="13">
                <c:v>83.759155660410244</c:v>
              </c:pt>
              <c:pt idx="14">
                <c:v>83.744728267280948</c:v>
              </c:pt>
              <c:pt idx="15">
                <c:v>83.732568653614749</c:v>
              </c:pt>
              <c:pt idx="16">
                <c:v>83.607611604562038</c:v>
              </c:pt>
              <c:pt idx="17">
                <c:v>83.51898280813279</c:v>
              </c:pt>
              <c:pt idx="18">
                <c:v>83.352481609469194</c:v>
              </c:pt>
              <c:pt idx="19">
                <c:v>81.715118786773687</c:v>
              </c:pt>
              <c:pt idx="20">
                <c:v>83.771534624818585</c:v>
              </c:pt>
            </c:numLit>
          </c:val>
        </c:ser>
        <c:dLbls>
          <c:showLegendKey val="0"/>
          <c:showVal val="0"/>
          <c:showCatName val="0"/>
          <c:showSerName val="0"/>
          <c:showPercent val="0"/>
          <c:showBubbleSize val="0"/>
        </c:dLbls>
        <c:gapWidth val="59"/>
        <c:overlap val="100"/>
        <c:axId val="197505024"/>
        <c:axId val="197506560"/>
      </c:barChart>
      <c:catAx>
        <c:axId val="197505024"/>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7506560"/>
        <c:crosses val="autoZero"/>
        <c:auto val="1"/>
        <c:lblAlgn val="ctr"/>
        <c:lblOffset val="100"/>
        <c:noMultiLvlLbl val="0"/>
      </c:catAx>
      <c:valAx>
        <c:axId val="197506560"/>
        <c:scaling>
          <c:orientation val="minMax"/>
        </c:scaling>
        <c:delete val="0"/>
        <c:axPos val="l"/>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19750502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25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3.2846267350909496E-3"/>
          <c:y val="8.5857911828818006E-3"/>
        </c:manualLayout>
      </c:layout>
      <c:overlay val="0"/>
    </c:title>
    <c:autoTitleDeleted val="0"/>
    <c:plotArea>
      <c:layout>
        <c:manualLayout>
          <c:layoutTarget val="inner"/>
          <c:xMode val="edge"/>
          <c:yMode val="edge"/>
          <c:x val="0.15706806282722513"/>
          <c:y val="0.20338983050847456"/>
          <c:w val="0.5227348157982078"/>
          <c:h val="0.71186440677966101"/>
        </c:manualLayout>
      </c:layout>
      <c:radarChart>
        <c:radarStyle val="marker"/>
        <c:varyColors val="0"/>
        <c:ser>
          <c:idx val="0"/>
          <c:order val="0"/>
          <c:tx>
            <c:strRef>
              <c:f>男!$E$17</c:f>
              <c:strCache>
                <c:ptCount val="1"/>
                <c:pt idx="0">
                  <c:v>日野町</c:v>
                </c:pt>
              </c:strCache>
            </c:strRef>
          </c:tx>
          <c:spPr>
            <a:ln w="25400" cap="rnd" cmpd="sng">
              <a:solidFill>
                <a:schemeClr val="accent2">
                  <a:shade val="95000"/>
                  <a:satMod val="105000"/>
                </a:schemeClr>
              </a:solidFill>
              <a:prstDash val="solid"/>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男!$F$17:$AH$17</c:f>
              <c:numCache>
                <c:formatCode>0.0_ </c:formatCode>
                <c:ptCount val="17"/>
                <c:pt idx="0">
                  <c:v>96.633818000000005</c:v>
                </c:pt>
                <c:pt idx="1">
                  <c:v>93.208831000000004</c:v>
                </c:pt>
                <c:pt idx="2">
                  <c:v>98.733339000000001</c:v>
                </c:pt>
                <c:pt idx="3">
                  <c:v>83.387062</c:v>
                </c:pt>
                <c:pt idx="4">
                  <c:v>107.362038</c:v>
                </c:pt>
                <c:pt idx="5">
                  <c:v>86.140833999999998</c:v>
                </c:pt>
                <c:pt idx="6">
                  <c:v>65.571916000000002</c:v>
                </c:pt>
                <c:pt idx="7">
                  <c:v>103.12872900000001</c:v>
                </c:pt>
                <c:pt idx="8">
                  <c:v>104.664789</c:v>
                </c:pt>
                <c:pt idx="9">
                  <c:v>93.574759</c:v>
                </c:pt>
                <c:pt idx="10">
                  <c:v>115.353129</c:v>
                </c:pt>
                <c:pt idx="11">
                  <c:v>83.738221999999993</c:v>
                </c:pt>
                <c:pt idx="12">
                  <c:v>90.636903000000004</c:v>
                </c:pt>
                <c:pt idx="13">
                  <c:v>104.528066</c:v>
                </c:pt>
                <c:pt idx="14">
                  <c:v>128.67766900000001</c:v>
                </c:pt>
                <c:pt idx="15">
                  <c:v>105.015839</c:v>
                </c:pt>
                <c:pt idx="16">
                  <c:v>104.29414199999999</c:v>
                </c:pt>
              </c:numCache>
            </c:numRef>
          </c:val>
        </c:ser>
        <c:ser>
          <c:idx val="1"/>
          <c:order val="1"/>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dLbls>
          <c:showLegendKey val="0"/>
          <c:showVal val="0"/>
          <c:showCatName val="0"/>
          <c:showSerName val="0"/>
          <c:showPercent val="0"/>
          <c:showBubbleSize val="0"/>
        </c:dLbls>
        <c:axId val="197601152"/>
        <c:axId val="197602688"/>
      </c:radarChart>
      <c:catAx>
        <c:axId val="197601152"/>
        <c:scaling>
          <c:orientation val="minMax"/>
        </c:scaling>
        <c:delete val="0"/>
        <c:axPos val="b"/>
        <c:majorGridlines/>
        <c:numFmt formatCode="0.0_ " sourceLinked="1"/>
        <c:majorTickMark val="out"/>
        <c:minorTickMark val="none"/>
        <c:tickLblPos val="nextTo"/>
        <c:txPr>
          <a:bodyPr horzOverflow="overflow" anchor="ctr"/>
          <a:lstStyle/>
          <a:p>
            <a:pPr algn="ctr" rtl="0">
              <a:defRPr kumimoji="0" sz="700" kern="1200">
                <a:solidFill>
                  <a:schemeClr val="tx1"/>
                </a:solidFill>
              </a:defRPr>
            </a:pPr>
            <a:endParaRPr lang="ja-JP"/>
          </a:p>
        </c:txPr>
        <c:crossAx val="197602688"/>
        <c:crosses val="autoZero"/>
        <c:auto val="1"/>
        <c:lblAlgn val="ctr"/>
        <c:lblOffset val="100"/>
        <c:noMultiLvlLbl val="0"/>
      </c:catAx>
      <c:valAx>
        <c:axId val="197602688"/>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97601152"/>
        <c:crosses val="autoZero"/>
        <c:crossBetween val="between"/>
        <c:majorUnit val="25"/>
      </c:valAx>
    </c:plotArea>
    <c:legend>
      <c:legendPos val="tr"/>
      <c:layout>
        <c:manualLayout>
          <c:xMode val="edge"/>
          <c:yMode val="edge"/>
          <c:x val="0.71391058693169496"/>
          <c:y val="1.1299435028248588E-3"/>
          <c:w val="0.28279685666573456"/>
          <c:h val="0.24745762711864408"/>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25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1.0091328511993555E-2"/>
          <c:y val="1.6309155894762301E-2"/>
        </c:manualLayout>
      </c:layout>
      <c:overlay val="0"/>
    </c:title>
    <c:autoTitleDeleted val="0"/>
    <c:plotArea>
      <c:layout>
        <c:manualLayout>
          <c:layoutTarget val="inner"/>
          <c:xMode val="edge"/>
          <c:yMode val="edge"/>
          <c:x val="0.19070904645476769"/>
          <c:y val="0.21768230837326488"/>
          <c:w val="0.51218136135831449"/>
          <c:h val="0.68749332482734149"/>
        </c:manualLayout>
      </c:layout>
      <c:radarChart>
        <c:radarStyle val="marker"/>
        <c:varyColors val="0"/>
        <c:ser>
          <c:idx val="0"/>
          <c:order val="0"/>
          <c:tx>
            <c:strRef>
              <c:f>女!$E$17</c:f>
              <c:strCache>
                <c:ptCount val="1"/>
                <c:pt idx="0">
                  <c:v>日野町</c:v>
                </c:pt>
              </c:strCache>
            </c:strRef>
          </c:tx>
          <c:spPr>
            <a:ln w="25400" cap="rnd" cmpd="sng">
              <a:solidFill>
                <a:schemeClr val="accent2"/>
              </a:solidFill>
              <a:prstDash val="solid"/>
              <a:round/>
              <a:headEnd type="none" w="med" len="med"/>
              <a:tailEnd type="none" w="med" len="med"/>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女!$F$17:$AI$17</c:f>
              <c:numCache>
                <c:formatCode>0.0_ </c:formatCode>
                <c:ptCount val="18"/>
                <c:pt idx="0">
                  <c:v>100.81704499999999</c:v>
                </c:pt>
                <c:pt idx="1">
                  <c:v>94.093857999999997</c:v>
                </c:pt>
                <c:pt idx="2">
                  <c:v>106.454357</c:v>
                </c:pt>
                <c:pt idx="3">
                  <c:v>92.119405</c:v>
                </c:pt>
                <c:pt idx="4">
                  <c:v>96.235354000000001</c:v>
                </c:pt>
                <c:pt idx="5">
                  <c:v>82.961156000000003</c:v>
                </c:pt>
                <c:pt idx="6">
                  <c:v>83.638313999999994</c:v>
                </c:pt>
                <c:pt idx="7">
                  <c:v>83.343361000000002</c:v>
                </c:pt>
                <c:pt idx="8">
                  <c:v>122.02843799999999</c:v>
                </c:pt>
                <c:pt idx="9">
                  <c:v>101.14462899999999</c:v>
                </c:pt>
                <c:pt idx="10">
                  <c:v>125.97461300000001</c:v>
                </c:pt>
                <c:pt idx="11">
                  <c:v>110.660602</c:v>
                </c:pt>
                <c:pt idx="12">
                  <c:v>93.261501999999993</c:v>
                </c:pt>
                <c:pt idx="13">
                  <c:v>143.733608</c:v>
                </c:pt>
                <c:pt idx="14">
                  <c:v>83.232635000000002</c:v>
                </c:pt>
                <c:pt idx="15">
                  <c:v>86.820267000000001</c:v>
                </c:pt>
                <c:pt idx="16">
                  <c:v>98.995064999999997</c:v>
                </c:pt>
                <c:pt idx="17">
                  <c:v>97.951385999999999</c:v>
                </c:pt>
              </c:numCache>
            </c:numRef>
          </c:val>
        </c:ser>
        <c:ser>
          <c:idx val="1"/>
          <c:order val="1"/>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dLbls>
          <c:showLegendKey val="0"/>
          <c:showVal val="0"/>
          <c:showCatName val="0"/>
          <c:showSerName val="0"/>
          <c:showPercent val="0"/>
          <c:showBubbleSize val="0"/>
        </c:dLbls>
        <c:axId val="197652864"/>
        <c:axId val="197654400"/>
      </c:radarChart>
      <c:catAx>
        <c:axId val="197652864"/>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kumimoji="0" sz="700" kern="1200">
                <a:solidFill>
                  <a:schemeClr val="tx1"/>
                </a:solidFill>
              </a:defRPr>
            </a:pPr>
            <a:endParaRPr lang="ja-JP"/>
          </a:p>
        </c:txPr>
        <c:crossAx val="197654400"/>
        <c:crosses val="autoZero"/>
        <c:auto val="1"/>
        <c:lblAlgn val="ctr"/>
        <c:lblOffset val="100"/>
        <c:noMultiLvlLbl val="0"/>
      </c:catAx>
      <c:valAx>
        <c:axId val="197654400"/>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97652864"/>
        <c:crosses val="autoZero"/>
        <c:crossBetween val="between"/>
        <c:majorUnit val="25"/>
      </c:valAx>
    </c:plotArea>
    <c:legend>
      <c:legendPos val="tr"/>
      <c:layout>
        <c:manualLayout>
          <c:xMode val="edge"/>
          <c:yMode val="edge"/>
          <c:x val="0.6607829158689853"/>
          <c:y val="1.0232636487120951E-2"/>
          <c:w val="0.33665702773928435"/>
          <c:h val="0.26621160409556321"/>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25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6.4999212598425199E-2"/>
          <c:y val="5.9701884279390452E-2"/>
        </c:manualLayout>
      </c:layout>
      <c:overlay val="0"/>
    </c:title>
    <c:autoTitleDeleted val="0"/>
    <c:plotArea>
      <c:layout>
        <c:manualLayout>
          <c:layoutTarget val="inner"/>
          <c:xMode val="edge"/>
          <c:yMode val="edge"/>
          <c:x val="0.2356020942408377"/>
          <c:y val="0.25694444444444442"/>
          <c:w val="0.4607329842931937"/>
          <c:h val="0.61111111111111116"/>
        </c:manualLayout>
      </c:layout>
      <c:radarChart>
        <c:radarStyle val="marker"/>
        <c:varyColors val="0"/>
        <c:ser>
          <c:idx val="1"/>
          <c:order val="0"/>
          <c:tx>
            <c:strRef>
              <c:f>レーダー4064滋賀県全体!$AK$33</c:f>
              <c:strCache>
                <c:ptCount val="1"/>
                <c:pt idx="0">
                  <c:v>日野町</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レーダー4064滋賀県全体!$AK$34:$AK$41</c:f>
              <c:numCache>
                <c:formatCode>General</c:formatCode>
                <c:ptCount val="8"/>
                <c:pt idx="0">
                  <c:v>92.940702217574739</c:v>
                </c:pt>
                <c:pt idx="1">
                  <c:v>93.302742238856624</c:v>
                </c:pt>
                <c:pt idx="2">
                  <c:v>90.119212232387284</c:v>
                </c:pt>
                <c:pt idx="3">
                  <c:v>91.109315875544482</c:v>
                </c:pt>
                <c:pt idx="4">
                  <c:v>93.465563463774913</c:v>
                </c:pt>
                <c:pt idx="5">
                  <c:v>113.86740392569685</c:v>
                </c:pt>
                <c:pt idx="6">
                  <c:v>104.48378648464981</c:v>
                </c:pt>
                <c:pt idx="7">
                  <c:v>105.60455988997465</c:v>
                </c:pt>
              </c:numCache>
            </c:numRef>
          </c:val>
        </c:ser>
        <c:ser>
          <c:idx val="0"/>
          <c:order val="1"/>
          <c:tx>
            <c:strRef>
              <c:f>レーダー4064滋賀県全体!$W$33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97536384"/>
        <c:axId val="197566848"/>
      </c:radarChart>
      <c:catAx>
        <c:axId val="19753638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7566848"/>
        <c:crosses val="autoZero"/>
        <c:auto val="1"/>
        <c:lblAlgn val="ctr"/>
        <c:lblOffset val="100"/>
        <c:noMultiLvlLbl val="0"/>
      </c:catAx>
      <c:valAx>
        <c:axId val="197566848"/>
        <c:scaling>
          <c:orientation val="minMax"/>
          <c:max val="120"/>
          <c:min val="7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7536384"/>
        <c:crosses val="autoZero"/>
        <c:crossBetween val="between"/>
        <c:majorUnit val="10"/>
        <c:minorUnit val="4"/>
      </c:valAx>
      <c:spPr>
        <a:noFill/>
        <a:ln>
          <a:noFill/>
        </a:ln>
      </c:spPr>
    </c:plotArea>
    <c:legend>
      <c:legendPos val="tr"/>
      <c:layout>
        <c:manualLayout>
          <c:xMode val="edge"/>
          <c:yMode val="edge"/>
          <c:x val="0.73499999999999999"/>
          <c:y val="1.4925373134328358E-2"/>
          <c:w val="0.25750000000000001"/>
          <c:h val="0.24253731343283583"/>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5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5.721393034825871E-2"/>
          <c:y val="6.9443715368912223E-2"/>
        </c:manualLayout>
      </c:layout>
      <c:overlay val="0"/>
    </c:title>
    <c:autoTitleDeleted val="0"/>
    <c:plotArea>
      <c:layout>
        <c:manualLayout>
          <c:layoutTarget val="inner"/>
          <c:xMode val="edge"/>
          <c:yMode val="edge"/>
          <c:x val="0.193717277486911"/>
          <c:y val="0.2986111111111111"/>
          <c:w val="0.47382198952879578"/>
          <c:h val="0.62847222222222221"/>
        </c:manualLayout>
      </c:layout>
      <c:radarChart>
        <c:radarStyle val="marker"/>
        <c:varyColors val="0"/>
        <c:ser>
          <c:idx val="1"/>
          <c:order val="0"/>
          <c:tx>
            <c:strRef>
              <c:f>レーダー4064滋賀県全体!$AK$42</c:f>
              <c:strCache>
                <c:ptCount val="1"/>
                <c:pt idx="0">
                  <c:v>日野町</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レーダー4064滋賀県全体!$AK$43:$AK$49</c:f>
              <c:numCache>
                <c:formatCode>General</c:formatCode>
                <c:ptCount val="7"/>
                <c:pt idx="0">
                  <c:v>94.948317682857351</c:v>
                </c:pt>
                <c:pt idx="1">
                  <c:v>104.97435848810774</c:v>
                </c:pt>
                <c:pt idx="2">
                  <c:v>97.705660124617268</c:v>
                </c:pt>
                <c:pt idx="3">
                  <c:v>85.729790252228554</c:v>
                </c:pt>
                <c:pt idx="4">
                  <c:v>103.64177959364163</c:v>
                </c:pt>
                <c:pt idx="5">
                  <c:v>102.68983498525263</c:v>
                </c:pt>
                <c:pt idx="6">
                  <c:v>112.56834299198755</c:v>
                </c:pt>
              </c:numCache>
            </c:numRef>
          </c:val>
        </c:ser>
        <c:ser>
          <c:idx val="0"/>
          <c:order val="1"/>
          <c:tx>
            <c:strRef>
              <c:f>レーダー4064滋賀県全体!$W$42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97727744"/>
        <c:axId val="197729280"/>
      </c:radarChart>
      <c:catAx>
        <c:axId val="19772774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7729280"/>
        <c:crosses val="autoZero"/>
        <c:auto val="1"/>
        <c:lblAlgn val="ctr"/>
        <c:lblOffset val="100"/>
        <c:noMultiLvlLbl val="0"/>
      </c:catAx>
      <c:valAx>
        <c:axId val="197729280"/>
        <c:scaling>
          <c:orientation val="minMax"/>
          <c:max val="120"/>
          <c:min val="7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7727744"/>
        <c:crosses val="autoZero"/>
        <c:crossBetween val="between"/>
        <c:majorUnit val="10"/>
        <c:minorUnit val="4"/>
      </c:valAx>
      <c:spPr>
        <a:noFill/>
        <a:ln>
          <a:noFill/>
        </a:ln>
      </c:spPr>
    </c:plotArea>
    <c:legend>
      <c:legendPos val="tr"/>
      <c:layout>
        <c:manualLayout>
          <c:xMode val="edge"/>
          <c:yMode val="edge"/>
          <c:x val="0.72139303482587069"/>
          <c:y val="6.9444444444444441E-3"/>
          <c:w val="0.27860696517412936"/>
          <c:h val="0.25694444444444442"/>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5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7.2463778907069246E-2"/>
          <c:y val="4.0891412736976648E-2"/>
        </c:manualLayout>
      </c:layout>
      <c:overlay val="0"/>
    </c:title>
    <c:autoTitleDeleted val="0"/>
    <c:plotArea>
      <c:layout>
        <c:manualLayout>
          <c:layoutTarget val="inner"/>
          <c:xMode val="edge"/>
          <c:yMode val="edge"/>
          <c:x val="0.27360774818401934"/>
          <c:y val="0.26041666666666669"/>
          <c:w val="0.40920096852300242"/>
          <c:h val="0.58680555555555558"/>
        </c:manualLayout>
      </c:layout>
      <c:radarChart>
        <c:radarStyle val="marker"/>
        <c:varyColors val="0"/>
        <c:ser>
          <c:idx val="1"/>
          <c:order val="0"/>
          <c:tx>
            <c:strRef>
              <c:f>レーダー4064滋賀県全体!$BG$33</c:f>
              <c:strCache>
                <c:ptCount val="1"/>
                <c:pt idx="0">
                  <c:v>日野町</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レーダー4064滋賀県全体!$BG$34:$BG$41</c:f>
              <c:numCache>
                <c:formatCode>General</c:formatCode>
                <c:ptCount val="8"/>
                <c:pt idx="0">
                  <c:v>86.912588032171243</c:v>
                </c:pt>
                <c:pt idx="1">
                  <c:v>98.206527128844115</c:v>
                </c:pt>
                <c:pt idx="2">
                  <c:v>81.649868221702889</c:v>
                </c:pt>
                <c:pt idx="3">
                  <c:v>83.127422951647077</c:v>
                </c:pt>
                <c:pt idx="4">
                  <c:v>90.304883653830558</c:v>
                </c:pt>
                <c:pt idx="5">
                  <c:v>112.78761002586101</c:v>
                </c:pt>
                <c:pt idx="6">
                  <c:v>113.98206912761799</c:v>
                </c:pt>
                <c:pt idx="7">
                  <c:v>111.45607751353114</c:v>
                </c:pt>
              </c:numCache>
            </c:numRef>
          </c:val>
        </c:ser>
        <c:ser>
          <c:idx val="0"/>
          <c:order val="1"/>
          <c:tx>
            <c:strRef>
              <c:f>レーダー4064滋賀県全体!$AS$33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97758976"/>
        <c:axId val="197760512"/>
      </c:radarChart>
      <c:catAx>
        <c:axId val="197758976"/>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7760512"/>
        <c:crosses val="autoZero"/>
        <c:auto val="1"/>
        <c:lblAlgn val="ctr"/>
        <c:lblOffset val="100"/>
        <c:noMultiLvlLbl val="0"/>
      </c:catAx>
      <c:valAx>
        <c:axId val="197760512"/>
        <c:scaling>
          <c:orientation val="minMax"/>
          <c:max val="120"/>
          <c:min val="7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7758976"/>
        <c:crosses val="autoZero"/>
        <c:crossBetween val="between"/>
        <c:majorUnit val="10"/>
        <c:minorUnit val="4"/>
      </c:valAx>
      <c:spPr>
        <a:noFill/>
        <a:ln>
          <a:noFill/>
        </a:ln>
      </c:spPr>
    </c:plotArea>
    <c:legend>
      <c:legendPos val="tr"/>
      <c:layout>
        <c:manualLayout>
          <c:xMode val="edge"/>
          <c:yMode val="edge"/>
          <c:x val="0.73913043478260865"/>
          <c:y val="0"/>
          <c:w val="0.2608695652173913"/>
          <c:h val="0.24907063197026025"/>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5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8.5573478072522483E-2"/>
          <c:y val="3.8193350831146104E-2"/>
        </c:manualLayout>
      </c:layout>
      <c:overlay val="0"/>
    </c:title>
    <c:autoTitleDeleted val="0"/>
    <c:plotArea>
      <c:layout>
        <c:manualLayout>
          <c:layoutTarget val="inner"/>
          <c:xMode val="edge"/>
          <c:yMode val="edge"/>
          <c:x val="0.18446601941747573"/>
          <c:y val="0.2638888888888889"/>
          <c:w val="0.4538834951456312"/>
          <c:h val="0.64930555555555558"/>
        </c:manualLayout>
      </c:layout>
      <c:radarChart>
        <c:radarStyle val="marker"/>
        <c:varyColors val="0"/>
        <c:ser>
          <c:idx val="1"/>
          <c:order val="0"/>
          <c:tx>
            <c:strRef>
              <c:f>レーダー4064滋賀県全体!$BG$42</c:f>
              <c:strCache>
                <c:ptCount val="1"/>
                <c:pt idx="0">
                  <c:v>日野町</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レーダー4064滋賀県全体!$BG$43:$BG$49</c:f>
              <c:numCache>
                <c:formatCode>General</c:formatCode>
                <c:ptCount val="7"/>
                <c:pt idx="0">
                  <c:v>99.526766373141726</c:v>
                </c:pt>
                <c:pt idx="1">
                  <c:v>96.385053258362802</c:v>
                </c:pt>
                <c:pt idx="2">
                  <c:v>92.182349968820887</c:v>
                </c:pt>
                <c:pt idx="3">
                  <c:v>85.923077084303173</c:v>
                </c:pt>
                <c:pt idx="4">
                  <c:v>104.79608907019004</c:v>
                </c:pt>
                <c:pt idx="5">
                  <c:v>104.13329634960637</c:v>
                </c:pt>
                <c:pt idx="6">
                  <c:v>78.095520208432418</c:v>
                </c:pt>
              </c:numCache>
            </c:numRef>
          </c:val>
        </c:ser>
        <c:ser>
          <c:idx val="0"/>
          <c:order val="1"/>
          <c:tx>
            <c:strRef>
              <c:f>レーダー4064滋賀県全体!$AS$42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97773568"/>
        <c:axId val="197791744"/>
      </c:radarChart>
      <c:catAx>
        <c:axId val="197773568"/>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7791744"/>
        <c:crosses val="autoZero"/>
        <c:auto val="1"/>
        <c:lblAlgn val="ctr"/>
        <c:lblOffset val="100"/>
        <c:noMultiLvlLbl val="0"/>
      </c:catAx>
      <c:valAx>
        <c:axId val="197791744"/>
        <c:scaling>
          <c:orientation val="minMax"/>
          <c:max val="120"/>
          <c:min val="7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7773568"/>
        <c:crosses val="autoZero"/>
        <c:crossBetween val="between"/>
        <c:majorUnit val="10"/>
        <c:minorUnit val="4"/>
      </c:valAx>
      <c:spPr>
        <a:noFill/>
        <a:ln>
          <a:noFill/>
        </a:ln>
      </c:spPr>
    </c:plotArea>
    <c:legend>
      <c:legendPos val="tr"/>
      <c:layout>
        <c:manualLayout>
          <c:xMode val="edge"/>
          <c:yMode val="edge"/>
          <c:x val="0.74689826302729534"/>
          <c:y val="6.9444444444444441E-3"/>
          <c:w val="0.25310173697270472"/>
          <c:h val="0.24305555555555555"/>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5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6.7164440265862296E-2"/>
          <c:y val="4.7970092299348191E-2"/>
        </c:manualLayout>
      </c:layout>
      <c:overlay val="0"/>
    </c:title>
    <c:autoTitleDeleted val="0"/>
    <c:plotArea>
      <c:layout>
        <c:manualLayout>
          <c:layoutTarget val="inner"/>
          <c:xMode val="edge"/>
          <c:yMode val="edge"/>
          <c:x val="0.23884514435695536"/>
          <c:y val="0.28125"/>
          <c:w val="0.45144356955380577"/>
          <c:h val="0.59722222222222221"/>
        </c:manualLayout>
      </c:layout>
      <c:radarChart>
        <c:radarStyle val="marker"/>
        <c:varyColors val="0"/>
        <c:ser>
          <c:idx val="1"/>
          <c:order val="0"/>
          <c:tx>
            <c:strRef>
              <c:f>レーダー4064滋賀県全体!$AK$26</c:f>
              <c:strCache>
                <c:ptCount val="1"/>
                <c:pt idx="0">
                  <c:v>日野町</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レーダー4064滋賀県全体!$AK$27:$AK$32</c:f>
              <c:numCache>
                <c:formatCode>General</c:formatCode>
                <c:ptCount val="6"/>
                <c:pt idx="0">
                  <c:v>96.150730918405031</c:v>
                </c:pt>
                <c:pt idx="1">
                  <c:v>97.040265188837367</c:v>
                </c:pt>
                <c:pt idx="2">
                  <c:v>92.195109899572529</c:v>
                </c:pt>
                <c:pt idx="3">
                  <c:v>98.38648700912826</c:v>
                </c:pt>
                <c:pt idx="4">
                  <c:v>103.05086076154095</c:v>
                </c:pt>
                <c:pt idx="5">
                  <c:v>89.352937504978939</c:v>
                </c:pt>
              </c:numCache>
            </c:numRef>
          </c:val>
        </c:ser>
        <c:ser>
          <c:idx val="0"/>
          <c:order val="1"/>
          <c:tx>
            <c:strRef>
              <c:f>レーダー4064滋賀県全体!$W$26</c:f>
              <c:strCache>
                <c:ptCount val="1"/>
                <c:pt idx="0">
                  <c:v>滋賀県</c:v>
                </c:pt>
              </c:strCache>
            </c:strRef>
          </c:tx>
          <c:spPr>
            <a:ln w="25400" cap="rnd" cmpd="sng">
              <a:solidFill>
                <a:schemeClr val="accent1"/>
              </a:solidFill>
              <a:prstDash val="sysDash"/>
              <a:round/>
              <a:headEnd type="none" w="med" len="med"/>
              <a:tailEnd type="none" w="med" len="med"/>
            </a:ln>
          </c:spPr>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97829376"/>
        <c:axId val="197830912"/>
      </c:radarChart>
      <c:catAx>
        <c:axId val="197829376"/>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7830912"/>
        <c:crosses val="autoZero"/>
        <c:auto val="1"/>
        <c:lblAlgn val="ctr"/>
        <c:lblOffset val="100"/>
        <c:noMultiLvlLbl val="0"/>
      </c:catAx>
      <c:valAx>
        <c:axId val="197830912"/>
        <c:scaling>
          <c:orientation val="minMax"/>
          <c:max val="130"/>
          <c:min val="5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7829376"/>
        <c:crosses val="autoZero"/>
        <c:crossBetween val="between"/>
        <c:majorUnit val="20"/>
      </c:valAx>
      <c:spPr>
        <a:noFill/>
        <a:ln>
          <a:noFill/>
        </a:ln>
      </c:spPr>
    </c:plotArea>
    <c:legend>
      <c:legendPos val="tr"/>
      <c:layout>
        <c:manualLayout>
          <c:xMode val="edge"/>
          <c:yMode val="edge"/>
          <c:x val="0.72139303482587069"/>
          <c:y val="1.107011070110701E-2"/>
          <c:w val="0.27611940298507465"/>
          <c:h val="0.25461254612546125"/>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5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8.396891066582779E-2"/>
          <c:y val="4.8147759307864295E-2"/>
        </c:manualLayout>
      </c:layout>
      <c:overlay val="0"/>
    </c:title>
    <c:autoTitleDeleted val="0"/>
    <c:plotArea>
      <c:layout>
        <c:manualLayout>
          <c:layoutTarget val="inner"/>
          <c:xMode val="edge"/>
          <c:yMode val="edge"/>
          <c:x val="0.24330900243309003"/>
          <c:y val="0.2673611111111111"/>
          <c:w val="0.42822384428223842"/>
          <c:h val="0.61111111111111116"/>
        </c:manualLayout>
      </c:layout>
      <c:radarChart>
        <c:radarStyle val="marker"/>
        <c:varyColors val="0"/>
        <c:ser>
          <c:idx val="1"/>
          <c:order val="0"/>
          <c:tx>
            <c:strRef>
              <c:f>レーダー4064滋賀県全体!$BG$26</c:f>
              <c:strCache>
                <c:ptCount val="1"/>
                <c:pt idx="0">
                  <c:v>日野町</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レーダー4064滋賀県全体!$BG$27:$BG$32</c:f>
              <c:numCache>
                <c:formatCode>General</c:formatCode>
                <c:ptCount val="6"/>
                <c:pt idx="0">
                  <c:v>100.23883176815272</c:v>
                </c:pt>
                <c:pt idx="1">
                  <c:v>123.67557905906152</c:v>
                </c:pt>
                <c:pt idx="2">
                  <c:v>95.607880838075658</c:v>
                </c:pt>
                <c:pt idx="3">
                  <c:v>101.98015058587767</c:v>
                </c:pt>
                <c:pt idx="4">
                  <c:v>94.238010937737769</c:v>
                </c:pt>
                <c:pt idx="5">
                  <c:v>55.452453027724147</c:v>
                </c:pt>
              </c:numCache>
            </c:numRef>
          </c:val>
        </c:ser>
        <c:ser>
          <c:idx val="0"/>
          <c:order val="1"/>
          <c:tx>
            <c:strRef>
              <c:f>レーダー4064滋賀県全体!$AS$26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97925888"/>
        <c:axId val="197931776"/>
      </c:radarChart>
      <c:catAx>
        <c:axId val="197925888"/>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7931776"/>
        <c:crosses val="autoZero"/>
        <c:auto val="1"/>
        <c:lblAlgn val="ctr"/>
        <c:lblOffset val="100"/>
        <c:noMultiLvlLbl val="0"/>
      </c:catAx>
      <c:valAx>
        <c:axId val="197931776"/>
        <c:scaling>
          <c:orientation val="minMax"/>
          <c:max val="130"/>
          <c:min val="5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7925888"/>
        <c:crosses val="autoZero"/>
        <c:crossBetween val="between"/>
        <c:majorUnit val="20"/>
      </c:valAx>
      <c:spPr>
        <a:noFill/>
        <a:ln>
          <a:noFill/>
        </a:ln>
      </c:spPr>
    </c:plotArea>
    <c:legend>
      <c:legendPos val="tr"/>
      <c:layout>
        <c:manualLayout>
          <c:xMode val="edge"/>
          <c:yMode val="edge"/>
          <c:x val="0.66584158415841588"/>
          <c:y val="0"/>
          <c:w val="0.33415841584158418"/>
          <c:h val="0.28888888888888886"/>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5.4590831232944517E-2"/>
          <c:y val="5.6139614127181471E-2"/>
        </c:manualLayout>
      </c:layout>
      <c:overlay val="0"/>
    </c:title>
    <c:autoTitleDeleted val="0"/>
    <c:plotArea>
      <c:layout>
        <c:manualLayout>
          <c:layoutTarget val="inner"/>
          <c:xMode val="edge"/>
          <c:yMode val="edge"/>
          <c:x val="0.23157894736842105"/>
          <c:y val="0.26936026936026936"/>
          <c:w val="0.46578947368421048"/>
          <c:h val="0.59595959595959591"/>
        </c:manualLayout>
      </c:layout>
      <c:radarChart>
        <c:radarStyle val="marker"/>
        <c:varyColors val="0"/>
        <c:ser>
          <c:idx val="1"/>
          <c:order val="0"/>
          <c:tx>
            <c:strRef>
              <c:f>レーダー4064滋賀県全体!$Y$33</c:f>
              <c:strCache>
                <c:ptCount val="1"/>
                <c:pt idx="0">
                  <c:v>彦根市</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レーダー4064滋賀県全体!$Y$34:$Y$41</c:f>
              <c:numCache>
                <c:formatCode>General</c:formatCode>
                <c:ptCount val="8"/>
                <c:pt idx="0">
                  <c:v>97.817417840957546</c:v>
                </c:pt>
                <c:pt idx="1">
                  <c:v>97.710733472542898</c:v>
                </c:pt>
                <c:pt idx="2">
                  <c:v>95.845306969423518</c:v>
                </c:pt>
                <c:pt idx="3">
                  <c:v>98.16970598410019</c:v>
                </c:pt>
                <c:pt idx="4">
                  <c:v>100.33017158699795</c:v>
                </c:pt>
                <c:pt idx="5">
                  <c:v>102.56029672662925</c:v>
                </c:pt>
                <c:pt idx="6">
                  <c:v>99.543015558280047</c:v>
                </c:pt>
                <c:pt idx="7">
                  <c:v>103.12658829870236</c:v>
                </c:pt>
              </c:numCache>
            </c:numRef>
          </c:val>
        </c:ser>
        <c:ser>
          <c:idx val="0"/>
          <c:order val="1"/>
          <c:tx>
            <c:strRef>
              <c:f>レーダー4064滋賀県全体!$W$33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84049024"/>
        <c:axId val="184083584"/>
      </c:radarChart>
      <c:catAx>
        <c:axId val="18404902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4083584"/>
        <c:crosses val="autoZero"/>
        <c:auto val="1"/>
        <c:lblAlgn val="ctr"/>
        <c:lblOffset val="100"/>
        <c:noMultiLvlLbl val="0"/>
      </c:catAx>
      <c:valAx>
        <c:axId val="184083584"/>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4049024"/>
        <c:crosses val="autoZero"/>
        <c:crossBetween val="between"/>
        <c:majorUnit val="10"/>
      </c:valAx>
      <c:spPr>
        <a:noFill/>
        <a:ln>
          <a:noFill/>
        </a:ln>
      </c:spPr>
    </c:plotArea>
    <c:legend>
      <c:legendPos val="tr"/>
      <c:layout>
        <c:manualLayout>
          <c:xMode val="edge"/>
          <c:yMode val="edge"/>
          <c:x val="0.77171215880893296"/>
          <c:y val="7.0175438596491224E-2"/>
          <c:w val="0.20347394540942929"/>
          <c:h val="0.18596491228070167"/>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6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28342245989303E-2"/>
          <c:y val="4.2134831460674156E-2"/>
          <c:w val="0.84385026737967905"/>
          <c:h val="0.6882022471910112"/>
        </c:manualLayout>
      </c:layout>
      <c:barChart>
        <c:barDir val="col"/>
        <c:grouping val="stacked"/>
        <c:varyColors val="0"/>
        <c:ser>
          <c:idx val="0"/>
          <c:order val="0"/>
          <c:tx>
            <c:strRef>
              <c:f>介護率グラフ!$B$3</c:f>
              <c:strCache>
                <c:ptCount val="1"/>
                <c:pt idx="0">
                  <c:v>要支援1</c:v>
                </c:pt>
              </c:strCache>
            </c:strRef>
          </c:tx>
          <c:spPr>
            <a:solidFill>
              <a:srgbClr val="FFFFFF"/>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介護率グラフ!$B$4:$B$22</c:f>
              <c:numCache>
                <c:formatCode>0.00_ </c:formatCode>
                <c:ptCount val="19"/>
                <c:pt idx="0">
                  <c:v>2.5464484655572086</c:v>
                </c:pt>
                <c:pt idx="1">
                  <c:v>1.7901486231051482</c:v>
                </c:pt>
                <c:pt idx="2">
                  <c:v>1.4582562584782341</c:v>
                </c:pt>
                <c:pt idx="3">
                  <c:v>1.0283014498124043</c:v>
                </c:pt>
                <c:pt idx="4">
                  <c:v>2.0009951663349446</c:v>
                </c:pt>
                <c:pt idx="5">
                  <c:v>2.8293648483437157</c:v>
                </c:pt>
                <c:pt idx="6">
                  <c:v>2.5530670232324923</c:v>
                </c:pt>
                <c:pt idx="7">
                  <c:v>2.6460859977949283</c:v>
                </c:pt>
                <c:pt idx="8">
                  <c:v>1.4069442158960013</c:v>
                </c:pt>
                <c:pt idx="9">
                  <c:v>2.7099938687921519</c:v>
                </c:pt>
                <c:pt idx="10">
                  <c:v>2.1156852527357999</c:v>
                </c:pt>
                <c:pt idx="11">
                  <c:v>0.68163228210488047</c:v>
                </c:pt>
                <c:pt idx="12">
                  <c:v>1.3717202328734348</c:v>
                </c:pt>
                <c:pt idx="13">
                  <c:v>0.90504922197523019</c:v>
                </c:pt>
                <c:pt idx="14">
                  <c:v>1.2524719841793013</c:v>
                </c:pt>
                <c:pt idx="15">
                  <c:v>2.0649602064960209</c:v>
                </c:pt>
                <c:pt idx="16">
                  <c:v>1.7423442449841606</c:v>
                </c:pt>
                <c:pt idx="17">
                  <c:v>1.1941618752764263</c:v>
                </c:pt>
                <c:pt idx="18">
                  <c:v>0.69786535303776687</c:v>
                </c:pt>
              </c:numCache>
            </c:numRef>
          </c:val>
        </c:ser>
        <c:ser>
          <c:idx val="1"/>
          <c:order val="1"/>
          <c:tx>
            <c:strRef>
              <c:f>介護率グラフ!$C$3</c:f>
              <c:strCache>
                <c:ptCount val="1"/>
                <c:pt idx="0">
                  <c:v>要支援2</c:v>
                </c:pt>
              </c:strCache>
            </c:strRef>
          </c:tx>
          <c:spPr>
            <a:pattFill prst="pct1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介護率グラフ!$C$4:$C$22</c:f>
              <c:numCache>
                <c:formatCode>0.00_ </c:formatCode>
                <c:ptCount val="19"/>
                <c:pt idx="0">
                  <c:v>3.052739623337831</c:v>
                </c:pt>
                <c:pt idx="1">
                  <c:v>1.8865127311812016</c:v>
                </c:pt>
                <c:pt idx="2">
                  <c:v>2.7561968183499816</c:v>
                </c:pt>
                <c:pt idx="3">
                  <c:v>1.3062207605725138</c:v>
                </c:pt>
                <c:pt idx="4">
                  <c:v>1.6633494455501847</c:v>
                </c:pt>
                <c:pt idx="5">
                  <c:v>1.9328171391977642</c:v>
                </c:pt>
                <c:pt idx="6">
                  <c:v>2.4569613906067191</c:v>
                </c:pt>
                <c:pt idx="7">
                  <c:v>1.6695542605134666</c:v>
                </c:pt>
                <c:pt idx="8">
                  <c:v>1.1847951291755801</c:v>
                </c:pt>
                <c:pt idx="9">
                  <c:v>2.6180257510729614</c:v>
                </c:pt>
                <c:pt idx="10">
                  <c:v>2.0462046204620461</c:v>
                </c:pt>
                <c:pt idx="11">
                  <c:v>1.8903935290375353</c:v>
                </c:pt>
                <c:pt idx="12">
                  <c:v>1.5471728207991067</c:v>
                </c:pt>
                <c:pt idx="13">
                  <c:v>1.4766592569069545</c:v>
                </c:pt>
                <c:pt idx="14">
                  <c:v>1.8787079762689518</c:v>
                </c:pt>
                <c:pt idx="15">
                  <c:v>1.5057001505700152</c:v>
                </c:pt>
                <c:pt idx="16">
                  <c:v>1.6367476240760297</c:v>
                </c:pt>
                <c:pt idx="17">
                  <c:v>1.9460415745245467</c:v>
                </c:pt>
                <c:pt idx="18">
                  <c:v>0.49261083743842365</c:v>
                </c:pt>
              </c:numCache>
            </c:numRef>
          </c:val>
        </c:ser>
        <c:ser>
          <c:idx val="3"/>
          <c:order val="2"/>
          <c:tx>
            <c:strRef>
              <c:f>介護率グラフ!$D$3</c:f>
              <c:strCache>
                <c:ptCount val="1"/>
                <c:pt idx="0">
                  <c:v>要介護1</c:v>
                </c:pt>
              </c:strCache>
            </c:strRef>
          </c:tx>
          <c:spPr>
            <a:pattFill prst="pct2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介護率グラフ!$D$4:$D$22</c:f>
              <c:numCache>
                <c:formatCode>0.00_ </c:formatCode>
                <c:ptCount val="19"/>
                <c:pt idx="0">
                  <c:v>2.8578348268345843</c:v>
                </c:pt>
                <c:pt idx="1">
                  <c:v>3.7285497201734552</c:v>
                </c:pt>
                <c:pt idx="2">
                  <c:v>3.1816500184979652</c:v>
                </c:pt>
                <c:pt idx="3">
                  <c:v>4.3911251100097273</c:v>
                </c:pt>
                <c:pt idx="4">
                  <c:v>4.5599943133352294</c:v>
                </c:pt>
                <c:pt idx="5">
                  <c:v>4.2149385806601849</c:v>
                </c:pt>
                <c:pt idx="6">
                  <c:v>3.4974093264248705</c:v>
                </c:pt>
                <c:pt idx="7">
                  <c:v>4.110883603717121</c:v>
                </c:pt>
                <c:pt idx="8">
                  <c:v>3.8505841698206353</c:v>
                </c:pt>
                <c:pt idx="9">
                  <c:v>4.2182709993868794</c:v>
                </c:pt>
                <c:pt idx="10">
                  <c:v>3.7276359214868853</c:v>
                </c:pt>
                <c:pt idx="11">
                  <c:v>3.7080796146505501</c:v>
                </c:pt>
                <c:pt idx="12">
                  <c:v>3.6605789935401547</c:v>
                </c:pt>
                <c:pt idx="13">
                  <c:v>3.7154652270562085</c:v>
                </c:pt>
                <c:pt idx="14">
                  <c:v>4.976928147659855</c:v>
                </c:pt>
                <c:pt idx="15">
                  <c:v>4.3020004302000432</c:v>
                </c:pt>
                <c:pt idx="16">
                  <c:v>3.907074973600845</c:v>
                </c:pt>
                <c:pt idx="17">
                  <c:v>4.643962848297214</c:v>
                </c:pt>
                <c:pt idx="18">
                  <c:v>4.2282430213464695</c:v>
                </c:pt>
              </c:numCache>
            </c:numRef>
          </c:val>
        </c:ser>
        <c:ser>
          <c:idx val="4"/>
          <c:order val="3"/>
          <c:tx>
            <c:strRef>
              <c:f>介護率グラフ!$E$3</c:f>
              <c:strCache>
                <c:ptCount val="1"/>
                <c:pt idx="0">
                  <c:v>要介護2</c:v>
                </c:pt>
              </c:strCache>
            </c:strRef>
          </c:tx>
          <c:spPr>
            <a:pattFill prst="ltDnDiag">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介護率グラフ!$E$4:$E$22</c:f>
              <c:numCache>
                <c:formatCode>0.00_ </c:formatCode>
                <c:ptCount val="19"/>
                <c:pt idx="0">
                  <c:v>3.8531179001026419</c:v>
                </c:pt>
                <c:pt idx="1">
                  <c:v>3.5321151921722693</c:v>
                </c:pt>
                <c:pt idx="2">
                  <c:v>3.7458379578246395</c:v>
                </c:pt>
                <c:pt idx="3">
                  <c:v>3.1868080967159198</c:v>
                </c:pt>
                <c:pt idx="4">
                  <c:v>2.3670742109752627</c:v>
                </c:pt>
                <c:pt idx="5">
                  <c:v>2.5848518367584559</c:v>
                </c:pt>
                <c:pt idx="6">
                  <c:v>2.7160287481196721</c:v>
                </c:pt>
                <c:pt idx="7">
                  <c:v>2.968971491573476</c:v>
                </c:pt>
                <c:pt idx="8">
                  <c:v>2.5588283692611484</c:v>
                </c:pt>
                <c:pt idx="9">
                  <c:v>2.8571428571428572</c:v>
                </c:pt>
                <c:pt idx="10">
                  <c:v>2.5846795205836375</c:v>
                </c:pt>
                <c:pt idx="11">
                  <c:v>4.2806507316186497</c:v>
                </c:pt>
                <c:pt idx="12">
                  <c:v>2.8790174655076162</c:v>
                </c:pt>
                <c:pt idx="13">
                  <c:v>3.6201968879009208</c:v>
                </c:pt>
                <c:pt idx="14">
                  <c:v>3.3289386947923534</c:v>
                </c:pt>
                <c:pt idx="15">
                  <c:v>2.6242202624220261</c:v>
                </c:pt>
                <c:pt idx="16">
                  <c:v>4.1710665258711721</c:v>
                </c:pt>
                <c:pt idx="17">
                  <c:v>4.0689960194604158</c:v>
                </c:pt>
                <c:pt idx="18">
                  <c:v>3.3661740558292284</c:v>
                </c:pt>
              </c:numCache>
            </c:numRef>
          </c:val>
        </c:ser>
        <c:ser>
          <c:idx val="5"/>
          <c:order val="4"/>
          <c:tx>
            <c:strRef>
              <c:f>介護率グラフ!$F$3</c:f>
              <c:strCache>
                <c:ptCount val="1"/>
                <c:pt idx="0">
                  <c:v>要介護3</c:v>
                </c:pt>
              </c:strCache>
            </c:strRef>
          </c:tx>
          <c:spPr>
            <a:pattFill prst="pct5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介護率グラフ!$F$4:$F$22</c:f>
              <c:numCache>
                <c:formatCode>0.00_ </c:formatCode>
                <c:ptCount val="19"/>
                <c:pt idx="0">
                  <c:v>2.7759517466468302</c:v>
                </c:pt>
                <c:pt idx="1">
                  <c:v>2.4609910677884437</c:v>
                </c:pt>
                <c:pt idx="2">
                  <c:v>2.9812553952398568</c:v>
                </c:pt>
                <c:pt idx="3">
                  <c:v>1.9871230719347817</c:v>
                </c:pt>
                <c:pt idx="4">
                  <c:v>1.8623827125390957</c:v>
                </c:pt>
                <c:pt idx="5">
                  <c:v>2.3519823019153518</c:v>
                </c:pt>
                <c:pt idx="6">
                  <c:v>2.273107136887849</c:v>
                </c:pt>
                <c:pt idx="7">
                  <c:v>2.3074499921247442</c:v>
                </c:pt>
                <c:pt idx="8">
                  <c:v>1.7195984860951128</c:v>
                </c:pt>
                <c:pt idx="9">
                  <c:v>2.2746781115879826</c:v>
                </c:pt>
                <c:pt idx="10">
                  <c:v>2.0218863991662324</c:v>
                </c:pt>
                <c:pt idx="11">
                  <c:v>3.5444878669453783</c:v>
                </c:pt>
                <c:pt idx="12">
                  <c:v>2.2729085254007497</c:v>
                </c:pt>
                <c:pt idx="13">
                  <c:v>2.6516354398221655</c:v>
                </c:pt>
                <c:pt idx="14">
                  <c:v>2.4060646011865523</c:v>
                </c:pt>
                <c:pt idx="15">
                  <c:v>2.3230802323080231</c:v>
                </c:pt>
                <c:pt idx="16">
                  <c:v>3.9598732840549102</c:v>
                </c:pt>
                <c:pt idx="17">
                  <c:v>4.1132242370632461</c:v>
                </c:pt>
                <c:pt idx="18">
                  <c:v>3.284072249589491</c:v>
                </c:pt>
              </c:numCache>
            </c:numRef>
          </c:val>
        </c:ser>
        <c:ser>
          <c:idx val="6"/>
          <c:order val="5"/>
          <c:tx>
            <c:strRef>
              <c:f>介護率グラフ!$G$3</c:f>
              <c:strCache>
                <c:ptCount val="1"/>
                <c:pt idx="0">
                  <c:v>要介護4</c:v>
                </c:pt>
              </c:strCache>
            </c:strRef>
          </c:tx>
          <c:spPr>
            <a:pattFill prst="pct7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介護率グラフ!$G$4:$G$22</c:f>
              <c:numCache>
                <c:formatCode>0.00_ </c:formatCode>
                <c:ptCount val="19"/>
                <c:pt idx="0">
                  <c:v>1.9513545306715567</c:v>
                </c:pt>
                <c:pt idx="1">
                  <c:v>2.1237166895222566</c:v>
                </c:pt>
                <c:pt idx="2">
                  <c:v>2.3369096066099395</c:v>
                </c:pt>
                <c:pt idx="3">
                  <c:v>1.7369956922506833</c:v>
                </c:pt>
                <c:pt idx="4">
                  <c:v>1.5744953085015641</c:v>
                </c:pt>
                <c:pt idx="5">
                  <c:v>1.659195435757117</c:v>
                </c:pt>
                <c:pt idx="6">
                  <c:v>2.2062510446264416</c:v>
                </c:pt>
                <c:pt idx="7">
                  <c:v>2.1578201291541976</c:v>
                </c:pt>
                <c:pt idx="8">
                  <c:v>2.2297186111568208</c:v>
                </c:pt>
                <c:pt idx="9">
                  <c:v>2.1949724095646843</c:v>
                </c:pt>
                <c:pt idx="10">
                  <c:v>2.0149383359388571</c:v>
                </c:pt>
                <c:pt idx="11">
                  <c:v>2.4175224938653095</c:v>
                </c:pt>
                <c:pt idx="12">
                  <c:v>1.5152723502671666</c:v>
                </c:pt>
                <c:pt idx="13">
                  <c:v>2.3023181962527786</c:v>
                </c:pt>
                <c:pt idx="14">
                  <c:v>1.4502307185234016</c:v>
                </c:pt>
                <c:pt idx="15">
                  <c:v>2.4521402452140246</c:v>
                </c:pt>
                <c:pt idx="16">
                  <c:v>2.4287222808870119</c:v>
                </c:pt>
                <c:pt idx="17">
                  <c:v>2.3440955329500222</c:v>
                </c:pt>
                <c:pt idx="18">
                  <c:v>2.8325123152709359</c:v>
                </c:pt>
              </c:numCache>
            </c:numRef>
          </c:val>
        </c:ser>
        <c:ser>
          <c:idx val="7"/>
          <c:order val="6"/>
          <c:tx>
            <c:strRef>
              <c:f>介護率グラフ!$H$3</c:f>
              <c:strCache>
                <c:ptCount val="1"/>
                <c:pt idx="0">
                  <c:v>要介護5</c:v>
                </c:pt>
              </c:strCache>
            </c:strRef>
          </c:tx>
          <c:spPr>
            <a:solidFill>
              <a:srgbClr val="000000"/>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介護率グラフ!$H$4:$H$22</c:f>
              <c:numCache>
                <c:formatCode>0.00_ </c:formatCode>
                <c:ptCount val="19"/>
                <c:pt idx="0">
                  <c:v>1.4773552918382176</c:v>
                </c:pt>
                <c:pt idx="1">
                  <c:v>1.4528742448389607</c:v>
                </c:pt>
                <c:pt idx="2">
                  <c:v>1.6956468121839929</c:v>
                </c:pt>
                <c:pt idx="3">
                  <c:v>1.1116772430404371</c:v>
                </c:pt>
                <c:pt idx="4">
                  <c:v>1.4536536821154393</c:v>
                </c:pt>
                <c:pt idx="5">
                  <c:v>1.1294172439890551</c:v>
                </c:pt>
                <c:pt idx="6">
                  <c:v>1.8134715025906734</c:v>
                </c:pt>
                <c:pt idx="7">
                  <c:v>1.086785320522917</c:v>
                </c:pt>
                <c:pt idx="8">
                  <c:v>2.2132631232516045</c:v>
                </c:pt>
                <c:pt idx="9">
                  <c:v>1.4530962599632129</c:v>
                </c:pt>
                <c:pt idx="10">
                  <c:v>1.0838978634705576</c:v>
                </c:pt>
                <c:pt idx="11">
                  <c:v>1.6359174770517133</c:v>
                </c:pt>
                <c:pt idx="12">
                  <c:v>1.1165164686179121</c:v>
                </c:pt>
                <c:pt idx="13">
                  <c:v>1.9212448396316293</c:v>
                </c:pt>
                <c:pt idx="14">
                  <c:v>1.2524719841793013</c:v>
                </c:pt>
                <c:pt idx="15">
                  <c:v>1.6132501613250163</c:v>
                </c:pt>
                <c:pt idx="16">
                  <c:v>1.8479408658922916</c:v>
                </c:pt>
                <c:pt idx="17">
                  <c:v>1.5037593984962405</c:v>
                </c:pt>
                <c:pt idx="18">
                  <c:v>1.0262725779967159</c:v>
                </c:pt>
              </c:numCache>
            </c:numRef>
          </c:val>
        </c:ser>
        <c:dLbls>
          <c:showLegendKey val="0"/>
          <c:showVal val="0"/>
          <c:showCatName val="0"/>
          <c:showSerName val="0"/>
          <c:showPercent val="0"/>
          <c:showBubbleSize val="0"/>
        </c:dLbls>
        <c:gapWidth val="70"/>
        <c:overlap val="100"/>
        <c:axId val="198055424"/>
        <c:axId val="198056960"/>
      </c:barChart>
      <c:catAx>
        <c:axId val="198055424"/>
        <c:scaling>
          <c:orientation val="minMax"/>
        </c:scaling>
        <c:delete val="0"/>
        <c:axPos val="b"/>
        <c:numFmt formatCode="0.00_ " sourceLinked="1"/>
        <c:majorTickMark val="in"/>
        <c:minorTickMark val="none"/>
        <c:tickLblPos val="nextTo"/>
        <c:spPr>
          <a:ln w="3175">
            <a:solidFill>
              <a:srgbClr val="000000"/>
            </a:solidFill>
            <a:prstDash val="solid"/>
          </a:ln>
        </c:spPr>
        <c:txPr>
          <a:bodyPr horzOverflow="overflow" vert="wordArtVertRtl" anchor="ctr"/>
          <a:lstStyle/>
          <a:p>
            <a:pPr algn="ctr" rtl="0">
              <a:defRPr sz="1000">
                <a:solidFill>
                  <a:srgbClr val="000000"/>
                </a:solidFill>
              </a:defRPr>
            </a:pPr>
            <a:endParaRPr lang="ja-JP"/>
          </a:p>
        </c:txPr>
        <c:crossAx val="198056960"/>
        <c:crosses val="autoZero"/>
        <c:auto val="1"/>
        <c:lblAlgn val="ctr"/>
        <c:lblOffset val="100"/>
        <c:tickLblSkip val="1"/>
        <c:noMultiLvlLbl val="0"/>
      </c:catAx>
      <c:valAx>
        <c:axId val="198056960"/>
        <c:scaling>
          <c:orientation val="minMax"/>
        </c:scaling>
        <c:delete val="0"/>
        <c:axPos val="l"/>
        <c:title>
          <c:tx>
            <c:rich>
              <a:bodyPr rot="0" horzOverflow="overflow" anchor="ctr"/>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3.1016122984626922E-2"/>
              <c:y val="2.8089887640449437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lstStyle/>
          <a:p>
            <a:pPr algn="ctr" rtl="0">
              <a:defRPr sz="1000">
                <a:solidFill>
                  <a:srgbClr val="000000"/>
                </a:solidFill>
              </a:defRPr>
            </a:pPr>
            <a:endParaRPr lang="ja-JP"/>
          </a:p>
        </c:txPr>
        <c:crossAx val="198055424"/>
        <c:crosses val="autoZero"/>
        <c:crossBetween val="between"/>
      </c:valAx>
      <c:spPr>
        <a:noFill/>
        <a:ln w="25400">
          <a:noFill/>
        </a:ln>
      </c:spPr>
    </c:plotArea>
    <c:legend>
      <c:legendPos val="r"/>
      <c:layout>
        <c:manualLayout>
          <c:xMode val="edge"/>
          <c:yMode val="edge"/>
          <c:x val="0.89625668449197871"/>
          <c:y val="0.21910112359550565"/>
          <c:w val="9.7326203208556117E-2"/>
          <c:h val="0.5421348314606742"/>
        </c:manualLayout>
      </c:layout>
      <c:overlay val="0"/>
      <c:spPr>
        <a:noFill/>
        <a:ln w="25400">
          <a:noFill/>
        </a:ln>
      </c:spPr>
      <c:txPr>
        <a:bodyPr horzOverflow="overflow" anchor="ctr"/>
        <a:lstStyle/>
        <a:p>
          <a:pPr algn="l" rtl="0">
            <a:defRPr sz="1010">
              <a:solidFill>
                <a:srgbClr val="000000"/>
              </a:solidFill>
            </a:defRPr>
          </a:pPr>
          <a:endParaRPr lang="ja-JP"/>
        </a:p>
      </c:txPr>
    </c:legend>
    <c:plotVisOnly val="1"/>
    <c:dispBlanksAs val="gap"/>
    <c:showDLblsOverMax val="0"/>
  </c:chart>
  <c:spPr>
    <a:solidFill>
      <a:schemeClr val="bg1"/>
    </a:solidFill>
    <a:ln w="9525">
      <a:noFill/>
    </a:ln>
  </c:spPr>
  <c:txPr>
    <a:bodyPr horzOverflow="overflow" anchor="ctr"/>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extLst/>
</c:chartSpace>
</file>

<file path=xl/charts/chart26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200" b="1" i="0" u="none" strike="noStrike" kern="1200" baseline="0">
                <a:solidFill>
                  <a:schemeClr val="tx1"/>
                </a:solidFill>
              </a:rPr>
              <a:t>疾病別医療費構成割合</a:t>
            </a:r>
            <a:endParaRPr kumimoji="0" lang="ja-JP" altLang="en-US" sz="1800" b="1" i="0" u="none" strike="noStrike" kern="1200" baseline="0">
              <a:solidFill>
                <a:schemeClr val="tx1"/>
              </a:solidFill>
            </a:endParaRPr>
          </a:p>
          <a:p>
            <a:pPr algn="ctr" rtl="0">
              <a:defRPr kumimoji="0" sz="1800" i="0" u="none" strike="noStrike" kern="1200" baseline="0">
                <a:solidFill>
                  <a:schemeClr val="tx1"/>
                </a:solidFill>
              </a:defRPr>
            </a:pPr>
            <a:r>
              <a:rPr kumimoji="0" lang="ja-JP" altLang="en-US" sz="1200" b="1" i="0" u="none" strike="noStrike" kern="1200" baseline="0">
                <a:solidFill>
                  <a:schemeClr val="tx1"/>
                </a:solidFill>
              </a:rPr>
              <a:t>（後期高齢者分）</a:t>
            </a:r>
            <a:endParaRPr kumimoji="0" lang="ja-JP" altLang="en-US" sz="1800" b="1" i="0" u="none" strike="noStrike" kern="1200"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0.1725292002733235"/>
                  <c:y val="-2.5458623060618725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1"/>
              <c:layout>
                <c:manualLayout>
                  <c:x val="0.25505476049070497"/>
                  <c:y val="-1.0860345608110028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2"/>
              <c:layout>
                <c:manualLayout>
                  <c:x val="0.11185393796578348"/>
                  <c:y val="6.0691445827336099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3"/>
              <c:layout>
                <c:manualLayout>
                  <c:x val="5.324801553090535E-2"/>
                  <c:y val="0.10954759687297153"/>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4"/>
              <c:layout>
                <c:manualLayout>
                  <c:x val="0.12926668837928107"/>
                  <c:y val="0.22303372169890831"/>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5"/>
              <c:layout>
                <c:manualLayout>
                  <c:x val="3.9399710072737258E-2"/>
                  <c:y val="0.28683806273073215"/>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6"/>
              <c:layout>
                <c:manualLayout>
                  <c:x val="-4.5268887928388429E-2"/>
                  <c:y val="-9.4381986035529344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kumimoji="0" sz="800" kern="1200">
                    <a:solidFill>
                      <a:schemeClr val="tx1"/>
                    </a:solidFill>
                  </a:defRPr>
                </a:pPr>
                <a:endParaRPr lang="ja-JP"/>
              </a:p>
            </c:txPr>
            <c:showLegendKey val="0"/>
            <c:showVal val="0"/>
            <c:showCatName val="1"/>
            <c:showSerName val="0"/>
            <c:showPercent val="1"/>
            <c:showBubbleSize val="0"/>
            <c:showLeaderLines val="1"/>
          </c:dLbls>
          <c:cat>
            <c:strRef>
              <c:f>日野町!$M$176:$M$182</c:f>
              <c:strCache>
                <c:ptCount val="7"/>
                <c:pt idx="0">
                  <c:v>新生物</c:v>
                </c:pt>
                <c:pt idx="1">
                  <c:v>糖尿病</c:v>
                </c:pt>
                <c:pt idx="2">
                  <c:v>高血圧性疾患</c:v>
                </c:pt>
                <c:pt idx="3">
                  <c:v>虚血性心疾患</c:v>
                </c:pt>
                <c:pt idx="4">
                  <c:v>脳内出血</c:v>
                </c:pt>
                <c:pt idx="5">
                  <c:v>脳梗塞</c:v>
                </c:pt>
                <c:pt idx="6">
                  <c:v>その他</c:v>
                </c:pt>
              </c:strCache>
            </c:strRef>
          </c:cat>
          <c:val>
            <c:numRef>
              <c:f>日野町!$Q$176:$Q$182</c:f>
              <c:numCache>
                <c:formatCode>0.0_ </c:formatCode>
                <c:ptCount val="7"/>
                <c:pt idx="0">
                  <c:v>4.9000000000000004</c:v>
                </c:pt>
                <c:pt idx="1">
                  <c:v>5</c:v>
                </c:pt>
                <c:pt idx="2">
                  <c:v>8</c:v>
                </c:pt>
                <c:pt idx="3">
                  <c:v>4.5999999999999996</c:v>
                </c:pt>
                <c:pt idx="4">
                  <c:v>1.3</c:v>
                </c:pt>
                <c:pt idx="5">
                  <c:v>5.4</c:v>
                </c:pt>
                <c:pt idx="6" formatCode="#,##0.0;[Red]\-#,##0.0">
                  <c:v>70.8</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6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306122448979592"/>
          <c:y val="6.2780269058295965E-2"/>
          <c:w val="0.76275510204081631"/>
          <c:h val="0.68609865470852016"/>
        </c:manualLayout>
      </c:layout>
      <c:lineChart>
        <c:grouping val="standard"/>
        <c:varyColors val="0"/>
        <c:ser>
          <c:idx val="0"/>
          <c:order val="0"/>
          <c:tx>
            <c:v>日野町</c:v>
          </c:tx>
          <c:spPr>
            <a:ln w="38100" cap="rnd" cmpd="sng">
              <a:solidFill>
                <a:schemeClr val="accent2"/>
              </a:solidFill>
              <a:prstDash val="solid"/>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0.30099999999999999</c:v>
              </c:pt>
              <c:pt idx="1">
                <c:v>0.29188107489994281</c:v>
              </c:pt>
              <c:pt idx="2">
                <c:v>0.33700000000000002</c:v>
              </c:pt>
              <c:pt idx="3">
                <c:v>0.36199999999999999</c:v>
              </c:pt>
              <c:pt idx="4">
                <c:v>0.40300000000000002</c:v>
              </c:pt>
              <c:pt idx="5">
                <c:v>0.39900000000000002</c:v>
              </c:pt>
              <c:pt idx="6">
                <c:v>0.35599999999999998</c:v>
              </c:pt>
              <c:pt idx="7">
                <c:v>0.34399999999999997</c:v>
              </c:pt>
              <c:pt idx="8">
                <c:v>0.34599999999999997</c:v>
              </c:pt>
            </c:numLit>
          </c:val>
          <c:smooth val="0"/>
        </c:ser>
        <c:ser>
          <c:idx val="1"/>
          <c:order val="1"/>
          <c:tx>
            <c:v>市町国保</c:v>
          </c:tx>
          <c:spPr>
            <a:ln w="38100" cap="rnd" cmpd="sng">
              <a:solidFill>
                <a:schemeClr val="accent1"/>
              </a:solidFill>
              <a:prstDash val="sysDash"/>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Lit>
          </c:val>
          <c:smooth val="0"/>
        </c:ser>
        <c:dLbls>
          <c:showLegendKey val="0"/>
          <c:showVal val="0"/>
          <c:showCatName val="0"/>
          <c:showSerName val="0"/>
          <c:showPercent val="0"/>
          <c:showBubbleSize val="0"/>
        </c:dLbls>
        <c:marker val="1"/>
        <c:smooth val="0"/>
        <c:axId val="198153344"/>
        <c:axId val="198154880"/>
      </c:lineChart>
      <c:catAx>
        <c:axId val="198153344"/>
        <c:scaling>
          <c:orientation val="minMax"/>
        </c:scaling>
        <c:delete val="0"/>
        <c:axPos val="b"/>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8154880"/>
        <c:crosses val="autoZero"/>
        <c:auto val="1"/>
        <c:lblAlgn val="ctr"/>
        <c:lblOffset val="100"/>
        <c:noMultiLvlLbl val="0"/>
      </c:catAx>
      <c:valAx>
        <c:axId val="198154880"/>
        <c:scaling>
          <c:orientation val="minMax"/>
          <c:min val="0.25"/>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198153344"/>
        <c:crosses val="autoZero"/>
        <c:crossBetween val="between"/>
      </c:valAx>
    </c:plotArea>
    <c:legend>
      <c:legendPos val="r"/>
      <c:layout>
        <c:manualLayout>
          <c:xMode val="edge"/>
          <c:yMode val="edge"/>
          <c:x val="0.62244897959183676"/>
          <c:y val="0.52017937219730936"/>
          <c:w val="0.2423469387755102"/>
          <c:h val="0.24215246636771301"/>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6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400" b="1" i="0" u="none" strike="noStrike" kern="1200" baseline="0">
                <a:solidFill>
                  <a:schemeClr val="tx1"/>
                </a:solidFill>
              </a:rPr>
              <a:t>疾病別医療費構成割合</a:t>
            </a:r>
            <a:endParaRPr kumimoji="0" lang="ja-JP" altLang="en-US" sz="1800" b="1" i="0" u="none" strike="noStrike" kern="1200" baseline="0">
              <a:solidFill>
                <a:schemeClr val="tx1"/>
              </a:solidFill>
            </a:endParaRPr>
          </a:p>
          <a:p>
            <a:pPr algn="ctr" rtl="0">
              <a:defRPr kumimoji="0" sz="1800" i="0" u="none" strike="noStrike" kern="1200" baseline="0">
                <a:solidFill>
                  <a:schemeClr val="tx1"/>
                </a:solidFill>
              </a:defRPr>
            </a:pPr>
            <a:r>
              <a:rPr kumimoji="0" lang="ja-JP" altLang="en-US" sz="1400" b="1" i="0" u="none" strike="noStrike" kern="1200" baseline="0">
                <a:solidFill>
                  <a:schemeClr val="tx1"/>
                </a:solidFill>
              </a:rPr>
              <a:t>（国保分）</a:t>
            </a:r>
            <a:endParaRPr kumimoji="0" lang="ja-JP" altLang="en-US" sz="1800" b="1" i="0" u="none" strike="noStrike" kern="1200"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3.4285865020641265E-2"/>
                  <c:y val="-6.3632659635957059E-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1"/>
              <c:layout>
                <c:manualLayout>
                  <c:x val="9.9050106173914187E-2"/>
                  <c:y val="-0.1821613273070108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2"/>
              <c:layout>
                <c:manualLayout>
                  <c:x val="7.6028172357852253E-2"/>
                  <c:y val="-6.2175729838824301E-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3"/>
              <c:layout>
                <c:manualLayout>
                  <c:x val="6.5870370022362956E-2"/>
                  <c:y val="6.5711327916679732E-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4"/>
              <c:layout>
                <c:manualLayout>
                  <c:x val="0.10477637531489468"/>
                  <c:y val="0.17871684811961683"/>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5"/>
              <c:layout>
                <c:manualLayout>
                  <c:x val="-4.9184241417059051E-2"/>
                  <c:y val="0.12262618797199086"/>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6"/>
              <c:layout>
                <c:manualLayout>
                  <c:x val="-5.2738491220816967E-2"/>
                  <c:y val="-0.11457288954418546"/>
                </c:manualLayout>
              </c:layout>
              <c:spPr/>
              <c:txPr>
                <a:bodyPr/>
                <a:lstStyle/>
                <a:p>
                  <a:pPr>
                    <a:defRPr sz="8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sz="800">
                    <a:solidFill>
                      <a:schemeClr val="tx1"/>
                    </a:solidFill>
                  </a:defRPr>
                </a:pPr>
                <a:endParaRPr lang="ja-JP"/>
              </a:p>
            </c:txPr>
            <c:showLegendKey val="0"/>
            <c:showVal val="0"/>
            <c:showCatName val="1"/>
            <c:showSerName val="0"/>
            <c:showPercent val="1"/>
            <c:showBubbleSize val="0"/>
            <c:showLeaderLines val="1"/>
          </c:dLbls>
          <c:cat>
            <c:strRef>
              <c:f>日野町!$M$176:$M$182</c:f>
              <c:strCache>
                <c:ptCount val="7"/>
                <c:pt idx="0">
                  <c:v>新生物</c:v>
                </c:pt>
                <c:pt idx="1">
                  <c:v>糖尿病</c:v>
                </c:pt>
                <c:pt idx="2">
                  <c:v>高血圧性疾患</c:v>
                </c:pt>
                <c:pt idx="3">
                  <c:v>虚血性心疾患</c:v>
                </c:pt>
                <c:pt idx="4">
                  <c:v>脳内出血</c:v>
                </c:pt>
                <c:pt idx="5">
                  <c:v>脳梗塞</c:v>
                </c:pt>
                <c:pt idx="6">
                  <c:v>その他</c:v>
                </c:pt>
              </c:strCache>
            </c:strRef>
          </c:cat>
          <c:val>
            <c:numRef>
              <c:f>日野町!$O$176:$O$182</c:f>
              <c:numCache>
                <c:formatCode>0.0_ </c:formatCode>
                <c:ptCount val="7"/>
                <c:pt idx="0">
                  <c:v>17.5</c:v>
                </c:pt>
                <c:pt idx="1">
                  <c:v>3.9</c:v>
                </c:pt>
                <c:pt idx="2">
                  <c:v>6</c:v>
                </c:pt>
                <c:pt idx="3">
                  <c:v>1.8</c:v>
                </c:pt>
                <c:pt idx="4">
                  <c:v>4</c:v>
                </c:pt>
                <c:pt idx="5">
                  <c:v>0.7</c:v>
                </c:pt>
                <c:pt idx="6" formatCode="#,##0.0;[Red]\-#,##0.0">
                  <c:v>66.099999999999994</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6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入院　＋　入院外　＋　調剤</a:t>
            </a:r>
          </a:p>
        </c:rich>
      </c:tx>
      <c:overlay val="0"/>
    </c:title>
    <c:autoTitleDeleted val="0"/>
    <c:plotArea>
      <c:layout>
        <c:manualLayout>
          <c:layoutTarget val="inner"/>
          <c:xMode val="edge"/>
          <c:yMode val="edge"/>
          <c:x val="0.17083333333333334"/>
          <c:y val="0.19097222222222221"/>
          <c:w val="0.74104463564269452"/>
          <c:h val="0.51736111111111116"/>
        </c:manualLayout>
      </c:layout>
      <c:barChart>
        <c:barDir val="col"/>
        <c:grouping val="clustered"/>
        <c:varyColors val="0"/>
        <c:ser>
          <c:idx val="0"/>
          <c:order val="0"/>
          <c:tx>
            <c:v>入院　＋　入院外　＋　調剤</c:v>
          </c:tx>
          <c:invertIfNegative val="0"/>
          <c:dPt>
            <c:idx val="2"/>
            <c:invertIfNegative val="0"/>
            <c:bubble3D val="0"/>
          </c:dPt>
          <c:dPt>
            <c:idx val="3"/>
            <c:invertIfNegative val="0"/>
            <c:bubble3D val="0"/>
            <c:spPr>
              <a:solidFill>
                <a:schemeClr val="accent1"/>
              </a:solidFill>
            </c:spPr>
          </c:dPt>
          <c:dPt>
            <c:idx val="5"/>
            <c:invertIfNegative val="0"/>
            <c:bubble3D val="0"/>
            <c:spPr>
              <a:solidFill>
                <a:schemeClr val="accent1"/>
              </a:solidFill>
            </c:spPr>
          </c:dPt>
          <c:dPt>
            <c:idx val="7"/>
            <c:invertIfNegative val="0"/>
            <c:bubble3D val="0"/>
            <c:spPr>
              <a:solidFill>
                <a:schemeClr val="accent1"/>
              </a:solidFill>
            </c:spPr>
          </c:dPt>
          <c:dPt>
            <c:idx val="8"/>
            <c:invertIfNegative val="0"/>
            <c:bubble3D val="0"/>
            <c:spPr>
              <a:solidFill>
                <a:schemeClr val="accent1"/>
              </a:solidFill>
            </c:spPr>
          </c:dPt>
          <c:dPt>
            <c:idx val="9"/>
            <c:invertIfNegative val="0"/>
            <c:bubble3D val="0"/>
            <c:spPr>
              <a:solidFill>
                <a:schemeClr val="accent1"/>
              </a:solidFill>
            </c:spPr>
          </c:dPt>
          <c:dPt>
            <c:idx val="10"/>
            <c:invertIfNegative val="0"/>
            <c:bubble3D val="0"/>
            <c:spPr>
              <a:solidFill>
                <a:schemeClr val="accent1"/>
              </a:solidFill>
            </c:spPr>
          </c:dPt>
          <c:dPt>
            <c:idx val="11"/>
            <c:invertIfNegative val="0"/>
            <c:bubble3D val="0"/>
            <c:spPr>
              <a:solidFill>
                <a:schemeClr val="accent1"/>
              </a:solidFill>
            </c:spPr>
          </c:dPt>
          <c:dPt>
            <c:idx val="12"/>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dPt>
            <c:idx val="13"/>
            <c:invertIfNegative val="0"/>
            <c:bubble3D val="0"/>
            <c:spPr>
              <a:solidFill>
                <a:schemeClr val="accent1"/>
              </a:solidFill>
            </c:spPr>
          </c:dPt>
          <c:dPt>
            <c:idx val="14"/>
            <c:invertIfNegative val="0"/>
            <c:bubble3D val="0"/>
            <c:spPr>
              <a:solidFill>
                <a:schemeClr val="accent1"/>
              </a:solidFill>
            </c:spPr>
          </c:dPt>
          <c:dPt>
            <c:idx val="15"/>
            <c:invertIfNegative val="0"/>
            <c:bubble3D val="0"/>
            <c:spPr>
              <a:solidFill>
                <a:schemeClr val="accent1"/>
              </a:solidFill>
            </c:spPr>
          </c:dPt>
          <c:dPt>
            <c:idx val="16"/>
            <c:invertIfNegative val="0"/>
            <c:bubble3D val="0"/>
            <c:spPr>
              <a:solidFill>
                <a:schemeClr val="accent1"/>
              </a:solidFill>
            </c:spPr>
          </c:dPt>
          <c:dPt>
            <c:idx val="17"/>
            <c:invertIfNegative val="0"/>
            <c:bubble3D val="0"/>
            <c:spPr>
              <a:solidFill>
                <a:schemeClr val="accent1"/>
              </a:solidFill>
            </c:spPr>
          </c:dPt>
          <c:cat>
            <c:strRef>
              <c:f>後期高齢者医療費!$T$6:$T$24</c:f>
              <c:strCache>
                <c:ptCount val="19"/>
                <c:pt idx="0">
                  <c:v>豊郷町</c:v>
                </c:pt>
                <c:pt idx="1">
                  <c:v>甲良町</c:v>
                </c:pt>
                <c:pt idx="2">
                  <c:v>大津市</c:v>
                </c:pt>
                <c:pt idx="3">
                  <c:v>草津市</c:v>
                </c:pt>
                <c:pt idx="4">
                  <c:v>竜王町</c:v>
                </c:pt>
                <c:pt idx="5">
                  <c:v>近江八幡市</c:v>
                </c:pt>
                <c:pt idx="6">
                  <c:v>愛荘町</c:v>
                </c:pt>
                <c:pt idx="7">
                  <c:v>東近江市</c:v>
                </c:pt>
                <c:pt idx="8">
                  <c:v>野洲市</c:v>
                </c:pt>
                <c:pt idx="9">
                  <c:v>栗東市</c:v>
                </c:pt>
                <c:pt idx="10">
                  <c:v>甲賀市</c:v>
                </c:pt>
                <c:pt idx="11">
                  <c:v>彦根市</c:v>
                </c:pt>
                <c:pt idx="12">
                  <c:v>日野町</c:v>
                </c:pt>
                <c:pt idx="13">
                  <c:v>守山市</c:v>
                </c:pt>
                <c:pt idx="14">
                  <c:v>長浜市</c:v>
                </c:pt>
                <c:pt idx="15">
                  <c:v>湖南市</c:v>
                </c:pt>
                <c:pt idx="16">
                  <c:v>米原市</c:v>
                </c:pt>
                <c:pt idx="17">
                  <c:v>高島市</c:v>
                </c:pt>
                <c:pt idx="18">
                  <c:v>多賀町</c:v>
                </c:pt>
              </c:strCache>
            </c:strRef>
          </c:cat>
          <c:val>
            <c:numRef>
              <c:f>後期高齢者医療費!$S$6:$S$24</c:f>
              <c:numCache>
                <c:formatCode>General</c:formatCode>
                <c:ptCount val="19"/>
                <c:pt idx="0">
                  <c:v>1029542.9450746581</c:v>
                </c:pt>
                <c:pt idx="1">
                  <c:v>1011273.1218026399</c:v>
                </c:pt>
                <c:pt idx="2">
                  <c:v>954103.91517844563</c:v>
                </c:pt>
                <c:pt idx="3">
                  <c:v>941519.03240097733</c:v>
                </c:pt>
                <c:pt idx="4">
                  <c:v>930291.04812711407</c:v>
                </c:pt>
                <c:pt idx="5">
                  <c:v>928577.94118760701</c:v>
                </c:pt>
                <c:pt idx="6">
                  <c:v>916695.71380095708</c:v>
                </c:pt>
                <c:pt idx="7">
                  <c:v>914055.05006817624</c:v>
                </c:pt>
                <c:pt idx="8">
                  <c:v>887464.88191692613</c:v>
                </c:pt>
                <c:pt idx="9">
                  <c:v>886704.7700490451</c:v>
                </c:pt>
                <c:pt idx="10">
                  <c:v>872683.13688914152</c:v>
                </c:pt>
                <c:pt idx="11">
                  <c:v>867042.74610892555</c:v>
                </c:pt>
                <c:pt idx="12">
                  <c:v>860728.02695838909</c:v>
                </c:pt>
                <c:pt idx="13">
                  <c:v>857413.97273654374</c:v>
                </c:pt>
                <c:pt idx="14">
                  <c:v>850865.27502570185</c:v>
                </c:pt>
                <c:pt idx="15">
                  <c:v>838366.21292698639</c:v>
                </c:pt>
                <c:pt idx="16">
                  <c:v>808556.51168582262</c:v>
                </c:pt>
                <c:pt idx="17">
                  <c:v>807724.25619089417</c:v>
                </c:pt>
                <c:pt idx="18">
                  <c:v>764735.52327559562</c:v>
                </c:pt>
              </c:numCache>
            </c:numRef>
          </c:val>
        </c:ser>
        <c:dLbls>
          <c:showLegendKey val="0"/>
          <c:showVal val="0"/>
          <c:showCatName val="0"/>
          <c:showSerName val="0"/>
          <c:showPercent val="0"/>
          <c:showBubbleSize val="0"/>
        </c:dLbls>
        <c:gapWidth val="150"/>
        <c:axId val="193778432"/>
        <c:axId val="193779968"/>
      </c:barChart>
      <c:catAx>
        <c:axId val="193778432"/>
        <c:scaling>
          <c:orientation val="minMax"/>
        </c:scaling>
        <c:delete val="0"/>
        <c:axPos val="b"/>
        <c:numFmt formatCode="General" sourceLinked="1"/>
        <c:majorTickMark val="in"/>
        <c:minorTickMark val="none"/>
        <c:tickLblPos val="nextTo"/>
        <c:txPr>
          <a:bodyPr horzOverflow="overflow" vert="eaVert" anchor="ctr"/>
          <a:lstStyle/>
          <a:p>
            <a:pPr algn="ctr" rtl="0">
              <a:defRPr sz="900">
                <a:solidFill>
                  <a:schemeClr val="tx1"/>
                </a:solidFill>
              </a:defRPr>
            </a:pPr>
            <a:endParaRPr lang="ja-JP"/>
          </a:p>
        </c:txPr>
        <c:crossAx val="193779968"/>
        <c:crosses val="autoZero"/>
        <c:auto val="1"/>
        <c:lblAlgn val="ctr"/>
        <c:lblOffset val="100"/>
        <c:noMultiLvlLbl val="0"/>
      </c:catAx>
      <c:valAx>
        <c:axId val="193779968"/>
        <c:scaling>
          <c:orientation val="minMax"/>
          <c:min val="600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5.8333525382497919E-2"/>
              <c:y val="8.6806649168853889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193778432"/>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6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歯科医療費</a:t>
            </a:r>
          </a:p>
        </c:rich>
      </c:tx>
      <c:overlay val="0"/>
    </c:title>
    <c:autoTitleDeleted val="0"/>
    <c:plotArea>
      <c:layout>
        <c:manualLayout>
          <c:layoutTarget val="inner"/>
          <c:xMode val="edge"/>
          <c:yMode val="edge"/>
          <c:x val="0.12916666666666668"/>
          <c:y val="0.19097222222222221"/>
          <c:w val="0.77491629029491216"/>
          <c:h val="0.57291666666666652"/>
        </c:manualLayout>
      </c:layout>
      <c:barChart>
        <c:barDir val="col"/>
        <c:grouping val="clustered"/>
        <c:varyColors val="0"/>
        <c:ser>
          <c:idx val="0"/>
          <c:order val="0"/>
          <c:invertIfNegative val="0"/>
          <c:dPt>
            <c:idx val="0"/>
            <c:invertIfNegative val="0"/>
            <c:bubble3D val="0"/>
            <c:spPr>
              <a:solidFill>
                <a:schemeClr val="accent1"/>
              </a:solidFill>
            </c:spPr>
          </c:dPt>
          <c:dPt>
            <c:idx val="1"/>
            <c:invertIfNegative val="0"/>
            <c:bubble3D val="0"/>
            <c:spPr>
              <a:solidFill>
                <a:schemeClr val="accent1"/>
              </a:solidFill>
            </c:spPr>
          </c:dPt>
          <c:dPt>
            <c:idx val="2"/>
            <c:invertIfNegative val="0"/>
            <c:bubble3D val="0"/>
            <c:spPr>
              <a:solidFill>
                <a:schemeClr val="accent1"/>
              </a:solidFill>
              <a:ln w="12700" cap="flat" cmpd="sng">
                <a:solidFill>
                  <a:schemeClr val="accent1"/>
                </a:solidFill>
                <a:prstDash val="solid"/>
                <a:round/>
                <a:headEnd type="none" w="med" len="med"/>
                <a:tailEnd type="none" w="med" len="med"/>
              </a:ln>
            </c:spPr>
          </c:dPt>
          <c:dPt>
            <c:idx val="3"/>
            <c:invertIfNegative val="0"/>
            <c:bubble3D val="0"/>
            <c:spPr>
              <a:solidFill>
                <a:schemeClr val="accent1"/>
              </a:solidFill>
            </c:spPr>
          </c:dPt>
          <c:dPt>
            <c:idx val="4"/>
            <c:invertIfNegative val="0"/>
            <c:bubble3D val="0"/>
            <c:spPr>
              <a:solidFill>
                <a:schemeClr val="accent1"/>
              </a:solidFill>
            </c:spPr>
          </c:dPt>
          <c:dPt>
            <c:idx val="5"/>
            <c:invertIfNegative val="0"/>
            <c:bubble3D val="0"/>
            <c:spPr>
              <a:solidFill>
                <a:schemeClr val="accent1"/>
              </a:solidFill>
            </c:spPr>
          </c:dPt>
          <c:dPt>
            <c:idx val="6"/>
            <c:invertIfNegative val="0"/>
            <c:bubble3D val="0"/>
            <c:spPr>
              <a:solidFill>
                <a:schemeClr val="accent1"/>
              </a:solidFill>
            </c:spPr>
          </c:dPt>
          <c:dPt>
            <c:idx val="7"/>
            <c:invertIfNegative val="0"/>
            <c:bubble3D val="0"/>
            <c:spPr>
              <a:solidFill>
                <a:schemeClr val="accent1"/>
              </a:solidFill>
            </c:spPr>
          </c:dPt>
          <c:dPt>
            <c:idx val="8"/>
            <c:invertIfNegative val="0"/>
            <c:bubble3D val="0"/>
            <c:spPr>
              <a:solidFill>
                <a:schemeClr val="accent1"/>
              </a:solidFill>
            </c:spPr>
          </c:dPt>
          <c:dPt>
            <c:idx val="9"/>
            <c:invertIfNegative val="0"/>
            <c:bubble3D val="0"/>
            <c:spPr>
              <a:solidFill>
                <a:schemeClr val="accent1"/>
              </a:solidFill>
            </c:spPr>
          </c:dPt>
          <c:dPt>
            <c:idx val="10"/>
            <c:invertIfNegative val="0"/>
            <c:bubble3D val="0"/>
            <c:spPr>
              <a:solidFill>
                <a:schemeClr val="accent1"/>
              </a:solidFill>
            </c:spPr>
          </c:dPt>
          <c:dPt>
            <c:idx val="11"/>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dPt>
            <c:idx val="12"/>
            <c:invertIfNegative val="0"/>
            <c:bubble3D val="0"/>
            <c:spPr>
              <a:solidFill>
                <a:schemeClr val="accent1"/>
              </a:solidFill>
            </c:spPr>
          </c:dPt>
          <c:dPt>
            <c:idx val="13"/>
            <c:invertIfNegative val="0"/>
            <c:bubble3D val="0"/>
            <c:spPr>
              <a:solidFill>
                <a:schemeClr val="accent1"/>
              </a:solidFill>
            </c:spPr>
          </c:dPt>
          <c:cat>
            <c:strRef>
              <c:f>後期高齢者医療費!$W$6:$W$24</c:f>
              <c:strCache>
                <c:ptCount val="19"/>
                <c:pt idx="0">
                  <c:v>栗東市</c:v>
                </c:pt>
                <c:pt idx="1">
                  <c:v>守山市</c:v>
                </c:pt>
                <c:pt idx="2">
                  <c:v>大津市</c:v>
                </c:pt>
                <c:pt idx="3">
                  <c:v>草津市</c:v>
                </c:pt>
                <c:pt idx="4">
                  <c:v>湖南市</c:v>
                </c:pt>
                <c:pt idx="5">
                  <c:v>長浜市</c:v>
                </c:pt>
                <c:pt idx="6">
                  <c:v>野洲市</c:v>
                </c:pt>
                <c:pt idx="7">
                  <c:v>近江八幡市</c:v>
                </c:pt>
                <c:pt idx="8">
                  <c:v>彦根市</c:v>
                </c:pt>
                <c:pt idx="9">
                  <c:v>米原市</c:v>
                </c:pt>
                <c:pt idx="10">
                  <c:v>高島市</c:v>
                </c:pt>
                <c:pt idx="11">
                  <c:v>日野町</c:v>
                </c:pt>
                <c:pt idx="12">
                  <c:v>東近江市</c:v>
                </c:pt>
                <c:pt idx="13">
                  <c:v>甲賀市</c:v>
                </c:pt>
                <c:pt idx="14">
                  <c:v>多賀町</c:v>
                </c:pt>
                <c:pt idx="15">
                  <c:v>竜王町</c:v>
                </c:pt>
                <c:pt idx="16">
                  <c:v>甲良町</c:v>
                </c:pt>
                <c:pt idx="17">
                  <c:v>愛荘町</c:v>
                </c:pt>
                <c:pt idx="18">
                  <c:v>豊郷町</c:v>
                </c:pt>
              </c:strCache>
            </c:strRef>
          </c:cat>
          <c:val>
            <c:numRef>
              <c:f>後期高齢者医療費!$V$6:$V$24</c:f>
              <c:numCache>
                <c:formatCode>General</c:formatCode>
                <c:ptCount val="19"/>
                <c:pt idx="0">
                  <c:v>31751.164752953835</c:v>
                </c:pt>
                <c:pt idx="1">
                  <c:v>29942.255110578793</c:v>
                </c:pt>
                <c:pt idx="2">
                  <c:v>29711.447743228397</c:v>
                </c:pt>
                <c:pt idx="3">
                  <c:v>28311.626799609319</c:v>
                </c:pt>
                <c:pt idx="4">
                  <c:v>26736.253710991732</c:v>
                </c:pt>
                <c:pt idx="5">
                  <c:v>26204.583609144909</c:v>
                </c:pt>
                <c:pt idx="6">
                  <c:v>26099.178069160957</c:v>
                </c:pt>
                <c:pt idx="7">
                  <c:v>26081.651868969497</c:v>
                </c:pt>
                <c:pt idx="8">
                  <c:v>24941.400296056985</c:v>
                </c:pt>
                <c:pt idx="9">
                  <c:v>24889.475686283327</c:v>
                </c:pt>
                <c:pt idx="10">
                  <c:v>24425.321846036175</c:v>
                </c:pt>
                <c:pt idx="11">
                  <c:v>24222.265139358038</c:v>
                </c:pt>
                <c:pt idx="12">
                  <c:v>23992.628901353699</c:v>
                </c:pt>
                <c:pt idx="13">
                  <c:v>21890.04125427729</c:v>
                </c:pt>
                <c:pt idx="14">
                  <c:v>21643.867534544388</c:v>
                </c:pt>
                <c:pt idx="15">
                  <c:v>20890.346812836295</c:v>
                </c:pt>
                <c:pt idx="16">
                  <c:v>19238.947374991028</c:v>
                </c:pt>
                <c:pt idx="17">
                  <c:v>18856.33041052405</c:v>
                </c:pt>
                <c:pt idx="18">
                  <c:v>17515.249428692103</c:v>
                </c:pt>
              </c:numCache>
            </c:numRef>
          </c:val>
        </c:ser>
        <c:dLbls>
          <c:showLegendKey val="0"/>
          <c:showVal val="0"/>
          <c:showCatName val="0"/>
          <c:showSerName val="0"/>
          <c:showPercent val="0"/>
          <c:showBubbleSize val="0"/>
        </c:dLbls>
        <c:gapWidth val="150"/>
        <c:axId val="198295552"/>
        <c:axId val="198297088"/>
      </c:barChart>
      <c:catAx>
        <c:axId val="198295552"/>
        <c:scaling>
          <c:orientation val="minMax"/>
        </c:scaling>
        <c:delete val="0"/>
        <c:axPos val="b"/>
        <c:numFmt formatCode="General" sourceLinked="1"/>
        <c:majorTickMark val="in"/>
        <c:minorTickMark val="none"/>
        <c:tickLblPos val="nextTo"/>
        <c:txPr>
          <a:bodyPr horzOverflow="overflow" vert="eaVert" anchor="ctr"/>
          <a:lstStyle/>
          <a:p>
            <a:pPr algn="ctr" rtl="0">
              <a:defRPr sz="900">
                <a:solidFill>
                  <a:schemeClr val="tx1"/>
                </a:solidFill>
              </a:defRPr>
            </a:pPr>
            <a:endParaRPr lang="ja-JP"/>
          </a:p>
        </c:txPr>
        <c:crossAx val="198297088"/>
        <c:crosses val="autoZero"/>
        <c:auto val="1"/>
        <c:lblAlgn val="ctr"/>
        <c:lblOffset val="100"/>
        <c:noMultiLvlLbl val="0"/>
      </c:catAx>
      <c:valAx>
        <c:axId val="198297088"/>
        <c:scaling>
          <c:orientation val="minMax"/>
          <c:min val="15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8.9583728323885808E-2"/>
              <c:y val="9.0280965801784005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198295552"/>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6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
          <c:y val="5.8558558558558557E-2"/>
          <c:w val="0.70250000000000001"/>
          <c:h val="0.78378378378378366"/>
        </c:manualLayout>
      </c:layout>
      <c:barChart>
        <c:barDir val="col"/>
        <c:grouping val="clustered"/>
        <c:varyColors val="0"/>
        <c:ser>
          <c:idx val="1"/>
          <c:order val="0"/>
          <c:tx>
            <c:strRef>
              <c:f>がん受診率!$Q$14</c:f>
              <c:strCache>
                <c:ptCount val="1"/>
                <c:pt idx="0">
                  <c:v>日野町</c:v>
                </c:pt>
              </c:strCache>
            </c:strRef>
          </c:tx>
          <c:spPr>
            <a:pattFill prst="wdUpDiag">
              <a:fgClr>
                <a:srgbClr val="C0504D"/>
              </a:fgClr>
              <a:bgClr>
                <a:srgbClr val="FFFFFF"/>
              </a:bgClr>
            </a:pattFill>
            <a:ln w="12700" cap="flat" cmpd="sng">
              <a:solidFill>
                <a:sysClr val="windowText" lastClr="000000"/>
              </a:solidFill>
              <a:prstDash val="solid"/>
              <a:round/>
              <a:headEnd type="none" w="med" len="med"/>
              <a:tailEnd type="none" w="med" len="med"/>
            </a:ln>
          </c:spPr>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がん受診率!$R$14:$V$14</c:f>
              <c:numCache>
                <c:formatCode>0.0_ </c:formatCode>
                <c:ptCount val="5"/>
                <c:pt idx="0">
                  <c:v>0.1</c:v>
                </c:pt>
                <c:pt idx="1">
                  <c:v>0.17199999999999999</c:v>
                </c:pt>
                <c:pt idx="2">
                  <c:v>5.5E-2</c:v>
                </c:pt>
                <c:pt idx="3">
                  <c:v>0.317</c:v>
                </c:pt>
                <c:pt idx="4">
                  <c:v>0.32</c:v>
                </c:pt>
              </c:numCache>
            </c:numRef>
          </c:val>
        </c:ser>
        <c:ser>
          <c:idx val="0"/>
          <c:order val="1"/>
          <c:tx>
            <c:strRef>
              <c:f>がん受診率!$Q$4</c:f>
              <c:strCache>
                <c:ptCount val="1"/>
                <c:pt idx="0">
                  <c:v>滋賀県</c:v>
                </c:pt>
              </c:strCache>
            </c:strRef>
          </c:tx>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がん受診率!$R$4:$V$4</c:f>
              <c:numCache>
                <c:formatCode>0.0_ </c:formatCode>
                <c:ptCount val="5"/>
                <c:pt idx="0">
                  <c:v>2.7999999999999997E-2</c:v>
                </c:pt>
                <c:pt idx="1">
                  <c:v>8.199999999999999E-2</c:v>
                </c:pt>
                <c:pt idx="2">
                  <c:v>4.4000000000000004E-2</c:v>
                </c:pt>
                <c:pt idx="3">
                  <c:v>0.16800000000000001</c:v>
                </c:pt>
                <c:pt idx="4">
                  <c:v>0.161</c:v>
                </c:pt>
              </c:numCache>
            </c:numRef>
          </c:val>
        </c:ser>
        <c:dLbls>
          <c:showLegendKey val="0"/>
          <c:showVal val="0"/>
          <c:showCatName val="0"/>
          <c:showSerName val="0"/>
          <c:showPercent val="0"/>
          <c:showBubbleSize val="0"/>
        </c:dLbls>
        <c:gapWidth val="150"/>
        <c:axId val="195889408"/>
        <c:axId val="195899392"/>
      </c:barChart>
      <c:catAx>
        <c:axId val="195889408"/>
        <c:scaling>
          <c:orientation val="minMax"/>
        </c:scaling>
        <c:delete val="0"/>
        <c:axPos val="b"/>
        <c:numFmt formatCode="0.0_ " sourceLinked="1"/>
        <c:majorTickMark val="in"/>
        <c:minorTickMark val="none"/>
        <c:tickLblPos val="nextTo"/>
        <c:txPr>
          <a:bodyPr horzOverflow="overflow" anchor="ctr"/>
          <a:lstStyle/>
          <a:p>
            <a:pPr algn="ctr" rtl="0">
              <a:defRPr kumimoji="0" sz="900" kern="1200">
                <a:solidFill>
                  <a:schemeClr val="tx1"/>
                </a:solidFill>
              </a:defRPr>
            </a:pPr>
            <a:endParaRPr lang="ja-JP"/>
          </a:p>
        </c:txPr>
        <c:crossAx val="195899392"/>
        <c:crosses val="autoZero"/>
        <c:auto val="1"/>
        <c:lblAlgn val="ctr"/>
        <c:lblOffset val="100"/>
        <c:noMultiLvlLbl val="0"/>
      </c:catAx>
      <c:valAx>
        <c:axId val="195899392"/>
        <c:scaling>
          <c:orientation val="minMax"/>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195889408"/>
        <c:crosses val="autoZero"/>
        <c:crossBetween val="between"/>
        <c:minorUnit val="0.01"/>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6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endParaRPr lang="en-US" altLang="ja-JP" sz="1200" b="1" i="0" u="none" strike="noStrike" baseline="0">
              <a:solidFill>
                <a:schemeClr val="tx1"/>
              </a:solidFill>
            </a:endParaRPr>
          </a:p>
        </c:rich>
      </c:tx>
      <c:overlay val="0"/>
    </c:title>
    <c:autoTitleDeleted val="0"/>
    <c:plotArea>
      <c:layout>
        <c:manualLayout>
          <c:layoutTarget val="inner"/>
          <c:xMode val="edge"/>
          <c:yMode val="edge"/>
          <c:x val="0.10349247666355756"/>
          <c:y val="0.16946889606926627"/>
          <c:w val="0.81691011764025345"/>
          <c:h val="0.52660957220984828"/>
        </c:manualLayout>
      </c:layout>
      <c:barChart>
        <c:barDir val="col"/>
        <c:grouping val="stacked"/>
        <c:varyColors val="0"/>
        <c:ser>
          <c:idx val="0"/>
          <c:order val="0"/>
          <c:tx>
            <c:v>平均余命</c:v>
          </c:tx>
          <c:spPr>
            <a:solidFill>
              <a:schemeClr val="accent1"/>
            </a:solidFill>
            <a:ln w="12700" cap="flat" cmpd="sng">
              <a:solidFill>
                <a:schemeClr val="accent1"/>
              </a:solidFill>
              <a:prstDash val="solid"/>
              <a:round/>
              <a:headEnd type="none" w="med" len="med"/>
              <a:tailEnd type="none" w="med" len="med"/>
            </a:ln>
          </c:spPr>
          <c:invertIfNegative val="0"/>
          <c:dPt>
            <c:idx val="5"/>
            <c:invertIfNegative val="0"/>
            <c:bubble3D val="0"/>
          </c:dPt>
          <c:dPt>
            <c:idx val="9"/>
            <c:invertIfNegative val="0"/>
            <c:bubble3D val="0"/>
          </c:dPt>
          <c:dPt>
            <c:idx val="12"/>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草津市</c:v>
              </c:pt>
              <c:pt idx="2">
                <c:v>守山市</c:v>
              </c:pt>
              <c:pt idx="3">
                <c:v>栗東市</c:v>
              </c:pt>
              <c:pt idx="4">
                <c:v>近江八幡市</c:v>
              </c:pt>
              <c:pt idx="5">
                <c:v>大津市</c:v>
              </c:pt>
              <c:pt idx="6">
                <c:v>多賀町</c:v>
              </c:pt>
              <c:pt idx="7">
                <c:v>豊郷町</c:v>
              </c:pt>
              <c:pt idx="8">
                <c:v>高島市</c:v>
              </c:pt>
              <c:pt idx="9">
                <c:v>彦根市</c:v>
              </c:pt>
              <c:pt idx="10">
                <c:v>野洲市</c:v>
              </c:pt>
              <c:pt idx="11">
                <c:v>湖南市</c:v>
              </c:pt>
              <c:pt idx="12">
                <c:v>竜王町</c:v>
              </c:pt>
              <c:pt idx="13">
                <c:v>甲賀市</c:v>
              </c:pt>
              <c:pt idx="14">
                <c:v>米原市</c:v>
              </c:pt>
              <c:pt idx="15">
                <c:v>長浜市</c:v>
              </c:pt>
              <c:pt idx="16">
                <c:v>東近江市</c:v>
              </c:pt>
              <c:pt idx="17">
                <c:v>日野町</c:v>
              </c:pt>
              <c:pt idx="18">
                <c:v>甲良町</c:v>
              </c:pt>
              <c:pt idx="19">
                <c:v>愛荘町</c:v>
              </c:pt>
              <c:pt idx="20">
                <c:v>全国</c:v>
              </c:pt>
            </c:strLit>
          </c:cat>
          <c:val>
            <c:numLit>
              <c:formatCode>General</c:formatCode>
              <c:ptCount val="21"/>
              <c:pt idx="0">
                <c:v>81.822030526404447</c:v>
              </c:pt>
              <c:pt idx="1">
                <c:v>83.017777830145675</c:v>
              </c:pt>
              <c:pt idx="2">
                <c:v>82.444091428519386</c:v>
              </c:pt>
              <c:pt idx="3">
                <c:v>82.267183745631669</c:v>
              </c:pt>
              <c:pt idx="4">
                <c:v>82.038829149994967</c:v>
              </c:pt>
              <c:pt idx="5">
                <c:v>82.008083096643105</c:v>
              </c:pt>
              <c:pt idx="6">
                <c:v>81.972463043156196</c:v>
              </c:pt>
              <c:pt idx="7">
                <c:v>81.879380346248013</c:v>
              </c:pt>
              <c:pt idx="8">
                <c:v>81.855707978740796</c:v>
              </c:pt>
              <c:pt idx="9">
                <c:v>81.737326224081812</c:v>
              </c:pt>
              <c:pt idx="10">
                <c:v>81.620699921796017</c:v>
              </c:pt>
              <c:pt idx="11">
                <c:v>81.611085938484891</c:v>
              </c:pt>
              <c:pt idx="12">
                <c:v>81.538411976823525</c:v>
              </c:pt>
              <c:pt idx="13">
                <c:v>81.46678521960304</c:v>
              </c:pt>
              <c:pt idx="14">
                <c:v>81.367104089055701</c:v>
              </c:pt>
              <c:pt idx="15">
                <c:v>81.256056942285625</c:v>
              </c:pt>
              <c:pt idx="16">
                <c:v>81.255557351488022</c:v>
              </c:pt>
              <c:pt idx="17">
                <c:v>80.815119474297134</c:v>
              </c:pt>
              <c:pt idx="18">
                <c:v>80.205051157620261</c:v>
              </c:pt>
              <c:pt idx="19">
                <c:v>79.47621612668577</c:v>
              </c:pt>
              <c:pt idx="20">
                <c:v>80.789420000000007</c:v>
              </c:pt>
            </c:numLit>
          </c:val>
        </c:ser>
        <c:dLbls>
          <c:showLegendKey val="0"/>
          <c:showVal val="0"/>
          <c:showCatName val="0"/>
          <c:showSerName val="0"/>
          <c:showPercent val="0"/>
          <c:showBubbleSize val="0"/>
        </c:dLbls>
        <c:gapWidth val="59"/>
        <c:overlap val="100"/>
        <c:axId val="198238592"/>
        <c:axId val="198240128"/>
      </c:barChart>
      <c:catAx>
        <c:axId val="198238592"/>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8240128"/>
        <c:crosses val="autoZero"/>
        <c:auto val="1"/>
        <c:lblAlgn val="ctr"/>
        <c:lblOffset val="100"/>
        <c:noMultiLvlLbl val="0"/>
      </c:catAx>
      <c:valAx>
        <c:axId val="198240128"/>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98238592"/>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26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manualLayout>
          <c:layoutTarget val="inner"/>
          <c:xMode val="edge"/>
          <c:yMode val="edge"/>
          <c:x val="0.10764403733200972"/>
          <c:y val="0.18996042161396487"/>
          <c:w val="0.81579044739751372"/>
          <c:h val="0.53714702328875552"/>
        </c:manualLayout>
      </c:layout>
      <c:barChart>
        <c:barDir val="col"/>
        <c:grouping val="stacked"/>
        <c:varyColors val="0"/>
        <c:ser>
          <c:idx val="0"/>
          <c:order val="0"/>
          <c:tx>
            <c:v>平均余命</c:v>
          </c:tx>
          <c:spPr>
            <a:solidFill>
              <a:schemeClr val="accent1"/>
            </a:solidFill>
            <a:ln w="12700" cap="flat" cmpd="sng">
              <a:solidFill>
                <a:schemeClr val="accent1"/>
              </a:solidFill>
              <a:prstDash val="solid"/>
              <a:round/>
              <a:headEnd type="none" w="med" len="med"/>
              <a:tailEnd type="none" w="med" len="med"/>
            </a:ln>
          </c:spPr>
          <c:invertIfNegative val="0"/>
          <c:dPt>
            <c:idx val="5"/>
            <c:invertIfNegative val="0"/>
            <c:bubble3D val="0"/>
          </c:dPt>
          <c:dPt>
            <c:idx val="17"/>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豊郷町</c:v>
              </c:pt>
              <c:pt idx="2">
                <c:v>高島市</c:v>
              </c:pt>
              <c:pt idx="3">
                <c:v>湖南市</c:v>
              </c:pt>
              <c:pt idx="4">
                <c:v>草津市</c:v>
              </c:pt>
              <c:pt idx="5">
                <c:v>大津市</c:v>
              </c:pt>
              <c:pt idx="6">
                <c:v>東近江市</c:v>
              </c:pt>
              <c:pt idx="7">
                <c:v>甲賀市</c:v>
              </c:pt>
              <c:pt idx="8">
                <c:v>彦根市</c:v>
              </c:pt>
              <c:pt idx="9">
                <c:v>栗東市</c:v>
              </c:pt>
              <c:pt idx="10">
                <c:v>近江八幡市</c:v>
              </c:pt>
              <c:pt idx="11">
                <c:v>日野町</c:v>
              </c:pt>
              <c:pt idx="12">
                <c:v>守山市</c:v>
              </c:pt>
              <c:pt idx="13">
                <c:v>長浜市</c:v>
              </c:pt>
              <c:pt idx="14">
                <c:v>米原市</c:v>
              </c:pt>
              <c:pt idx="15">
                <c:v>愛荘町</c:v>
              </c:pt>
              <c:pt idx="16">
                <c:v>野洲市</c:v>
              </c:pt>
              <c:pt idx="17">
                <c:v>竜王町</c:v>
              </c:pt>
              <c:pt idx="18">
                <c:v>多賀町</c:v>
              </c:pt>
              <c:pt idx="19">
                <c:v>甲良町</c:v>
              </c:pt>
              <c:pt idx="20">
                <c:v>全国</c:v>
              </c:pt>
            </c:strLit>
          </c:cat>
          <c:val>
            <c:numLit>
              <c:formatCode>General</c:formatCode>
              <c:ptCount val="21"/>
              <c:pt idx="0">
                <c:v>87.597456325508318</c:v>
              </c:pt>
              <c:pt idx="1">
                <c:v>89.184438549148652</c:v>
              </c:pt>
              <c:pt idx="2">
                <c:v>88.266024084903009</c:v>
              </c:pt>
              <c:pt idx="3">
                <c:v>87.904113341459123</c:v>
              </c:pt>
              <c:pt idx="4">
                <c:v>87.892983860510668</c:v>
              </c:pt>
              <c:pt idx="5">
                <c:v>87.841776368337349</c:v>
              </c:pt>
              <c:pt idx="6">
                <c:v>87.751403737462496</c:v>
              </c:pt>
              <c:pt idx="7">
                <c:v>87.613639453299399</c:v>
              </c:pt>
              <c:pt idx="8">
                <c:v>87.583389683833204</c:v>
              </c:pt>
              <c:pt idx="9">
                <c:v>87.541274633407355</c:v>
              </c:pt>
              <c:pt idx="10">
                <c:v>87.527873123524074</c:v>
              </c:pt>
              <c:pt idx="11">
                <c:v>87.471127471739052</c:v>
              </c:pt>
              <c:pt idx="12">
                <c:v>87.356598617925556</c:v>
              </c:pt>
              <c:pt idx="13">
                <c:v>87.294114038623817</c:v>
              </c:pt>
              <c:pt idx="14">
                <c:v>87.17233934461288</c:v>
              </c:pt>
              <c:pt idx="15">
                <c:v>86.917459624407755</c:v>
              </c:pt>
              <c:pt idx="16">
                <c:v>86.755249194016685</c:v>
              </c:pt>
              <c:pt idx="17">
                <c:v>86.489023403114317</c:v>
              </c:pt>
              <c:pt idx="18">
                <c:v>86.427461074287635</c:v>
              </c:pt>
              <c:pt idx="19">
                <c:v>85.449825028997381</c:v>
              </c:pt>
              <c:pt idx="20">
                <c:v>87.051130000000001</c:v>
              </c:pt>
            </c:numLit>
          </c:val>
        </c:ser>
        <c:dLbls>
          <c:showLegendKey val="0"/>
          <c:showVal val="0"/>
          <c:showCatName val="0"/>
          <c:showSerName val="0"/>
          <c:showPercent val="0"/>
          <c:showBubbleSize val="0"/>
        </c:dLbls>
        <c:gapWidth val="59"/>
        <c:overlap val="100"/>
        <c:axId val="195963136"/>
        <c:axId val="196005888"/>
      </c:barChart>
      <c:catAx>
        <c:axId val="195963136"/>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6005888"/>
        <c:crosses val="autoZero"/>
        <c:auto val="1"/>
        <c:lblAlgn val="ctr"/>
        <c:lblOffset val="100"/>
        <c:noMultiLvlLbl val="0"/>
      </c:catAx>
      <c:valAx>
        <c:axId val="196005888"/>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95963136"/>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26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p>
        </c:rich>
      </c:tx>
      <c:layout>
        <c:manualLayout>
          <c:xMode val="edge"/>
          <c:yMode val="edge"/>
          <c:x val="0.39979002624671917"/>
          <c:y val="3.2407860782108118E-2"/>
        </c:manualLayout>
      </c:layout>
      <c:overlay val="0"/>
    </c:title>
    <c:autoTitleDeleted val="0"/>
    <c:plotArea>
      <c:layout>
        <c:manualLayout>
          <c:layoutTarget val="inner"/>
          <c:xMode val="edge"/>
          <c:yMode val="edge"/>
          <c:x val="0.10406584218523932"/>
          <c:y val="0.17872560047641106"/>
          <c:w val="0.81576373590420304"/>
          <c:h val="0.50075211186836943"/>
        </c:manualLayout>
      </c:layout>
      <c:barChart>
        <c:barDir val="col"/>
        <c:grouping val="stacked"/>
        <c:varyColors val="0"/>
        <c:ser>
          <c:idx val="0"/>
          <c:order val="0"/>
          <c:tx>
            <c:v>健康な
期間の平均</c:v>
          </c:tx>
          <c:invertIfNegative val="0"/>
          <c:dPt>
            <c:idx val="8"/>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10"/>
            <c:invertIfNegative val="0"/>
            <c:bubble3D val="0"/>
            <c:spPr>
              <a:solidFill>
                <a:schemeClr val="accent1"/>
              </a:solidFill>
              <a:ln w="9525" cap="flat" cmpd="sng">
                <a:solidFill>
                  <a:schemeClr val="accent1"/>
                </a:solidFill>
                <a:prstDash val="solid"/>
                <a:round/>
                <a:headEnd type="none" w="med" len="med"/>
                <a:tailEnd type="none" w="med" len="med"/>
              </a:ln>
            </c:spPr>
          </c:dPt>
          <c:cat>
            <c:strLit>
              <c:ptCount val="21"/>
              <c:pt idx="0">
                <c:v>滋賀県</c:v>
              </c:pt>
              <c:pt idx="1">
                <c:v>草津市</c:v>
              </c:pt>
              <c:pt idx="2">
                <c:v>多賀町</c:v>
              </c:pt>
              <c:pt idx="3">
                <c:v>近江八幡市</c:v>
              </c:pt>
              <c:pt idx="4">
                <c:v>守山市</c:v>
              </c:pt>
              <c:pt idx="5">
                <c:v>高島市</c:v>
              </c:pt>
              <c:pt idx="6">
                <c:v>栗東市</c:v>
              </c:pt>
              <c:pt idx="7">
                <c:v>豊郷町</c:v>
              </c:pt>
              <c:pt idx="8">
                <c:v>竜王町</c:v>
              </c:pt>
              <c:pt idx="9">
                <c:v>彦根市</c:v>
              </c:pt>
              <c:pt idx="10">
                <c:v>大津市</c:v>
              </c:pt>
              <c:pt idx="11">
                <c:v>甲賀市</c:v>
              </c:pt>
              <c:pt idx="12">
                <c:v>東近江市</c:v>
              </c:pt>
              <c:pt idx="13">
                <c:v>野洲市</c:v>
              </c:pt>
              <c:pt idx="14">
                <c:v>湖南市</c:v>
              </c:pt>
              <c:pt idx="15">
                <c:v>長浜市</c:v>
              </c:pt>
              <c:pt idx="16">
                <c:v>米原市</c:v>
              </c:pt>
              <c:pt idx="17">
                <c:v>日野町</c:v>
              </c:pt>
              <c:pt idx="18">
                <c:v>甲良町</c:v>
              </c:pt>
              <c:pt idx="19">
                <c:v>愛荘町</c:v>
              </c:pt>
              <c:pt idx="20">
                <c:v>全国</c:v>
              </c:pt>
            </c:strLit>
          </c:cat>
          <c:val>
            <c:numLit>
              <c:formatCode>General</c:formatCode>
              <c:ptCount val="21"/>
              <c:pt idx="0">
                <c:v>80.255772956807206</c:v>
              </c:pt>
              <c:pt idx="1">
                <c:v>81.584354934233403</c:v>
              </c:pt>
              <c:pt idx="2">
                <c:v>80.833932744905439</c:v>
              </c:pt>
              <c:pt idx="3">
                <c:v>80.700671409985006</c:v>
              </c:pt>
              <c:pt idx="4">
                <c:v>80.611650016665649</c:v>
              </c:pt>
              <c:pt idx="5">
                <c:v>80.518558813716567</c:v>
              </c:pt>
              <c:pt idx="6">
                <c:v>80.511891523692213</c:v>
              </c:pt>
              <c:pt idx="7">
                <c:v>80.376137504560802</c:v>
              </c:pt>
              <c:pt idx="8">
                <c:v>80.176384873017312</c:v>
              </c:pt>
              <c:pt idx="9">
                <c:v>80.169287311099609</c:v>
              </c:pt>
              <c:pt idx="10">
                <c:v>80.154216021784435</c:v>
              </c:pt>
              <c:pt idx="11">
                <c:v>80.138331402682581</c:v>
              </c:pt>
              <c:pt idx="12">
                <c:v>80.047180502472173</c:v>
              </c:pt>
              <c:pt idx="13">
                <c:v>80.028593803644952</c:v>
              </c:pt>
              <c:pt idx="14">
                <c:v>79.880779630214633</c:v>
              </c:pt>
              <c:pt idx="15">
                <c:v>79.672148111807743</c:v>
              </c:pt>
              <c:pt idx="16">
                <c:v>79.61510813945192</c:v>
              </c:pt>
              <c:pt idx="17">
                <c:v>79.297965028099057</c:v>
              </c:pt>
              <c:pt idx="18">
                <c:v>78.831143634635694</c:v>
              </c:pt>
              <c:pt idx="19">
                <c:v>78.178248111887882</c:v>
              </c:pt>
              <c:pt idx="20">
                <c:v>79.291532139712558</c:v>
              </c:pt>
            </c:numLit>
          </c:val>
        </c:ser>
        <c:dLbls>
          <c:showLegendKey val="0"/>
          <c:showVal val="0"/>
          <c:showCatName val="0"/>
          <c:showSerName val="0"/>
          <c:showPercent val="0"/>
          <c:showBubbleSize val="0"/>
        </c:dLbls>
        <c:gapWidth val="59"/>
        <c:overlap val="100"/>
        <c:axId val="196018944"/>
        <c:axId val="196020480"/>
      </c:barChart>
      <c:catAx>
        <c:axId val="196018944"/>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6020480"/>
        <c:crosses val="autoZero"/>
        <c:auto val="1"/>
        <c:lblAlgn val="ctr"/>
        <c:lblOffset val="100"/>
        <c:noMultiLvlLbl val="0"/>
      </c:catAx>
      <c:valAx>
        <c:axId val="196020480"/>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9601894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2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8.1632607688744793E-2"/>
          <c:y val="4.9120596767509322E-2"/>
        </c:manualLayout>
      </c:layout>
      <c:overlay val="0"/>
    </c:title>
    <c:autoTitleDeleted val="0"/>
    <c:plotArea>
      <c:layout>
        <c:manualLayout>
          <c:layoutTarget val="inner"/>
          <c:xMode val="edge"/>
          <c:yMode val="edge"/>
          <c:x val="0.26150121065375304"/>
          <c:y val="0.25675675675675674"/>
          <c:w val="0.44067796610169491"/>
          <c:h val="0.61486486486486491"/>
        </c:manualLayout>
      </c:layout>
      <c:radarChart>
        <c:radarStyle val="marker"/>
        <c:varyColors val="0"/>
        <c:ser>
          <c:idx val="1"/>
          <c:order val="0"/>
          <c:tx>
            <c:strRef>
              <c:f>レーダー4064滋賀県全体!$AU$33</c:f>
              <c:strCache>
                <c:ptCount val="1"/>
                <c:pt idx="0">
                  <c:v>彦根市</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レーダー4064滋賀県全体!$AU$34:$AU$41</c:f>
              <c:numCache>
                <c:formatCode>General</c:formatCode>
                <c:ptCount val="8"/>
                <c:pt idx="0">
                  <c:v>94.868713208216349</c:v>
                </c:pt>
                <c:pt idx="1">
                  <c:v>94.603988091508157</c:v>
                </c:pt>
                <c:pt idx="2">
                  <c:v>94.433233445040941</c:v>
                </c:pt>
                <c:pt idx="3">
                  <c:v>94.863424590961301</c:v>
                </c:pt>
                <c:pt idx="4">
                  <c:v>98.045742977195943</c:v>
                </c:pt>
                <c:pt idx="5">
                  <c:v>105.28542519441841</c:v>
                </c:pt>
                <c:pt idx="6">
                  <c:v>107.41055166473437</c:v>
                </c:pt>
                <c:pt idx="7">
                  <c:v>104.67573655529493</c:v>
                </c:pt>
              </c:numCache>
            </c:numRef>
          </c:val>
        </c:ser>
        <c:ser>
          <c:idx val="0"/>
          <c:order val="1"/>
          <c:tx>
            <c:strRef>
              <c:f>レーダー4064滋賀県全体!$AS$33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84244096"/>
        <c:axId val="184245632"/>
      </c:radarChart>
      <c:catAx>
        <c:axId val="184244096"/>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4245632"/>
        <c:crosses val="autoZero"/>
        <c:auto val="1"/>
        <c:lblAlgn val="ctr"/>
        <c:lblOffset val="100"/>
        <c:noMultiLvlLbl val="0"/>
      </c:catAx>
      <c:valAx>
        <c:axId val="184245632"/>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4244096"/>
        <c:crosses val="autoZero"/>
        <c:crossBetween val="between"/>
        <c:majorUnit val="10"/>
        <c:minorUnit val="2"/>
      </c:valAx>
      <c:spPr>
        <a:noFill/>
        <a:ln>
          <a:noFill/>
        </a:ln>
      </c:spPr>
    </c:plotArea>
    <c:legend>
      <c:legendPos val="tr"/>
      <c:layout>
        <c:manualLayout>
          <c:xMode val="edge"/>
          <c:yMode val="edge"/>
          <c:x val="0.77261613691931541"/>
          <c:y val="5.9649122807017542E-2"/>
          <c:w val="0.20048899755501223"/>
          <c:h val="0.18596491228070167"/>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7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barChart>
        <c:barDir val="col"/>
        <c:grouping val="stacked"/>
        <c:varyColors val="0"/>
        <c:ser>
          <c:idx val="0"/>
          <c:order val="0"/>
          <c:tx>
            <c:v>健康な
期間の平均</c:v>
          </c:tx>
          <c:invertIfNegative val="0"/>
          <c:dPt>
            <c:idx val="12"/>
            <c:invertIfNegative val="0"/>
            <c:bubble3D val="0"/>
            <c:spPr>
              <a:solidFill>
                <a:schemeClr val="accent1"/>
              </a:solidFill>
              <a:ln w="9525" cap="flat" cmpd="sng">
                <a:solidFill>
                  <a:schemeClr val="accent1"/>
                </a:solidFill>
                <a:prstDash val="solid"/>
                <a:round/>
                <a:headEnd type="none" w="med" len="med"/>
                <a:tailEnd type="none" w="med" len="med"/>
              </a:ln>
            </c:spPr>
          </c:dPt>
          <c:dPt>
            <c:idx val="17"/>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豊郷町</c:v>
              </c:pt>
              <c:pt idx="2">
                <c:v>高島市</c:v>
              </c:pt>
              <c:pt idx="3">
                <c:v>東近江市</c:v>
              </c:pt>
              <c:pt idx="4">
                <c:v>草津市</c:v>
              </c:pt>
              <c:pt idx="5">
                <c:v>甲賀市</c:v>
              </c:pt>
              <c:pt idx="6">
                <c:v>近江八幡市</c:v>
              </c:pt>
              <c:pt idx="7">
                <c:v>湖南市</c:v>
              </c:pt>
              <c:pt idx="8">
                <c:v>栗東市</c:v>
              </c:pt>
              <c:pt idx="9">
                <c:v>彦根市</c:v>
              </c:pt>
              <c:pt idx="10">
                <c:v>日野町</c:v>
              </c:pt>
              <c:pt idx="11">
                <c:v>愛荘町</c:v>
              </c:pt>
              <c:pt idx="12">
                <c:v>大津市</c:v>
              </c:pt>
              <c:pt idx="13">
                <c:v>守山市</c:v>
              </c:pt>
              <c:pt idx="14">
                <c:v>長浜市</c:v>
              </c:pt>
              <c:pt idx="15">
                <c:v>多賀町</c:v>
              </c:pt>
              <c:pt idx="16">
                <c:v>米原市</c:v>
              </c:pt>
              <c:pt idx="17">
                <c:v>竜王町</c:v>
              </c:pt>
              <c:pt idx="18">
                <c:v>野洲市</c:v>
              </c:pt>
              <c:pt idx="19">
                <c:v>甲良町</c:v>
              </c:pt>
              <c:pt idx="20">
                <c:v>全国</c:v>
              </c:pt>
            </c:strLit>
          </c:cat>
          <c:val>
            <c:numLit>
              <c:formatCode>General</c:formatCode>
              <c:ptCount val="21"/>
              <c:pt idx="0">
                <c:v>84.192221407480332</c:v>
              </c:pt>
              <c:pt idx="1">
                <c:v>85.253878271768713</c:v>
              </c:pt>
              <c:pt idx="2">
                <c:v>85.030333981570507</c:v>
              </c:pt>
              <c:pt idx="3">
                <c:v>85.012435096078732</c:v>
              </c:pt>
              <c:pt idx="4">
                <c:v>84.971995617681202</c:v>
              </c:pt>
              <c:pt idx="5">
                <c:v>84.659563599797451</c:v>
              </c:pt>
              <c:pt idx="6">
                <c:v>84.406800596057863</c:v>
              </c:pt>
              <c:pt idx="7">
                <c:v>84.323677329583731</c:v>
              </c:pt>
              <c:pt idx="8">
                <c:v>84.308090484317574</c:v>
              </c:pt>
              <c:pt idx="9">
                <c:v>84.27486986983476</c:v>
              </c:pt>
              <c:pt idx="10">
                <c:v>84.224252397981857</c:v>
              </c:pt>
              <c:pt idx="11">
                <c:v>83.96391379659714</c:v>
              </c:pt>
              <c:pt idx="12">
                <c:v>83.794032122534603</c:v>
              </c:pt>
              <c:pt idx="13">
                <c:v>83.759155660410244</c:v>
              </c:pt>
              <c:pt idx="14">
                <c:v>83.744728267280948</c:v>
              </c:pt>
              <c:pt idx="15">
                <c:v>83.732568653614749</c:v>
              </c:pt>
              <c:pt idx="16">
                <c:v>83.607611604562038</c:v>
              </c:pt>
              <c:pt idx="17">
                <c:v>83.51898280813279</c:v>
              </c:pt>
              <c:pt idx="18">
                <c:v>83.352481609469194</c:v>
              </c:pt>
              <c:pt idx="19">
                <c:v>81.715118786773687</c:v>
              </c:pt>
              <c:pt idx="20">
                <c:v>83.771534624818585</c:v>
              </c:pt>
            </c:numLit>
          </c:val>
        </c:ser>
        <c:dLbls>
          <c:showLegendKey val="0"/>
          <c:showVal val="0"/>
          <c:showCatName val="0"/>
          <c:showSerName val="0"/>
          <c:showPercent val="0"/>
          <c:showBubbleSize val="0"/>
        </c:dLbls>
        <c:gapWidth val="59"/>
        <c:overlap val="100"/>
        <c:axId val="196054400"/>
        <c:axId val="196064384"/>
      </c:barChart>
      <c:catAx>
        <c:axId val="196054400"/>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6064384"/>
        <c:crosses val="autoZero"/>
        <c:auto val="1"/>
        <c:lblAlgn val="ctr"/>
        <c:lblOffset val="100"/>
        <c:noMultiLvlLbl val="0"/>
      </c:catAx>
      <c:valAx>
        <c:axId val="196064384"/>
        <c:scaling>
          <c:orientation val="minMax"/>
        </c:scaling>
        <c:delete val="0"/>
        <c:axPos val="l"/>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196054400"/>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27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1.6569906373643594E-2"/>
          <c:y val="4.404199475065617E-2"/>
        </c:manualLayout>
      </c:layout>
      <c:overlay val="0"/>
    </c:title>
    <c:autoTitleDeleted val="0"/>
    <c:plotArea>
      <c:layout>
        <c:manualLayout>
          <c:layoutTarget val="inner"/>
          <c:xMode val="edge"/>
          <c:yMode val="edge"/>
          <c:x val="0.13421052631578947"/>
          <c:y val="0.2062593899900444"/>
          <c:w val="0.52277481986948049"/>
          <c:h val="0.72443370440763877"/>
        </c:manualLayout>
      </c:layout>
      <c:radarChart>
        <c:radarStyle val="marker"/>
        <c:varyColors val="0"/>
        <c:ser>
          <c:idx val="0"/>
          <c:order val="0"/>
          <c:tx>
            <c:strRef>
              <c:f>男!$E$18</c:f>
              <c:strCache>
                <c:ptCount val="1"/>
                <c:pt idx="0">
                  <c:v>竜王町</c:v>
                </c:pt>
              </c:strCache>
            </c:strRef>
          </c:tx>
          <c:spPr>
            <a:ln w="25400" cap="rnd" cmpd="sng">
              <a:solidFill>
                <a:schemeClr val="accent2">
                  <a:shade val="95000"/>
                  <a:satMod val="105000"/>
                </a:schemeClr>
              </a:solidFill>
              <a:prstDash val="solid"/>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男!$F$18:$AH$18</c:f>
              <c:numCache>
                <c:formatCode>0.0_ </c:formatCode>
                <c:ptCount val="17"/>
                <c:pt idx="0">
                  <c:v>98.176117000000005</c:v>
                </c:pt>
                <c:pt idx="1">
                  <c:v>96.486356000000001</c:v>
                </c:pt>
                <c:pt idx="2">
                  <c:v>99.138368999999997</c:v>
                </c:pt>
                <c:pt idx="3">
                  <c:v>94.134310999999997</c:v>
                </c:pt>
                <c:pt idx="4">
                  <c:v>109.581165</c:v>
                </c:pt>
                <c:pt idx="5">
                  <c:v>87.100797</c:v>
                </c:pt>
                <c:pt idx="6">
                  <c:v>63.737022000000003</c:v>
                </c:pt>
                <c:pt idx="7">
                  <c:v>89.336442000000005</c:v>
                </c:pt>
                <c:pt idx="8">
                  <c:v>99.585120000000003</c:v>
                </c:pt>
                <c:pt idx="9">
                  <c:v>92.680381999999994</c:v>
                </c:pt>
                <c:pt idx="10">
                  <c:v>126.70076299999999</c:v>
                </c:pt>
                <c:pt idx="11">
                  <c:v>92.737380000000002</c:v>
                </c:pt>
                <c:pt idx="12">
                  <c:v>83.427145999999993</c:v>
                </c:pt>
                <c:pt idx="13">
                  <c:v>96.617825999999994</c:v>
                </c:pt>
                <c:pt idx="14">
                  <c:v>125.495306</c:v>
                </c:pt>
                <c:pt idx="15">
                  <c:v>98.030255999999994</c:v>
                </c:pt>
                <c:pt idx="16">
                  <c:v>97.561211999999998</c:v>
                </c:pt>
              </c:numCache>
            </c:numRef>
          </c:val>
        </c:ser>
        <c:ser>
          <c:idx val="1"/>
          <c:order val="1"/>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dLbls>
          <c:showLegendKey val="0"/>
          <c:showVal val="0"/>
          <c:showCatName val="0"/>
          <c:showSerName val="0"/>
          <c:showPercent val="0"/>
          <c:showBubbleSize val="0"/>
        </c:dLbls>
        <c:axId val="198583808"/>
        <c:axId val="198585344"/>
      </c:radarChart>
      <c:catAx>
        <c:axId val="198583808"/>
        <c:scaling>
          <c:orientation val="minMax"/>
        </c:scaling>
        <c:delete val="0"/>
        <c:axPos val="b"/>
        <c:majorGridlines/>
        <c:numFmt formatCode="0.0_ " sourceLinked="1"/>
        <c:majorTickMark val="out"/>
        <c:minorTickMark val="none"/>
        <c:tickLblPos val="nextTo"/>
        <c:txPr>
          <a:bodyPr horzOverflow="overflow" anchor="ctr"/>
          <a:lstStyle/>
          <a:p>
            <a:pPr algn="ctr" rtl="0">
              <a:defRPr kumimoji="0" sz="700" kern="1200">
                <a:solidFill>
                  <a:schemeClr val="tx1"/>
                </a:solidFill>
              </a:defRPr>
            </a:pPr>
            <a:endParaRPr lang="ja-JP"/>
          </a:p>
        </c:txPr>
        <c:crossAx val="198585344"/>
        <c:crosses val="autoZero"/>
        <c:auto val="1"/>
        <c:lblAlgn val="ctr"/>
        <c:lblOffset val="100"/>
        <c:noMultiLvlLbl val="0"/>
      </c:catAx>
      <c:valAx>
        <c:axId val="198585344"/>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98583808"/>
        <c:crosses val="autoZero"/>
        <c:crossBetween val="between"/>
        <c:majorUnit val="25"/>
      </c:valAx>
    </c:plotArea>
    <c:legend>
      <c:legendPos val="tr"/>
      <c:layout>
        <c:manualLayout>
          <c:xMode val="edge"/>
          <c:yMode val="edge"/>
          <c:x val="0.70562075145384529"/>
          <c:y val="0"/>
          <c:w val="0.2894105721854443"/>
          <c:h val="0.22758620689655168"/>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27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2.7730920654149002E-2"/>
          <c:y val="2.0140465200470629E-2"/>
        </c:manualLayout>
      </c:layout>
      <c:overlay val="0"/>
    </c:title>
    <c:autoTitleDeleted val="0"/>
    <c:plotArea>
      <c:layout>
        <c:manualLayout>
          <c:layoutTarget val="inner"/>
          <c:xMode val="edge"/>
          <c:yMode val="edge"/>
          <c:x val="0.1506172839506173"/>
          <c:y val="0.18572644495794968"/>
          <c:w val="0.52409643333832412"/>
          <c:h val="0.74166636484146931"/>
        </c:manualLayout>
      </c:layout>
      <c:radarChart>
        <c:radarStyle val="marker"/>
        <c:varyColors val="0"/>
        <c:ser>
          <c:idx val="0"/>
          <c:order val="0"/>
          <c:tx>
            <c:strRef>
              <c:f>女!$E$18</c:f>
              <c:strCache>
                <c:ptCount val="1"/>
                <c:pt idx="0">
                  <c:v>竜王町</c:v>
                </c:pt>
              </c:strCache>
            </c:strRef>
          </c:tx>
          <c:spPr>
            <a:ln w="25400" cap="rnd" cmpd="sng">
              <a:solidFill>
                <a:schemeClr val="accent2"/>
              </a:solidFill>
              <a:prstDash val="solid"/>
              <a:round/>
              <a:headEnd type="none" w="med" len="med"/>
              <a:tailEnd type="none" w="med" len="med"/>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女!$F$18:$AI$18</c:f>
              <c:numCache>
                <c:formatCode>0.0_ </c:formatCode>
                <c:ptCount val="18"/>
                <c:pt idx="0">
                  <c:v>106.592219</c:v>
                </c:pt>
                <c:pt idx="1">
                  <c:v>95.592698999999996</c:v>
                </c:pt>
                <c:pt idx="2">
                  <c:v>106.55698700000001</c:v>
                </c:pt>
                <c:pt idx="3">
                  <c:v>92.698160000000001</c:v>
                </c:pt>
                <c:pt idx="4">
                  <c:v>94.951638000000003</c:v>
                </c:pt>
                <c:pt idx="5">
                  <c:v>83.567811000000006</c:v>
                </c:pt>
                <c:pt idx="6">
                  <c:v>80.310173000000006</c:v>
                </c:pt>
                <c:pt idx="7">
                  <c:v>92.984767000000005</c:v>
                </c:pt>
                <c:pt idx="8">
                  <c:v>124.24944499999999</c:v>
                </c:pt>
                <c:pt idx="9">
                  <c:v>116.091228</c:v>
                </c:pt>
                <c:pt idx="10">
                  <c:v>94.858610999999996</c:v>
                </c:pt>
                <c:pt idx="11">
                  <c:v>111.163381</c:v>
                </c:pt>
                <c:pt idx="12">
                  <c:v>89.853131000000005</c:v>
                </c:pt>
                <c:pt idx="13">
                  <c:v>95.624021999999997</c:v>
                </c:pt>
                <c:pt idx="14">
                  <c:v>104.056477</c:v>
                </c:pt>
                <c:pt idx="15">
                  <c:v>86.757429999999999</c:v>
                </c:pt>
                <c:pt idx="16">
                  <c:v>103.44719499999999</c:v>
                </c:pt>
                <c:pt idx="17">
                  <c:v>96.280218000000005</c:v>
                </c:pt>
              </c:numCache>
            </c:numRef>
          </c:val>
        </c:ser>
        <c:ser>
          <c:idx val="1"/>
          <c:order val="1"/>
          <c:tx>
            <c:v>滋賀県</c:v>
          </c:tx>
          <c:spPr>
            <a:ln>
              <a:solidFill>
                <a:schemeClr val="tx2">
                  <a:lumMod val="60000"/>
                  <a:lumOff val="40000"/>
                </a:schemeClr>
              </a:solidFill>
              <a:prstDash val="sysDash"/>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dLbls>
          <c:showLegendKey val="0"/>
          <c:showVal val="0"/>
          <c:showCatName val="0"/>
          <c:showSerName val="0"/>
          <c:showPercent val="0"/>
          <c:showBubbleSize val="0"/>
        </c:dLbls>
        <c:axId val="198627328"/>
        <c:axId val="198628864"/>
      </c:radarChart>
      <c:catAx>
        <c:axId val="198627328"/>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kumimoji="0" sz="700" kern="1200">
                <a:solidFill>
                  <a:schemeClr val="tx1"/>
                </a:solidFill>
              </a:defRPr>
            </a:pPr>
            <a:endParaRPr lang="ja-JP"/>
          </a:p>
        </c:txPr>
        <c:crossAx val="198628864"/>
        <c:crosses val="autoZero"/>
        <c:auto val="1"/>
        <c:lblAlgn val="ctr"/>
        <c:lblOffset val="100"/>
        <c:noMultiLvlLbl val="0"/>
      </c:catAx>
      <c:valAx>
        <c:axId val="198628864"/>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98627328"/>
        <c:crosses val="autoZero"/>
        <c:crossBetween val="between"/>
        <c:majorUnit val="25"/>
      </c:valAx>
    </c:plotArea>
    <c:legend>
      <c:legendPos val="tr"/>
      <c:layout>
        <c:manualLayout>
          <c:xMode val="edge"/>
          <c:yMode val="edge"/>
          <c:x val="0.70166092719638717"/>
          <c:y val="1.0325681460930542E-2"/>
          <c:w val="0.28695073525365644"/>
          <c:h val="0.22413793103448279"/>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orientation="portrait"/>
  </c:printSettings>
  <c:extLst/>
</c:chartSpace>
</file>

<file path=xl/charts/chart27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5.6930952937813466E-2"/>
          <c:y val="3.4964300791072447E-2"/>
        </c:manualLayout>
      </c:layout>
      <c:overlay val="0"/>
    </c:title>
    <c:autoTitleDeleted val="0"/>
    <c:plotArea>
      <c:layout>
        <c:manualLayout>
          <c:layoutTarget val="inner"/>
          <c:xMode val="edge"/>
          <c:yMode val="edge"/>
          <c:x val="0.24769875455894849"/>
          <c:y val="0.2184586017656884"/>
          <c:w val="0.46578947368421048"/>
          <c:h val="0.61458333333333337"/>
        </c:manualLayout>
      </c:layout>
      <c:radarChart>
        <c:radarStyle val="marker"/>
        <c:varyColors val="0"/>
        <c:ser>
          <c:idx val="1"/>
          <c:order val="0"/>
          <c:tx>
            <c:strRef>
              <c:f>レーダー4064滋賀県全体!$AL$33</c:f>
              <c:strCache>
                <c:ptCount val="1"/>
                <c:pt idx="0">
                  <c:v>竜王町</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レーダー4064滋賀県全体!$AL$34:$AL$41</c:f>
              <c:numCache>
                <c:formatCode>General</c:formatCode>
                <c:ptCount val="8"/>
                <c:pt idx="0">
                  <c:v>107.84600224197627</c:v>
                </c:pt>
                <c:pt idx="1">
                  <c:v>104.10688037070364</c:v>
                </c:pt>
                <c:pt idx="2">
                  <c:v>105.01315277578837</c:v>
                </c:pt>
                <c:pt idx="3">
                  <c:v>110.46999217044345</c:v>
                </c:pt>
                <c:pt idx="4">
                  <c:v>100.46861085047611</c:v>
                </c:pt>
                <c:pt idx="5">
                  <c:v>91.815036623065978</c:v>
                </c:pt>
                <c:pt idx="6">
                  <c:v>90.045304014598642</c:v>
                </c:pt>
                <c:pt idx="7">
                  <c:v>107.35925203634601</c:v>
                </c:pt>
              </c:numCache>
            </c:numRef>
          </c:val>
        </c:ser>
        <c:ser>
          <c:idx val="0"/>
          <c:order val="1"/>
          <c:tx>
            <c:strRef>
              <c:f>レーダー4064滋賀県全体!$W$33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98846720"/>
        <c:axId val="198856704"/>
      </c:radarChart>
      <c:catAx>
        <c:axId val="198846720"/>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8856704"/>
        <c:crosses val="autoZero"/>
        <c:auto val="1"/>
        <c:lblAlgn val="ctr"/>
        <c:lblOffset val="100"/>
        <c:noMultiLvlLbl val="0"/>
      </c:catAx>
      <c:valAx>
        <c:axId val="198856704"/>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8846720"/>
        <c:crosses val="autoZero"/>
        <c:crossBetween val="between"/>
        <c:majorUnit val="10"/>
        <c:minorUnit val="4"/>
      </c:valAx>
      <c:spPr>
        <a:noFill/>
        <a:ln>
          <a:noFill/>
        </a:ln>
      </c:spPr>
    </c:plotArea>
    <c:legend>
      <c:legendPos val="tr"/>
      <c:layout>
        <c:manualLayout>
          <c:xMode val="edge"/>
          <c:yMode val="edge"/>
          <c:x val="0.70049504950495045"/>
          <c:y val="0"/>
          <c:w val="0.29950495049504949"/>
          <c:h val="0.24475524475524479"/>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7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3.9703014790644968E-2"/>
          <c:y val="4.2105263157894736E-2"/>
        </c:manualLayout>
      </c:layout>
      <c:overlay val="0"/>
    </c:title>
    <c:autoTitleDeleted val="0"/>
    <c:plotArea>
      <c:layout>
        <c:manualLayout>
          <c:layoutTarget val="inner"/>
          <c:xMode val="edge"/>
          <c:yMode val="edge"/>
          <c:x val="0.2172774869109948"/>
          <c:y val="0.29166666666666669"/>
          <c:w val="0.47643979057591618"/>
          <c:h val="0.63194444444444442"/>
        </c:manualLayout>
      </c:layout>
      <c:radarChart>
        <c:radarStyle val="marker"/>
        <c:varyColors val="0"/>
        <c:ser>
          <c:idx val="1"/>
          <c:order val="0"/>
          <c:tx>
            <c:strRef>
              <c:f>レーダー4064滋賀県全体!$AL$42</c:f>
              <c:strCache>
                <c:ptCount val="1"/>
                <c:pt idx="0">
                  <c:v>竜王町</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レーダー4064滋賀県全体!$AL$43:$AL$49</c:f>
              <c:numCache>
                <c:formatCode>General</c:formatCode>
                <c:ptCount val="7"/>
                <c:pt idx="0">
                  <c:v>93.477075240781744</c:v>
                </c:pt>
                <c:pt idx="1">
                  <c:v>111.27985983699324</c:v>
                </c:pt>
                <c:pt idx="2">
                  <c:v>97.179323398468966</c:v>
                </c:pt>
                <c:pt idx="3">
                  <c:v>88.9180246073566</c:v>
                </c:pt>
                <c:pt idx="4">
                  <c:v>99.73957393209254</c:v>
                </c:pt>
                <c:pt idx="5">
                  <c:v>105.2806214771451</c:v>
                </c:pt>
                <c:pt idx="6">
                  <c:v>105.8327409065561</c:v>
                </c:pt>
              </c:numCache>
            </c:numRef>
          </c:val>
        </c:ser>
        <c:ser>
          <c:idx val="0"/>
          <c:order val="1"/>
          <c:tx>
            <c:strRef>
              <c:f>レーダー4064滋賀県全体!$W$42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98894720"/>
        <c:axId val="198896256"/>
      </c:radarChart>
      <c:catAx>
        <c:axId val="198894720"/>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8896256"/>
        <c:crosses val="autoZero"/>
        <c:auto val="1"/>
        <c:lblAlgn val="ctr"/>
        <c:lblOffset val="100"/>
        <c:noMultiLvlLbl val="0"/>
      </c:catAx>
      <c:valAx>
        <c:axId val="198896256"/>
        <c:scaling>
          <c:orientation val="minMax"/>
          <c:max val="130"/>
          <c:min val="3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8894720"/>
        <c:crosses val="autoZero"/>
        <c:crossBetween val="between"/>
        <c:majorUnit val="20"/>
        <c:minorUnit val="4"/>
      </c:valAx>
      <c:spPr>
        <a:noFill/>
        <a:ln>
          <a:noFill/>
        </a:ln>
      </c:spPr>
    </c:plotArea>
    <c:legend>
      <c:legendPos val="tr"/>
      <c:layout>
        <c:manualLayout>
          <c:xMode val="edge"/>
          <c:yMode val="edge"/>
          <c:x val="0.70305111596325109"/>
          <c:y val="0"/>
          <c:w val="0.29198945267513299"/>
          <c:h val="0.26315789473684209"/>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7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7.1253593300837401E-2"/>
          <c:y val="4.240097196331024E-2"/>
        </c:manualLayout>
      </c:layout>
      <c:overlay val="0"/>
    </c:title>
    <c:autoTitleDeleted val="0"/>
    <c:plotArea>
      <c:layout>
        <c:manualLayout>
          <c:layoutTarget val="inner"/>
          <c:xMode val="edge"/>
          <c:yMode val="edge"/>
          <c:x val="0.26506024096385544"/>
          <c:y val="0.25347222222222221"/>
          <c:w val="0.40963855421686746"/>
          <c:h val="0.59027777777777779"/>
        </c:manualLayout>
      </c:layout>
      <c:radarChart>
        <c:radarStyle val="marker"/>
        <c:varyColors val="0"/>
        <c:ser>
          <c:idx val="1"/>
          <c:order val="0"/>
          <c:tx>
            <c:strRef>
              <c:f>レーダー4064滋賀県全体!$BH$33</c:f>
              <c:strCache>
                <c:ptCount val="1"/>
                <c:pt idx="0">
                  <c:v>竜王町</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レーダー4064滋賀県全体!$BH$34:$BH$41</c:f>
              <c:numCache>
                <c:formatCode>General</c:formatCode>
                <c:ptCount val="8"/>
                <c:pt idx="0">
                  <c:v>95.093840485217044</c:v>
                </c:pt>
                <c:pt idx="1">
                  <c:v>108.20693050065945</c:v>
                </c:pt>
                <c:pt idx="2">
                  <c:v>93.918357057321913</c:v>
                </c:pt>
                <c:pt idx="3">
                  <c:v>90.89795050514023</c:v>
                </c:pt>
                <c:pt idx="4">
                  <c:v>110.91095820311408</c:v>
                </c:pt>
                <c:pt idx="5">
                  <c:v>99.804506936383632</c:v>
                </c:pt>
                <c:pt idx="6">
                  <c:v>104.19860136471229</c:v>
                </c:pt>
                <c:pt idx="7">
                  <c:v>104.81361075053431</c:v>
                </c:pt>
              </c:numCache>
            </c:numRef>
          </c:val>
        </c:ser>
        <c:ser>
          <c:idx val="0"/>
          <c:order val="1"/>
          <c:tx>
            <c:strRef>
              <c:f>レーダー4064滋賀県全体!$AS$33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98720896"/>
        <c:axId val="198722688"/>
      </c:radarChart>
      <c:catAx>
        <c:axId val="198720896"/>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8722688"/>
        <c:crosses val="autoZero"/>
        <c:auto val="1"/>
        <c:lblAlgn val="ctr"/>
        <c:lblOffset val="100"/>
        <c:noMultiLvlLbl val="0"/>
      </c:catAx>
      <c:valAx>
        <c:axId val="198722688"/>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8720896"/>
        <c:crosses val="autoZero"/>
        <c:crossBetween val="between"/>
        <c:majorUnit val="10"/>
        <c:minorUnit val="4"/>
      </c:valAx>
      <c:spPr>
        <a:noFill/>
        <a:ln>
          <a:noFill/>
        </a:ln>
      </c:spPr>
    </c:plotArea>
    <c:legend>
      <c:legendPos val="tr"/>
      <c:layout>
        <c:manualLayout>
          <c:xMode val="edge"/>
          <c:yMode val="edge"/>
          <c:x val="0.75912408759124084"/>
          <c:y val="3.5335689045936395E-3"/>
          <c:w val="0.24087591240875919"/>
          <c:h val="0.25441696113074203"/>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7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7.6726248634979025E-2"/>
          <c:y val="5.6141456002210252E-2"/>
        </c:manualLayout>
      </c:layout>
      <c:overlay val="0"/>
    </c:title>
    <c:autoTitleDeleted val="0"/>
    <c:plotArea>
      <c:layout>
        <c:manualLayout>
          <c:layoutTarget val="inner"/>
          <c:xMode val="edge"/>
          <c:yMode val="edge"/>
          <c:x val="0.20823244552058112"/>
          <c:y val="0.28472222222222221"/>
          <c:w val="0.43825665859564167"/>
          <c:h val="0.62847222222222221"/>
        </c:manualLayout>
      </c:layout>
      <c:radarChart>
        <c:radarStyle val="marker"/>
        <c:varyColors val="0"/>
        <c:ser>
          <c:idx val="1"/>
          <c:order val="0"/>
          <c:tx>
            <c:strRef>
              <c:f>レーダー4064滋賀県全体!$BH$42</c:f>
              <c:strCache>
                <c:ptCount val="1"/>
                <c:pt idx="0">
                  <c:v>竜王町</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レーダー4064滋賀県全体!$BH$43:$BH$49</c:f>
              <c:numCache>
                <c:formatCode>General</c:formatCode>
                <c:ptCount val="7"/>
                <c:pt idx="0">
                  <c:v>103.20474292195223</c:v>
                </c:pt>
                <c:pt idx="1">
                  <c:v>122.6632865112251</c:v>
                </c:pt>
                <c:pt idx="2">
                  <c:v>111.33384706414584</c:v>
                </c:pt>
                <c:pt idx="3">
                  <c:v>68.721516201299224</c:v>
                </c:pt>
                <c:pt idx="4">
                  <c:v>103.19399036677294</c:v>
                </c:pt>
                <c:pt idx="5">
                  <c:v>51.419932949604267</c:v>
                </c:pt>
                <c:pt idx="6">
                  <c:v>82.713168801654376</c:v>
                </c:pt>
              </c:numCache>
            </c:numRef>
          </c:val>
        </c:ser>
        <c:ser>
          <c:idx val="0"/>
          <c:order val="1"/>
          <c:tx>
            <c:strRef>
              <c:f>レーダー4064滋賀県全体!$AS$42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98907776"/>
        <c:axId val="198909312"/>
      </c:radarChart>
      <c:catAx>
        <c:axId val="198907776"/>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8909312"/>
        <c:crosses val="autoZero"/>
        <c:auto val="1"/>
        <c:lblAlgn val="ctr"/>
        <c:lblOffset val="100"/>
        <c:noMultiLvlLbl val="0"/>
      </c:catAx>
      <c:valAx>
        <c:axId val="198909312"/>
        <c:scaling>
          <c:orientation val="minMax"/>
          <c:max val="130"/>
          <c:min val="3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8907776"/>
        <c:crosses val="autoZero"/>
        <c:crossBetween val="between"/>
        <c:majorUnit val="20"/>
        <c:minorUnit val="4"/>
      </c:valAx>
      <c:spPr>
        <a:noFill/>
        <a:ln>
          <a:noFill/>
        </a:ln>
      </c:spPr>
    </c:plotArea>
    <c:legend>
      <c:legendPos val="tr"/>
      <c:layout>
        <c:manualLayout>
          <c:xMode val="edge"/>
          <c:yMode val="edge"/>
          <c:x val="0.71144278606965172"/>
          <c:y val="3.5087719298245615E-3"/>
          <c:w val="0.28855721393034828"/>
          <c:h val="0.24912280701754383"/>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7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6.4676094592653527E-2"/>
          <c:y val="4.5138888888888888E-2"/>
        </c:manualLayout>
      </c:layout>
      <c:overlay val="0"/>
    </c:title>
    <c:autoTitleDeleted val="0"/>
    <c:plotArea>
      <c:layout>
        <c:manualLayout>
          <c:layoutTarget val="inner"/>
          <c:xMode val="edge"/>
          <c:yMode val="edge"/>
          <c:x val="0.2125984251968504"/>
          <c:y val="0.2638888888888889"/>
          <c:w val="0.46981627296587919"/>
          <c:h val="0.62152777777777779"/>
        </c:manualLayout>
      </c:layout>
      <c:radarChart>
        <c:radarStyle val="marker"/>
        <c:varyColors val="0"/>
        <c:ser>
          <c:idx val="1"/>
          <c:order val="0"/>
          <c:tx>
            <c:strRef>
              <c:f>レーダー4064滋賀県全体!$AL$26</c:f>
              <c:strCache>
                <c:ptCount val="1"/>
                <c:pt idx="0">
                  <c:v>竜王町</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レーダー4064滋賀県全体!$AL$27:$AL$32</c:f>
              <c:numCache>
                <c:formatCode>General</c:formatCode>
                <c:ptCount val="6"/>
                <c:pt idx="0">
                  <c:v>113.02201485709038</c:v>
                </c:pt>
                <c:pt idx="1">
                  <c:v>86.69269352315861</c:v>
                </c:pt>
                <c:pt idx="2">
                  <c:v>105.80366827707107</c:v>
                </c:pt>
                <c:pt idx="3">
                  <c:v>106.52057410652137</c:v>
                </c:pt>
                <c:pt idx="4">
                  <c:v>95.527706809000804</c:v>
                </c:pt>
                <c:pt idx="5">
                  <c:v>107.87906870548206</c:v>
                </c:pt>
              </c:numCache>
            </c:numRef>
          </c:val>
        </c:ser>
        <c:ser>
          <c:idx val="0"/>
          <c:order val="1"/>
          <c:tx>
            <c:strRef>
              <c:f>レーダー4064滋賀県全体!$W$26</c:f>
              <c:strCache>
                <c:ptCount val="1"/>
                <c:pt idx="0">
                  <c:v>滋賀県</c:v>
                </c:pt>
              </c:strCache>
            </c:strRef>
          </c:tx>
          <c:spPr>
            <a:ln w="28575" cap="rnd" cmpd="sng">
              <a:solidFill>
                <a:schemeClr val="accent1">
                  <a:alpha val="97000"/>
                </a:schemeClr>
              </a:solidFill>
              <a:prstDash val="sysDash"/>
              <a:round/>
              <a:headEnd type="none" w="med" len="med"/>
              <a:tailEnd type="none" w="med" len="med"/>
            </a:ln>
          </c:spPr>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98939008"/>
        <c:axId val="198940544"/>
      </c:radarChart>
      <c:catAx>
        <c:axId val="198939008"/>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8940544"/>
        <c:crosses val="autoZero"/>
        <c:auto val="1"/>
        <c:lblAlgn val="ctr"/>
        <c:lblOffset val="100"/>
        <c:noMultiLvlLbl val="0"/>
      </c:catAx>
      <c:valAx>
        <c:axId val="198940544"/>
        <c:scaling>
          <c:orientation val="minMax"/>
          <c:max val="150"/>
          <c:min val="5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8939008"/>
        <c:crosses val="autoZero"/>
        <c:crossBetween val="between"/>
        <c:majorUnit val="20"/>
      </c:valAx>
      <c:spPr>
        <a:noFill/>
        <a:ln>
          <a:noFill/>
        </a:ln>
      </c:spPr>
    </c:plotArea>
    <c:legend>
      <c:legendPos val="tr"/>
      <c:layout>
        <c:manualLayout>
          <c:xMode val="edge"/>
          <c:yMode val="edge"/>
          <c:x val="0.71393034825870649"/>
          <c:y val="3.472222222222222E-3"/>
          <c:w val="0.28606965174129351"/>
          <c:h val="0.24652777777777776"/>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7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9.6692408641227537E-2"/>
          <c:y val="5.5554461942257216E-2"/>
        </c:manualLayout>
      </c:layout>
      <c:overlay val="0"/>
    </c:title>
    <c:autoTitleDeleted val="0"/>
    <c:plotArea>
      <c:layout>
        <c:manualLayout>
          <c:layoutTarget val="inner"/>
          <c:xMode val="edge"/>
          <c:yMode val="edge"/>
          <c:x val="0.25242718446601942"/>
          <c:y val="0.25694444444444442"/>
          <c:w val="0.42961165048543687"/>
          <c:h val="0.61458333333333337"/>
        </c:manualLayout>
      </c:layout>
      <c:radarChart>
        <c:radarStyle val="marker"/>
        <c:varyColors val="0"/>
        <c:ser>
          <c:idx val="1"/>
          <c:order val="0"/>
          <c:tx>
            <c:strRef>
              <c:f>レーダー4064滋賀県全体!$BH$26</c:f>
              <c:strCache>
                <c:ptCount val="1"/>
                <c:pt idx="0">
                  <c:v>竜王町</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レーダー4064滋賀県全体!$BH$27:$BH$32</c:f>
              <c:numCache>
                <c:formatCode>General</c:formatCode>
                <c:ptCount val="6"/>
                <c:pt idx="0">
                  <c:v>109.64694395588512</c:v>
                </c:pt>
                <c:pt idx="1">
                  <c:v>101.19142063893017</c:v>
                </c:pt>
                <c:pt idx="2">
                  <c:v>97.825632637068111</c:v>
                </c:pt>
                <c:pt idx="3">
                  <c:v>109.26876425354921</c:v>
                </c:pt>
                <c:pt idx="4">
                  <c:v>87.659408809082862</c:v>
                </c:pt>
                <c:pt idx="5">
                  <c:v>146.9657531119781</c:v>
                </c:pt>
              </c:numCache>
            </c:numRef>
          </c:val>
        </c:ser>
        <c:ser>
          <c:idx val="0"/>
          <c:order val="1"/>
          <c:tx>
            <c:strRef>
              <c:f>レーダー4064滋賀県全体!$AS$26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98965888"/>
        <c:axId val="198984064"/>
      </c:radarChart>
      <c:catAx>
        <c:axId val="198965888"/>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8984064"/>
        <c:crosses val="autoZero"/>
        <c:auto val="1"/>
        <c:lblAlgn val="ctr"/>
        <c:lblOffset val="100"/>
        <c:noMultiLvlLbl val="0"/>
      </c:catAx>
      <c:valAx>
        <c:axId val="198984064"/>
        <c:scaling>
          <c:orientation val="minMax"/>
          <c:max val="150"/>
          <c:min val="5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8965888"/>
        <c:crosses val="autoZero"/>
        <c:crossBetween val="between"/>
        <c:majorUnit val="20"/>
      </c:valAx>
      <c:spPr>
        <a:noFill/>
        <a:ln>
          <a:noFill/>
        </a:ln>
      </c:spPr>
    </c:plotArea>
    <c:legend>
      <c:legendPos val="tr"/>
      <c:layout>
        <c:manualLayout>
          <c:xMode val="edge"/>
          <c:yMode val="edge"/>
          <c:x val="0.70024570024570021"/>
          <c:y val="3.472222222222222E-3"/>
          <c:w val="0.29975429975429974"/>
          <c:h val="0.25694444444444442"/>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7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28342245989303E-2"/>
          <c:y val="4.2134831460674156E-2"/>
          <c:w val="0.84385026737967905"/>
          <c:h val="0.6882022471910112"/>
        </c:manualLayout>
      </c:layout>
      <c:barChart>
        <c:barDir val="col"/>
        <c:grouping val="stacked"/>
        <c:varyColors val="0"/>
        <c:ser>
          <c:idx val="0"/>
          <c:order val="0"/>
          <c:tx>
            <c:strRef>
              <c:f>介護率グラフ!$B$3</c:f>
              <c:strCache>
                <c:ptCount val="1"/>
                <c:pt idx="0">
                  <c:v>要支援1</c:v>
                </c:pt>
              </c:strCache>
            </c:strRef>
          </c:tx>
          <c:spPr>
            <a:solidFill>
              <a:srgbClr val="FFFFFF"/>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介護率グラフ!$B$4:$B$22</c:f>
              <c:numCache>
                <c:formatCode>0.00_ </c:formatCode>
                <c:ptCount val="19"/>
                <c:pt idx="0">
                  <c:v>2.5464484655572086</c:v>
                </c:pt>
                <c:pt idx="1">
                  <c:v>1.7901486231051482</c:v>
                </c:pt>
                <c:pt idx="2">
                  <c:v>1.4582562584782341</c:v>
                </c:pt>
                <c:pt idx="3">
                  <c:v>1.0283014498124043</c:v>
                </c:pt>
                <c:pt idx="4">
                  <c:v>2.0009951663349446</c:v>
                </c:pt>
                <c:pt idx="5">
                  <c:v>2.8293648483437157</c:v>
                </c:pt>
                <c:pt idx="6">
                  <c:v>2.5530670232324923</c:v>
                </c:pt>
                <c:pt idx="7">
                  <c:v>2.6460859977949283</c:v>
                </c:pt>
                <c:pt idx="8">
                  <c:v>1.4069442158960013</c:v>
                </c:pt>
                <c:pt idx="9">
                  <c:v>2.7099938687921519</c:v>
                </c:pt>
                <c:pt idx="10">
                  <c:v>2.1156852527357999</c:v>
                </c:pt>
                <c:pt idx="11">
                  <c:v>0.68163228210488047</c:v>
                </c:pt>
                <c:pt idx="12">
                  <c:v>1.3717202328734348</c:v>
                </c:pt>
                <c:pt idx="13">
                  <c:v>0.90504922197523019</c:v>
                </c:pt>
                <c:pt idx="14">
                  <c:v>1.2524719841793013</c:v>
                </c:pt>
                <c:pt idx="15">
                  <c:v>2.0649602064960209</c:v>
                </c:pt>
                <c:pt idx="16">
                  <c:v>1.7423442449841606</c:v>
                </c:pt>
                <c:pt idx="17">
                  <c:v>1.1941618752764263</c:v>
                </c:pt>
                <c:pt idx="18">
                  <c:v>0.69786535303776687</c:v>
                </c:pt>
              </c:numCache>
            </c:numRef>
          </c:val>
        </c:ser>
        <c:ser>
          <c:idx val="1"/>
          <c:order val="1"/>
          <c:tx>
            <c:strRef>
              <c:f>介護率グラフ!$C$3</c:f>
              <c:strCache>
                <c:ptCount val="1"/>
                <c:pt idx="0">
                  <c:v>要支援2</c:v>
                </c:pt>
              </c:strCache>
            </c:strRef>
          </c:tx>
          <c:spPr>
            <a:pattFill prst="pct1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介護率グラフ!$C$4:$C$22</c:f>
              <c:numCache>
                <c:formatCode>0.00_ </c:formatCode>
                <c:ptCount val="19"/>
                <c:pt idx="0">
                  <c:v>3.052739623337831</c:v>
                </c:pt>
                <c:pt idx="1">
                  <c:v>1.8865127311812016</c:v>
                </c:pt>
                <c:pt idx="2">
                  <c:v>2.7561968183499816</c:v>
                </c:pt>
                <c:pt idx="3">
                  <c:v>1.3062207605725138</c:v>
                </c:pt>
                <c:pt idx="4">
                  <c:v>1.6633494455501847</c:v>
                </c:pt>
                <c:pt idx="5">
                  <c:v>1.9328171391977642</c:v>
                </c:pt>
                <c:pt idx="6">
                  <c:v>2.4569613906067191</c:v>
                </c:pt>
                <c:pt idx="7">
                  <c:v>1.6695542605134666</c:v>
                </c:pt>
                <c:pt idx="8">
                  <c:v>1.1847951291755801</c:v>
                </c:pt>
                <c:pt idx="9">
                  <c:v>2.6180257510729614</c:v>
                </c:pt>
                <c:pt idx="10">
                  <c:v>2.0462046204620461</c:v>
                </c:pt>
                <c:pt idx="11">
                  <c:v>1.8903935290375353</c:v>
                </c:pt>
                <c:pt idx="12">
                  <c:v>1.5471728207991067</c:v>
                </c:pt>
                <c:pt idx="13">
                  <c:v>1.4766592569069545</c:v>
                </c:pt>
                <c:pt idx="14">
                  <c:v>1.8787079762689518</c:v>
                </c:pt>
                <c:pt idx="15">
                  <c:v>1.5057001505700152</c:v>
                </c:pt>
                <c:pt idx="16">
                  <c:v>1.6367476240760297</c:v>
                </c:pt>
                <c:pt idx="17">
                  <c:v>1.9460415745245467</c:v>
                </c:pt>
                <c:pt idx="18">
                  <c:v>0.49261083743842365</c:v>
                </c:pt>
              </c:numCache>
            </c:numRef>
          </c:val>
        </c:ser>
        <c:ser>
          <c:idx val="3"/>
          <c:order val="2"/>
          <c:tx>
            <c:strRef>
              <c:f>介護率グラフ!$D$3</c:f>
              <c:strCache>
                <c:ptCount val="1"/>
                <c:pt idx="0">
                  <c:v>要介護1</c:v>
                </c:pt>
              </c:strCache>
            </c:strRef>
          </c:tx>
          <c:spPr>
            <a:pattFill prst="pct2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介護率グラフ!$D$4:$D$22</c:f>
              <c:numCache>
                <c:formatCode>0.00_ </c:formatCode>
                <c:ptCount val="19"/>
                <c:pt idx="0">
                  <c:v>2.8578348268345843</c:v>
                </c:pt>
                <c:pt idx="1">
                  <c:v>3.7285497201734552</c:v>
                </c:pt>
                <c:pt idx="2">
                  <c:v>3.1816500184979652</c:v>
                </c:pt>
                <c:pt idx="3">
                  <c:v>4.3911251100097273</c:v>
                </c:pt>
                <c:pt idx="4">
                  <c:v>4.5599943133352294</c:v>
                </c:pt>
                <c:pt idx="5">
                  <c:v>4.2149385806601849</c:v>
                </c:pt>
                <c:pt idx="6">
                  <c:v>3.4974093264248705</c:v>
                </c:pt>
                <c:pt idx="7">
                  <c:v>4.110883603717121</c:v>
                </c:pt>
                <c:pt idx="8">
                  <c:v>3.8505841698206353</c:v>
                </c:pt>
                <c:pt idx="9">
                  <c:v>4.2182709993868794</c:v>
                </c:pt>
                <c:pt idx="10">
                  <c:v>3.7276359214868853</c:v>
                </c:pt>
                <c:pt idx="11">
                  <c:v>3.7080796146505501</c:v>
                </c:pt>
                <c:pt idx="12">
                  <c:v>3.6605789935401547</c:v>
                </c:pt>
                <c:pt idx="13">
                  <c:v>3.7154652270562085</c:v>
                </c:pt>
                <c:pt idx="14">
                  <c:v>4.976928147659855</c:v>
                </c:pt>
                <c:pt idx="15">
                  <c:v>4.3020004302000432</c:v>
                </c:pt>
                <c:pt idx="16">
                  <c:v>3.907074973600845</c:v>
                </c:pt>
                <c:pt idx="17">
                  <c:v>4.643962848297214</c:v>
                </c:pt>
                <c:pt idx="18">
                  <c:v>4.2282430213464695</c:v>
                </c:pt>
              </c:numCache>
            </c:numRef>
          </c:val>
        </c:ser>
        <c:ser>
          <c:idx val="4"/>
          <c:order val="3"/>
          <c:tx>
            <c:strRef>
              <c:f>介護率グラフ!$E$3</c:f>
              <c:strCache>
                <c:ptCount val="1"/>
                <c:pt idx="0">
                  <c:v>要介護2</c:v>
                </c:pt>
              </c:strCache>
            </c:strRef>
          </c:tx>
          <c:spPr>
            <a:pattFill prst="ltDnDiag">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介護率グラフ!$E$4:$E$22</c:f>
              <c:numCache>
                <c:formatCode>0.00_ </c:formatCode>
                <c:ptCount val="19"/>
                <c:pt idx="0">
                  <c:v>3.8531179001026419</c:v>
                </c:pt>
                <c:pt idx="1">
                  <c:v>3.5321151921722693</c:v>
                </c:pt>
                <c:pt idx="2">
                  <c:v>3.7458379578246395</c:v>
                </c:pt>
                <c:pt idx="3">
                  <c:v>3.1868080967159198</c:v>
                </c:pt>
                <c:pt idx="4">
                  <c:v>2.3670742109752627</c:v>
                </c:pt>
                <c:pt idx="5">
                  <c:v>2.5848518367584559</c:v>
                </c:pt>
                <c:pt idx="6">
                  <c:v>2.7160287481196721</c:v>
                </c:pt>
                <c:pt idx="7">
                  <c:v>2.968971491573476</c:v>
                </c:pt>
                <c:pt idx="8">
                  <c:v>2.5588283692611484</c:v>
                </c:pt>
                <c:pt idx="9">
                  <c:v>2.8571428571428572</c:v>
                </c:pt>
                <c:pt idx="10">
                  <c:v>2.5846795205836375</c:v>
                </c:pt>
                <c:pt idx="11">
                  <c:v>4.2806507316186497</c:v>
                </c:pt>
                <c:pt idx="12">
                  <c:v>2.8790174655076162</c:v>
                </c:pt>
                <c:pt idx="13">
                  <c:v>3.6201968879009208</c:v>
                </c:pt>
                <c:pt idx="14">
                  <c:v>3.3289386947923534</c:v>
                </c:pt>
                <c:pt idx="15">
                  <c:v>2.6242202624220261</c:v>
                </c:pt>
                <c:pt idx="16">
                  <c:v>4.1710665258711721</c:v>
                </c:pt>
                <c:pt idx="17">
                  <c:v>4.0689960194604158</c:v>
                </c:pt>
                <c:pt idx="18">
                  <c:v>3.3661740558292284</c:v>
                </c:pt>
              </c:numCache>
            </c:numRef>
          </c:val>
        </c:ser>
        <c:ser>
          <c:idx val="5"/>
          <c:order val="4"/>
          <c:tx>
            <c:strRef>
              <c:f>介護率グラフ!$F$3</c:f>
              <c:strCache>
                <c:ptCount val="1"/>
                <c:pt idx="0">
                  <c:v>要介護3</c:v>
                </c:pt>
              </c:strCache>
            </c:strRef>
          </c:tx>
          <c:spPr>
            <a:pattFill prst="pct5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介護率グラフ!$F$4:$F$22</c:f>
              <c:numCache>
                <c:formatCode>0.00_ </c:formatCode>
                <c:ptCount val="19"/>
                <c:pt idx="0">
                  <c:v>2.7759517466468302</c:v>
                </c:pt>
                <c:pt idx="1">
                  <c:v>2.4609910677884437</c:v>
                </c:pt>
                <c:pt idx="2">
                  <c:v>2.9812553952398568</c:v>
                </c:pt>
                <c:pt idx="3">
                  <c:v>1.9871230719347817</c:v>
                </c:pt>
                <c:pt idx="4">
                  <c:v>1.8623827125390957</c:v>
                </c:pt>
                <c:pt idx="5">
                  <c:v>2.3519823019153518</c:v>
                </c:pt>
                <c:pt idx="6">
                  <c:v>2.273107136887849</c:v>
                </c:pt>
                <c:pt idx="7">
                  <c:v>2.3074499921247442</c:v>
                </c:pt>
                <c:pt idx="8">
                  <c:v>1.7195984860951128</c:v>
                </c:pt>
                <c:pt idx="9">
                  <c:v>2.2746781115879826</c:v>
                </c:pt>
                <c:pt idx="10">
                  <c:v>2.0218863991662324</c:v>
                </c:pt>
                <c:pt idx="11">
                  <c:v>3.5444878669453783</c:v>
                </c:pt>
                <c:pt idx="12">
                  <c:v>2.2729085254007497</c:v>
                </c:pt>
                <c:pt idx="13">
                  <c:v>2.6516354398221655</c:v>
                </c:pt>
                <c:pt idx="14">
                  <c:v>2.4060646011865523</c:v>
                </c:pt>
                <c:pt idx="15">
                  <c:v>2.3230802323080231</c:v>
                </c:pt>
                <c:pt idx="16">
                  <c:v>3.9598732840549102</c:v>
                </c:pt>
                <c:pt idx="17">
                  <c:v>4.1132242370632461</c:v>
                </c:pt>
                <c:pt idx="18">
                  <c:v>3.284072249589491</c:v>
                </c:pt>
              </c:numCache>
            </c:numRef>
          </c:val>
        </c:ser>
        <c:ser>
          <c:idx val="6"/>
          <c:order val="5"/>
          <c:tx>
            <c:strRef>
              <c:f>介護率グラフ!$G$3</c:f>
              <c:strCache>
                <c:ptCount val="1"/>
                <c:pt idx="0">
                  <c:v>要介護4</c:v>
                </c:pt>
              </c:strCache>
            </c:strRef>
          </c:tx>
          <c:spPr>
            <a:pattFill prst="pct7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介護率グラフ!$G$4:$G$22</c:f>
              <c:numCache>
                <c:formatCode>0.00_ </c:formatCode>
                <c:ptCount val="19"/>
                <c:pt idx="0">
                  <c:v>1.9513545306715567</c:v>
                </c:pt>
                <c:pt idx="1">
                  <c:v>2.1237166895222566</c:v>
                </c:pt>
                <c:pt idx="2">
                  <c:v>2.3369096066099395</c:v>
                </c:pt>
                <c:pt idx="3">
                  <c:v>1.7369956922506833</c:v>
                </c:pt>
                <c:pt idx="4">
                  <c:v>1.5744953085015641</c:v>
                </c:pt>
                <c:pt idx="5">
                  <c:v>1.659195435757117</c:v>
                </c:pt>
                <c:pt idx="6">
                  <c:v>2.2062510446264416</c:v>
                </c:pt>
                <c:pt idx="7">
                  <c:v>2.1578201291541976</c:v>
                </c:pt>
                <c:pt idx="8">
                  <c:v>2.2297186111568208</c:v>
                </c:pt>
                <c:pt idx="9">
                  <c:v>2.1949724095646843</c:v>
                </c:pt>
                <c:pt idx="10">
                  <c:v>2.0149383359388571</c:v>
                </c:pt>
                <c:pt idx="11">
                  <c:v>2.4175224938653095</c:v>
                </c:pt>
                <c:pt idx="12">
                  <c:v>1.5152723502671666</c:v>
                </c:pt>
                <c:pt idx="13">
                  <c:v>2.3023181962527786</c:v>
                </c:pt>
                <c:pt idx="14">
                  <c:v>1.4502307185234016</c:v>
                </c:pt>
                <c:pt idx="15">
                  <c:v>2.4521402452140246</c:v>
                </c:pt>
                <c:pt idx="16">
                  <c:v>2.4287222808870119</c:v>
                </c:pt>
                <c:pt idx="17">
                  <c:v>2.3440955329500222</c:v>
                </c:pt>
                <c:pt idx="18">
                  <c:v>2.8325123152709359</c:v>
                </c:pt>
              </c:numCache>
            </c:numRef>
          </c:val>
        </c:ser>
        <c:ser>
          <c:idx val="7"/>
          <c:order val="6"/>
          <c:tx>
            <c:strRef>
              <c:f>介護率グラフ!$H$3</c:f>
              <c:strCache>
                <c:ptCount val="1"/>
                <c:pt idx="0">
                  <c:v>要介護5</c:v>
                </c:pt>
              </c:strCache>
            </c:strRef>
          </c:tx>
          <c:spPr>
            <a:solidFill>
              <a:srgbClr val="000000"/>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介護率グラフ!$H$4:$H$22</c:f>
              <c:numCache>
                <c:formatCode>0.00_ </c:formatCode>
                <c:ptCount val="19"/>
                <c:pt idx="0">
                  <c:v>1.4773552918382176</c:v>
                </c:pt>
                <c:pt idx="1">
                  <c:v>1.4528742448389607</c:v>
                </c:pt>
                <c:pt idx="2">
                  <c:v>1.6956468121839929</c:v>
                </c:pt>
                <c:pt idx="3">
                  <c:v>1.1116772430404371</c:v>
                </c:pt>
                <c:pt idx="4">
                  <c:v>1.4536536821154393</c:v>
                </c:pt>
                <c:pt idx="5">
                  <c:v>1.1294172439890551</c:v>
                </c:pt>
                <c:pt idx="6">
                  <c:v>1.8134715025906734</c:v>
                </c:pt>
                <c:pt idx="7">
                  <c:v>1.086785320522917</c:v>
                </c:pt>
                <c:pt idx="8">
                  <c:v>2.2132631232516045</c:v>
                </c:pt>
                <c:pt idx="9">
                  <c:v>1.4530962599632129</c:v>
                </c:pt>
                <c:pt idx="10">
                  <c:v>1.0838978634705576</c:v>
                </c:pt>
                <c:pt idx="11">
                  <c:v>1.6359174770517133</c:v>
                </c:pt>
                <c:pt idx="12">
                  <c:v>1.1165164686179121</c:v>
                </c:pt>
                <c:pt idx="13">
                  <c:v>1.9212448396316293</c:v>
                </c:pt>
                <c:pt idx="14">
                  <c:v>1.2524719841793013</c:v>
                </c:pt>
                <c:pt idx="15">
                  <c:v>1.6132501613250163</c:v>
                </c:pt>
                <c:pt idx="16">
                  <c:v>1.8479408658922916</c:v>
                </c:pt>
                <c:pt idx="17">
                  <c:v>1.5037593984962405</c:v>
                </c:pt>
                <c:pt idx="18">
                  <c:v>1.0262725779967159</c:v>
                </c:pt>
              </c:numCache>
            </c:numRef>
          </c:val>
        </c:ser>
        <c:dLbls>
          <c:showLegendKey val="0"/>
          <c:showVal val="0"/>
          <c:showCatName val="0"/>
          <c:showSerName val="0"/>
          <c:showPercent val="0"/>
          <c:showBubbleSize val="0"/>
        </c:dLbls>
        <c:gapWidth val="70"/>
        <c:overlap val="100"/>
        <c:axId val="199177344"/>
        <c:axId val="199178880"/>
      </c:barChart>
      <c:catAx>
        <c:axId val="199177344"/>
        <c:scaling>
          <c:orientation val="minMax"/>
        </c:scaling>
        <c:delete val="0"/>
        <c:axPos val="b"/>
        <c:numFmt formatCode="0.00_ " sourceLinked="1"/>
        <c:majorTickMark val="in"/>
        <c:minorTickMark val="none"/>
        <c:tickLblPos val="nextTo"/>
        <c:spPr>
          <a:ln w="3175">
            <a:solidFill>
              <a:srgbClr val="000000"/>
            </a:solidFill>
            <a:prstDash val="solid"/>
          </a:ln>
        </c:spPr>
        <c:txPr>
          <a:bodyPr horzOverflow="overflow" vert="wordArtVertRtl" anchor="ctr"/>
          <a:lstStyle/>
          <a:p>
            <a:pPr algn="ctr" rtl="0">
              <a:defRPr sz="1000">
                <a:solidFill>
                  <a:srgbClr val="000000"/>
                </a:solidFill>
              </a:defRPr>
            </a:pPr>
            <a:endParaRPr lang="ja-JP"/>
          </a:p>
        </c:txPr>
        <c:crossAx val="199178880"/>
        <c:crosses val="autoZero"/>
        <c:auto val="1"/>
        <c:lblAlgn val="ctr"/>
        <c:lblOffset val="100"/>
        <c:tickLblSkip val="1"/>
        <c:noMultiLvlLbl val="0"/>
      </c:catAx>
      <c:valAx>
        <c:axId val="199178880"/>
        <c:scaling>
          <c:orientation val="minMax"/>
        </c:scaling>
        <c:delete val="0"/>
        <c:axPos val="l"/>
        <c:title>
          <c:tx>
            <c:rich>
              <a:bodyPr rot="0" horzOverflow="overflow" anchor="ctr"/>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3.1016122984626922E-2"/>
              <c:y val="2.8089887640449437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lstStyle/>
          <a:p>
            <a:pPr algn="ctr" rtl="0">
              <a:defRPr sz="1000">
                <a:solidFill>
                  <a:srgbClr val="000000"/>
                </a:solidFill>
              </a:defRPr>
            </a:pPr>
            <a:endParaRPr lang="ja-JP"/>
          </a:p>
        </c:txPr>
        <c:crossAx val="199177344"/>
        <c:crosses val="autoZero"/>
        <c:crossBetween val="between"/>
      </c:valAx>
      <c:spPr>
        <a:noFill/>
        <a:ln w="25400">
          <a:noFill/>
        </a:ln>
      </c:spPr>
    </c:plotArea>
    <c:legend>
      <c:legendPos val="r"/>
      <c:layout>
        <c:manualLayout>
          <c:xMode val="edge"/>
          <c:yMode val="edge"/>
          <c:x val="0.89625668449197871"/>
          <c:y val="0.21910112359550565"/>
          <c:w val="9.7326203208556117E-2"/>
          <c:h val="0.5421348314606742"/>
        </c:manualLayout>
      </c:layout>
      <c:overlay val="0"/>
      <c:spPr>
        <a:noFill/>
        <a:ln w="25400">
          <a:noFill/>
        </a:ln>
      </c:spPr>
      <c:txPr>
        <a:bodyPr horzOverflow="overflow" anchor="ctr"/>
        <a:lstStyle/>
        <a:p>
          <a:pPr algn="l" rtl="0">
            <a:defRPr sz="1010">
              <a:solidFill>
                <a:srgbClr val="000000"/>
              </a:solidFill>
            </a:defRPr>
          </a:pPr>
          <a:endParaRPr lang="ja-JP"/>
        </a:p>
      </c:txPr>
    </c:legend>
    <c:plotVisOnly val="1"/>
    <c:dispBlanksAs val="gap"/>
    <c:showDLblsOverMax val="0"/>
  </c:chart>
  <c:spPr>
    <a:solidFill>
      <a:schemeClr val="bg1"/>
    </a:solidFill>
    <a:ln w="9525">
      <a:noFill/>
    </a:ln>
  </c:spPr>
  <c:txPr>
    <a:bodyPr horzOverflow="overflow" anchor="ctr"/>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extLst/>
</c:chartSpace>
</file>

<file path=xl/charts/chart2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5.6930693069306933E-2"/>
          <c:y val="4.4671733106532413E-2"/>
        </c:manualLayout>
      </c:layout>
      <c:overlay val="0"/>
    </c:title>
    <c:autoTitleDeleted val="0"/>
    <c:plotArea>
      <c:layout>
        <c:manualLayout>
          <c:layoutTarget val="inner"/>
          <c:xMode val="edge"/>
          <c:yMode val="edge"/>
          <c:x val="0.20526315789473684"/>
          <c:y val="0.31958762886597936"/>
          <c:w val="0.4526315789473685"/>
          <c:h val="0.59106529209622005"/>
        </c:manualLayout>
      </c:layout>
      <c:radarChart>
        <c:radarStyle val="marker"/>
        <c:varyColors val="0"/>
        <c:ser>
          <c:idx val="1"/>
          <c:order val="0"/>
          <c:tx>
            <c:strRef>
              <c:f>レーダー4064滋賀県全体!$Y$42</c:f>
              <c:strCache>
                <c:ptCount val="1"/>
                <c:pt idx="0">
                  <c:v>彦根市</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レーダー4064滋賀県全体!$Y$43:$Y$49</c:f>
              <c:numCache>
                <c:formatCode>General</c:formatCode>
                <c:ptCount val="7"/>
                <c:pt idx="0">
                  <c:v>99.419994200883608</c:v>
                </c:pt>
                <c:pt idx="1">
                  <c:v>99.94712928450339</c:v>
                </c:pt>
                <c:pt idx="2">
                  <c:v>97.388879361949265</c:v>
                </c:pt>
                <c:pt idx="3">
                  <c:v>100.72227242904883</c:v>
                </c:pt>
                <c:pt idx="4">
                  <c:v>100.84684803105243</c:v>
                </c:pt>
                <c:pt idx="5">
                  <c:v>100.82226368173693</c:v>
                </c:pt>
                <c:pt idx="6">
                  <c:v>99.00297566564285</c:v>
                </c:pt>
              </c:numCache>
            </c:numRef>
          </c:val>
        </c:ser>
        <c:ser>
          <c:idx val="0"/>
          <c:order val="1"/>
          <c:tx>
            <c:strRef>
              <c:f>レーダー4064滋賀県全体!$W$42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84279424"/>
        <c:axId val="184280960"/>
      </c:radarChart>
      <c:catAx>
        <c:axId val="18427942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4280960"/>
        <c:crosses val="autoZero"/>
        <c:auto val="1"/>
        <c:lblAlgn val="ctr"/>
        <c:lblOffset val="100"/>
        <c:noMultiLvlLbl val="0"/>
      </c:catAx>
      <c:valAx>
        <c:axId val="184280960"/>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4279424"/>
        <c:crosses val="autoZero"/>
        <c:crossBetween val="between"/>
        <c:majorUnit val="10"/>
        <c:minorUnit val="4"/>
      </c:valAx>
      <c:spPr>
        <a:noFill/>
        <a:ln>
          <a:noFill/>
        </a:ln>
      </c:spPr>
    </c:plotArea>
    <c:legend>
      <c:legendPos val="tr"/>
      <c:layout>
        <c:manualLayout>
          <c:xMode val="edge"/>
          <c:yMode val="edge"/>
          <c:x val="0.77475247524752466"/>
          <c:y val="7.3170731707317069E-2"/>
          <c:w val="0.20297029702970296"/>
          <c:h val="0.18466898954703839"/>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8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200" b="1" i="0" u="none" strike="noStrike" kern="1200" baseline="0">
                <a:solidFill>
                  <a:schemeClr val="tx1"/>
                </a:solidFill>
              </a:rPr>
              <a:t>疾病別医療構成割合</a:t>
            </a:r>
            <a:endParaRPr lang="ja-JP" altLang="en-US" sz="1800" b="1" i="0" u="none" strike="noStrike" baseline="0">
              <a:solidFill>
                <a:schemeClr val="tx1"/>
              </a:solidFill>
            </a:endParaRPr>
          </a:p>
          <a:p>
            <a:pPr algn="ctr" rtl="0">
              <a:defRPr sz="1800" i="0" u="none" strike="noStrike" baseline="0">
                <a:solidFill>
                  <a:schemeClr val="tx1"/>
                </a:solidFill>
              </a:defRPr>
            </a:pPr>
            <a:r>
              <a:rPr kumimoji="0" lang="ja-JP" altLang="en-US" sz="1200" b="1" i="0" u="none" strike="noStrike" kern="1200" baseline="0">
                <a:solidFill>
                  <a:schemeClr val="tx1"/>
                </a:solidFill>
              </a:rPr>
              <a:t>（後期高齢者分）</a:t>
            </a:r>
            <a:endParaRPr lang="ja-JP" altLang="en-US" sz="1800" b="1" i="0" u="none" strike="noStrike"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3.6647115539129034E-2"/>
                  <c:y val="2.5103040827120945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1"/>
              <c:layout>
                <c:manualLayout>
                  <c:x val="0.17061331619261877"/>
                  <c:y val="-0.14331669884092565"/>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2"/>
              <c:layout>
                <c:manualLayout>
                  <c:x val="0.1159649686646312"/>
                  <c:y val="-7.1991172771765644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3"/>
              <c:layout>
                <c:manualLayout>
                  <c:x val="9.2096791472494513E-2"/>
                  <c:y val="-4.5245151833131741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4"/>
              <c:layout>
                <c:manualLayout>
                  <c:x val="0.15270716160479941"/>
                  <c:y val="9.3755657195953246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5"/>
              <c:layout>
                <c:manualLayout>
                  <c:x val="-6.2916776551256454E-3"/>
                  <c:y val="0.13451533387223935"/>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6"/>
              <c:layout>
                <c:manualLayout>
                  <c:x val="-7.8213716108452944E-2"/>
                  <c:y val="-9.9756294721714919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kumimoji="0" sz="800" kern="1200">
                    <a:solidFill>
                      <a:schemeClr val="tx1"/>
                    </a:solidFill>
                  </a:defRPr>
                </a:pPr>
                <a:endParaRPr lang="ja-JP"/>
              </a:p>
            </c:txPr>
            <c:showLegendKey val="0"/>
            <c:showVal val="0"/>
            <c:showCatName val="1"/>
            <c:showSerName val="0"/>
            <c:showPercent val="1"/>
            <c:showBubbleSize val="0"/>
            <c:showLeaderLines val="1"/>
          </c:dLbls>
          <c:cat>
            <c:strRef>
              <c:f>竜王町!$M$173:$M$179</c:f>
              <c:strCache>
                <c:ptCount val="7"/>
                <c:pt idx="0">
                  <c:v>新生物</c:v>
                </c:pt>
                <c:pt idx="1">
                  <c:v>糖尿病</c:v>
                </c:pt>
                <c:pt idx="2">
                  <c:v>高血圧性疾患</c:v>
                </c:pt>
                <c:pt idx="3">
                  <c:v>虚血性心疾患</c:v>
                </c:pt>
                <c:pt idx="4">
                  <c:v>脳内出血</c:v>
                </c:pt>
                <c:pt idx="5">
                  <c:v>脳梗塞</c:v>
                </c:pt>
                <c:pt idx="6">
                  <c:v>その他</c:v>
                </c:pt>
              </c:strCache>
            </c:strRef>
          </c:cat>
          <c:val>
            <c:numRef>
              <c:f>竜王町!$Q$173:$Q$179</c:f>
              <c:numCache>
                <c:formatCode>0.0_ </c:formatCode>
                <c:ptCount val="7"/>
                <c:pt idx="0">
                  <c:v>9.9</c:v>
                </c:pt>
                <c:pt idx="1">
                  <c:v>5.5</c:v>
                </c:pt>
                <c:pt idx="2">
                  <c:v>7.9</c:v>
                </c:pt>
                <c:pt idx="3">
                  <c:v>5.6</c:v>
                </c:pt>
                <c:pt idx="4">
                  <c:v>1.6</c:v>
                </c:pt>
                <c:pt idx="5">
                  <c:v>5.6</c:v>
                </c:pt>
                <c:pt idx="6" formatCode="#,##0.0;[Red]\-#,##0.0">
                  <c:v>63.9</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8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1111111111111"/>
          <c:y val="5.6680161943319839E-2"/>
          <c:w val="0.82828282828282829"/>
          <c:h val="0.80971659919028349"/>
        </c:manualLayout>
      </c:layout>
      <c:lineChart>
        <c:grouping val="standard"/>
        <c:varyColors val="0"/>
        <c:ser>
          <c:idx val="0"/>
          <c:order val="0"/>
          <c:tx>
            <c:v>竜王町</c:v>
          </c:tx>
          <c:spPr>
            <a:ln w="38100" cap="rnd" cmpd="sng">
              <a:solidFill>
                <a:schemeClr val="accent2"/>
              </a:solidFill>
              <a:prstDash val="solid"/>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0.35399999999999998</c:v>
              </c:pt>
              <c:pt idx="1">
                <c:v>0.27065527065527067</c:v>
              </c:pt>
              <c:pt idx="2">
                <c:v>0.28299999999999997</c:v>
              </c:pt>
              <c:pt idx="3">
                <c:v>0.28399999999999997</c:v>
              </c:pt>
              <c:pt idx="4">
                <c:v>0.46200000000000002</c:v>
              </c:pt>
              <c:pt idx="5">
                <c:v>0.48799999999999999</c:v>
              </c:pt>
              <c:pt idx="6">
                <c:v>0.46200000000000002</c:v>
              </c:pt>
              <c:pt idx="7">
                <c:v>0.436</c:v>
              </c:pt>
              <c:pt idx="8">
                <c:v>0.51500000000000001</c:v>
              </c:pt>
            </c:numLit>
          </c:val>
          <c:smooth val="0"/>
        </c:ser>
        <c:ser>
          <c:idx val="1"/>
          <c:order val="1"/>
          <c:tx>
            <c:v>市町国保</c:v>
          </c:tx>
          <c:spPr>
            <a:ln w="38100" cap="rnd" cmpd="sng">
              <a:solidFill>
                <a:schemeClr val="accent1"/>
              </a:solidFill>
              <a:prstDash val="sysDash"/>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Lit>
          </c:val>
          <c:smooth val="0"/>
        </c:ser>
        <c:dLbls>
          <c:showLegendKey val="0"/>
          <c:showVal val="0"/>
          <c:showCatName val="0"/>
          <c:showSerName val="0"/>
          <c:showPercent val="0"/>
          <c:showBubbleSize val="0"/>
        </c:dLbls>
        <c:marker val="1"/>
        <c:smooth val="0"/>
        <c:axId val="199254784"/>
        <c:axId val="199256320"/>
      </c:lineChart>
      <c:catAx>
        <c:axId val="199254784"/>
        <c:scaling>
          <c:orientation val="minMax"/>
        </c:scaling>
        <c:delete val="0"/>
        <c:axPos val="b"/>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9256320"/>
        <c:crosses val="autoZero"/>
        <c:auto val="1"/>
        <c:lblAlgn val="ctr"/>
        <c:lblOffset val="100"/>
        <c:noMultiLvlLbl val="0"/>
      </c:catAx>
      <c:valAx>
        <c:axId val="199256320"/>
        <c:scaling>
          <c:orientation val="minMax"/>
          <c:min val="0.2"/>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199254784"/>
        <c:crosses val="autoZero"/>
        <c:crossBetween val="between"/>
      </c:valAx>
    </c:plotArea>
    <c:legend>
      <c:legendPos val="r"/>
      <c:layout>
        <c:manualLayout>
          <c:xMode val="edge"/>
          <c:yMode val="edge"/>
          <c:x val="0.66919191919191923"/>
          <c:y val="0.64372469635627527"/>
          <c:w val="0.23989898989898989"/>
          <c:h val="0.21862348178137653"/>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8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400" b="1" i="0" u="none" strike="noStrike" kern="1200" baseline="0">
                <a:solidFill>
                  <a:schemeClr val="tx1"/>
                </a:solidFill>
              </a:rPr>
              <a:t>疾病別医療構成割合</a:t>
            </a:r>
            <a:endParaRPr lang="ja-JP" altLang="en-US" sz="1800" b="1" i="0" u="none" strike="noStrike" baseline="0">
              <a:solidFill>
                <a:schemeClr val="tx1"/>
              </a:solidFill>
            </a:endParaRPr>
          </a:p>
          <a:p>
            <a:pPr algn="ctr" rtl="0">
              <a:defRPr sz="1800" i="0" u="none" strike="noStrike" baseline="0">
                <a:solidFill>
                  <a:schemeClr val="tx1"/>
                </a:solidFill>
              </a:defRPr>
            </a:pPr>
            <a:r>
              <a:rPr kumimoji="0" lang="ja-JP" altLang="en-US" sz="1400" b="1" i="0" u="none" strike="noStrike" kern="1200" baseline="0">
                <a:solidFill>
                  <a:schemeClr val="tx1"/>
                </a:solidFill>
              </a:rPr>
              <a:t>（国保分）</a:t>
            </a:r>
            <a:endParaRPr lang="ja-JP" altLang="en-US" sz="1800" b="1" i="0" u="none" strike="noStrike"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2.1220407150598711E-2"/>
                  <c:y val="-5.6782507449726675E-2"/>
                </c:manualLayout>
              </c:layout>
              <c:spPr/>
              <c:txPr>
                <a:bodyPr/>
                <a:lstStyle/>
                <a:p>
                  <a:pPr>
                    <a:defRPr sz="900">
                      <a:solidFill>
                        <a:schemeClr val="tx1"/>
                      </a:solidFill>
                    </a:defRPr>
                  </a:pPr>
                  <a:endParaRPr lang="ja-JP"/>
                </a:p>
              </c:txPr>
              <c:showLegendKey val="0"/>
              <c:showVal val="0"/>
              <c:showCatName val="1"/>
              <c:showSerName val="0"/>
              <c:showPercent val="1"/>
              <c:showBubbleSize val="0"/>
            </c:dLbl>
            <c:dLbl>
              <c:idx val="1"/>
              <c:layout>
                <c:manualLayout>
                  <c:x val="0.12563769081103668"/>
                  <c:y val="-0.16272847473013241"/>
                </c:manualLayout>
              </c:layout>
              <c:spPr/>
              <c:txPr>
                <a:bodyPr/>
                <a:lstStyle/>
                <a:p>
                  <a:pPr>
                    <a:defRPr sz="900">
                      <a:solidFill>
                        <a:schemeClr val="tx1"/>
                      </a:solidFill>
                    </a:defRPr>
                  </a:pPr>
                  <a:endParaRPr lang="ja-JP"/>
                </a:p>
              </c:txPr>
              <c:showLegendKey val="0"/>
              <c:showVal val="0"/>
              <c:showCatName val="1"/>
              <c:showSerName val="0"/>
              <c:showPercent val="1"/>
              <c:showBubbleSize val="0"/>
            </c:dLbl>
            <c:dLbl>
              <c:idx val="2"/>
              <c:layout>
                <c:manualLayout>
                  <c:x val="0.10262049333385566"/>
                  <c:y val="-8.736392852755509E-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3"/>
              <c:layout>
                <c:manualLayout>
                  <c:x val="0.10526161841710084"/>
                  <c:y val="1.3053350716666205E-3"/>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4"/>
              <c:layout>
                <c:manualLayout>
                  <c:x val="0.17243781094527377"/>
                  <c:y val="0.13015427047462047"/>
                </c:manualLayout>
              </c:layout>
              <c:spPr/>
              <c:txPr>
                <a:bodyPr/>
                <a:lstStyle/>
                <a:p>
                  <a:pPr>
                    <a:defRPr sz="900">
                      <a:solidFill>
                        <a:schemeClr val="tx1"/>
                      </a:solidFill>
                    </a:defRPr>
                  </a:pPr>
                  <a:endParaRPr lang="ja-JP"/>
                </a:p>
              </c:txPr>
              <c:showLegendKey val="0"/>
              <c:showVal val="0"/>
              <c:showCatName val="1"/>
              <c:showSerName val="0"/>
              <c:showPercent val="1"/>
              <c:showBubbleSize val="0"/>
            </c:dLbl>
            <c:dLbl>
              <c:idx val="5"/>
              <c:layout>
                <c:manualLayout>
                  <c:x val="-3.1729477995773095E-2"/>
                  <c:y val="0.15223054608052536"/>
                </c:manualLayout>
              </c:layout>
              <c:spPr/>
              <c:txPr>
                <a:bodyPr/>
                <a:lstStyle/>
                <a:p>
                  <a:pPr>
                    <a:defRPr sz="900">
                      <a:solidFill>
                        <a:schemeClr val="tx1"/>
                      </a:solidFill>
                    </a:defRPr>
                  </a:pPr>
                  <a:endParaRPr lang="ja-JP"/>
                </a:p>
              </c:txPr>
              <c:showLegendKey val="0"/>
              <c:showVal val="0"/>
              <c:showCatName val="1"/>
              <c:showSerName val="0"/>
              <c:showPercent val="1"/>
              <c:showBubbleSize val="0"/>
            </c:dLbl>
            <c:dLbl>
              <c:idx val="6"/>
              <c:layout>
                <c:manualLayout>
                  <c:x val="-8.9350315771098685E-2"/>
                  <c:y val="-9.7426121329975454E-2"/>
                </c:manualLayout>
              </c:layout>
              <c:spPr/>
              <c:txPr>
                <a:bodyPr/>
                <a:lstStyle/>
                <a:p>
                  <a:pPr>
                    <a:defRPr sz="9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sz="900">
                    <a:solidFill>
                      <a:schemeClr val="tx1"/>
                    </a:solidFill>
                  </a:defRPr>
                </a:pPr>
                <a:endParaRPr lang="ja-JP"/>
              </a:p>
            </c:txPr>
            <c:showLegendKey val="0"/>
            <c:showVal val="0"/>
            <c:showCatName val="1"/>
            <c:showSerName val="0"/>
            <c:showPercent val="1"/>
            <c:showBubbleSize val="0"/>
            <c:showLeaderLines val="1"/>
          </c:dLbls>
          <c:cat>
            <c:strRef>
              <c:f>竜王町!$M$173:$M$179</c:f>
              <c:strCache>
                <c:ptCount val="7"/>
                <c:pt idx="0">
                  <c:v>新生物</c:v>
                </c:pt>
                <c:pt idx="1">
                  <c:v>糖尿病</c:v>
                </c:pt>
                <c:pt idx="2">
                  <c:v>高血圧性疾患</c:v>
                </c:pt>
                <c:pt idx="3">
                  <c:v>虚血性心疾患</c:v>
                </c:pt>
                <c:pt idx="4">
                  <c:v>脳内出血</c:v>
                </c:pt>
                <c:pt idx="5">
                  <c:v>脳梗塞</c:v>
                </c:pt>
                <c:pt idx="6">
                  <c:v>その他</c:v>
                </c:pt>
              </c:strCache>
            </c:strRef>
          </c:cat>
          <c:val>
            <c:numRef>
              <c:f>竜王町!$O$173:$O$179</c:f>
              <c:numCache>
                <c:formatCode>0.0_ </c:formatCode>
                <c:ptCount val="7"/>
                <c:pt idx="0">
                  <c:v>15.1</c:v>
                </c:pt>
                <c:pt idx="1">
                  <c:v>4.3</c:v>
                </c:pt>
                <c:pt idx="2">
                  <c:v>7.3</c:v>
                </c:pt>
                <c:pt idx="3">
                  <c:v>1.6</c:v>
                </c:pt>
                <c:pt idx="4">
                  <c:v>3.4</c:v>
                </c:pt>
                <c:pt idx="5">
                  <c:v>0.5</c:v>
                </c:pt>
                <c:pt idx="6" formatCode="#,##0.0;[Red]\-#,##0.0">
                  <c:v>67.8</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8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入院　＋　入院外　＋　調剤</a:t>
            </a:r>
          </a:p>
        </c:rich>
      </c:tx>
      <c:overlay val="0"/>
    </c:title>
    <c:autoTitleDeleted val="0"/>
    <c:plotArea>
      <c:layout>
        <c:manualLayout>
          <c:layoutTarget val="inner"/>
          <c:xMode val="edge"/>
          <c:yMode val="edge"/>
          <c:x val="0.17083333333333334"/>
          <c:y val="0.19097222222222221"/>
          <c:w val="0.79791666666666672"/>
          <c:h val="0.51736111111111116"/>
        </c:manualLayout>
      </c:layout>
      <c:barChart>
        <c:barDir val="col"/>
        <c:grouping val="clustered"/>
        <c:varyColors val="0"/>
        <c:ser>
          <c:idx val="0"/>
          <c:order val="0"/>
          <c:tx>
            <c:v>入院　＋　入院外　＋　調剤</c:v>
          </c:tx>
          <c:invertIfNegative val="0"/>
          <c:dPt>
            <c:idx val="2"/>
            <c:invertIfNegative val="0"/>
            <c:bubble3D val="0"/>
          </c:dPt>
          <c:dPt>
            <c:idx val="3"/>
            <c:invertIfNegative val="0"/>
            <c:bubble3D val="0"/>
            <c:spPr>
              <a:solidFill>
                <a:schemeClr val="accent1"/>
              </a:solidFill>
            </c:spPr>
          </c:dPt>
          <c:dPt>
            <c:idx val="4"/>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dPt>
            <c:idx val="5"/>
            <c:invertIfNegative val="0"/>
            <c:bubble3D val="0"/>
            <c:spPr>
              <a:solidFill>
                <a:schemeClr val="accent1"/>
              </a:solidFill>
            </c:spPr>
          </c:dPt>
          <c:dPt>
            <c:idx val="7"/>
            <c:invertIfNegative val="0"/>
            <c:bubble3D val="0"/>
            <c:spPr>
              <a:solidFill>
                <a:schemeClr val="accent1"/>
              </a:solidFill>
            </c:spPr>
          </c:dPt>
          <c:dPt>
            <c:idx val="8"/>
            <c:invertIfNegative val="0"/>
            <c:bubble3D val="0"/>
            <c:spPr>
              <a:solidFill>
                <a:schemeClr val="accent1"/>
              </a:solidFill>
            </c:spPr>
          </c:dPt>
          <c:dPt>
            <c:idx val="9"/>
            <c:invertIfNegative val="0"/>
            <c:bubble3D val="0"/>
            <c:spPr>
              <a:solidFill>
                <a:schemeClr val="accent1"/>
              </a:solidFill>
            </c:spPr>
          </c:dPt>
          <c:dPt>
            <c:idx val="10"/>
            <c:invertIfNegative val="0"/>
            <c:bubble3D val="0"/>
            <c:spPr>
              <a:solidFill>
                <a:schemeClr val="accent1"/>
              </a:solidFill>
            </c:spPr>
          </c:dPt>
          <c:dPt>
            <c:idx val="11"/>
            <c:invertIfNegative val="0"/>
            <c:bubble3D val="0"/>
            <c:spPr>
              <a:solidFill>
                <a:schemeClr val="accent1"/>
              </a:solidFill>
            </c:spPr>
          </c:dPt>
          <c:dPt>
            <c:idx val="12"/>
            <c:invertIfNegative val="0"/>
            <c:bubble3D val="0"/>
            <c:spPr>
              <a:solidFill>
                <a:schemeClr val="accent1"/>
              </a:solidFill>
            </c:spPr>
          </c:dPt>
          <c:dPt>
            <c:idx val="13"/>
            <c:invertIfNegative val="0"/>
            <c:bubble3D val="0"/>
            <c:spPr>
              <a:solidFill>
                <a:schemeClr val="accent1"/>
              </a:solidFill>
            </c:spPr>
          </c:dPt>
          <c:dPt>
            <c:idx val="14"/>
            <c:invertIfNegative val="0"/>
            <c:bubble3D val="0"/>
            <c:spPr>
              <a:solidFill>
                <a:schemeClr val="accent1"/>
              </a:solidFill>
            </c:spPr>
          </c:dPt>
          <c:dPt>
            <c:idx val="15"/>
            <c:invertIfNegative val="0"/>
            <c:bubble3D val="0"/>
            <c:spPr>
              <a:solidFill>
                <a:schemeClr val="accent1"/>
              </a:solidFill>
            </c:spPr>
          </c:dPt>
          <c:dPt>
            <c:idx val="16"/>
            <c:invertIfNegative val="0"/>
            <c:bubble3D val="0"/>
            <c:spPr>
              <a:solidFill>
                <a:schemeClr val="accent1"/>
              </a:solidFill>
            </c:spPr>
          </c:dPt>
          <c:dPt>
            <c:idx val="17"/>
            <c:invertIfNegative val="0"/>
            <c:bubble3D val="0"/>
            <c:spPr>
              <a:solidFill>
                <a:schemeClr val="accent1"/>
              </a:solidFill>
            </c:spPr>
          </c:dPt>
          <c:cat>
            <c:strRef>
              <c:f>後期高齢者医療費!$T$6:$T$24</c:f>
              <c:strCache>
                <c:ptCount val="19"/>
                <c:pt idx="0">
                  <c:v>豊郷町</c:v>
                </c:pt>
                <c:pt idx="1">
                  <c:v>甲良町</c:v>
                </c:pt>
                <c:pt idx="2">
                  <c:v>大津市</c:v>
                </c:pt>
                <c:pt idx="3">
                  <c:v>草津市</c:v>
                </c:pt>
                <c:pt idx="4">
                  <c:v>竜王町</c:v>
                </c:pt>
                <c:pt idx="5">
                  <c:v>近江八幡市</c:v>
                </c:pt>
                <c:pt idx="6">
                  <c:v>愛荘町</c:v>
                </c:pt>
                <c:pt idx="7">
                  <c:v>東近江市</c:v>
                </c:pt>
                <c:pt idx="8">
                  <c:v>野洲市</c:v>
                </c:pt>
                <c:pt idx="9">
                  <c:v>栗東市</c:v>
                </c:pt>
                <c:pt idx="10">
                  <c:v>甲賀市</c:v>
                </c:pt>
                <c:pt idx="11">
                  <c:v>彦根市</c:v>
                </c:pt>
                <c:pt idx="12">
                  <c:v>日野町</c:v>
                </c:pt>
                <c:pt idx="13">
                  <c:v>守山市</c:v>
                </c:pt>
                <c:pt idx="14">
                  <c:v>長浜市</c:v>
                </c:pt>
                <c:pt idx="15">
                  <c:v>湖南市</c:v>
                </c:pt>
                <c:pt idx="16">
                  <c:v>米原市</c:v>
                </c:pt>
                <c:pt idx="17">
                  <c:v>高島市</c:v>
                </c:pt>
                <c:pt idx="18">
                  <c:v>多賀町</c:v>
                </c:pt>
              </c:strCache>
            </c:strRef>
          </c:cat>
          <c:val>
            <c:numRef>
              <c:f>後期高齢者医療費!$S$6:$S$24</c:f>
              <c:numCache>
                <c:formatCode>General</c:formatCode>
                <c:ptCount val="19"/>
                <c:pt idx="0">
                  <c:v>1029542.9450746581</c:v>
                </c:pt>
                <c:pt idx="1">
                  <c:v>1011273.1218026399</c:v>
                </c:pt>
                <c:pt idx="2">
                  <c:v>954103.91517844563</c:v>
                </c:pt>
                <c:pt idx="3">
                  <c:v>941519.03240097733</c:v>
                </c:pt>
                <c:pt idx="4">
                  <c:v>930291.04812711407</c:v>
                </c:pt>
                <c:pt idx="5">
                  <c:v>928577.94118760701</c:v>
                </c:pt>
                <c:pt idx="6">
                  <c:v>916695.71380095708</c:v>
                </c:pt>
                <c:pt idx="7">
                  <c:v>914055.05006817624</c:v>
                </c:pt>
                <c:pt idx="8">
                  <c:v>887464.88191692613</c:v>
                </c:pt>
                <c:pt idx="9">
                  <c:v>886704.7700490451</c:v>
                </c:pt>
                <c:pt idx="10">
                  <c:v>872683.13688914152</c:v>
                </c:pt>
                <c:pt idx="11">
                  <c:v>867042.74610892555</c:v>
                </c:pt>
                <c:pt idx="12">
                  <c:v>860728.02695838909</c:v>
                </c:pt>
                <c:pt idx="13">
                  <c:v>857413.97273654374</c:v>
                </c:pt>
                <c:pt idx="14">
                  <c:v>850865.27502570185</c:v>
                </c:pt>
                <c:pt idx="15">
                  <c:v>838366.21292698639</c:v>
                </c:pt>
                <c:pt idx="16">
                  <c:v>808556.51168582262</c:v>
                </c:pt>
                <c:pt idx="17">
                  <c:v>807724.25619089417</c:v>
                </c:pt>
                <c:pt idx="18">
                  <c:v>764735.52327559562</c:v>
                </c:pt>
              </c:numCache>
            </c:numRef>
          </c:val>
        </c:ser>
        <c:dLbls>
          <c:showLegendKey val="0"/>
          <c:showVal val="0"/>
          <c:showCatName val="0"/>
          <c:showSerName val="0"/>
          <c:showPercent val="0"/>
          <c:showBubbleSize val="0"/>
        </c:dLbls>
        <c:gapWidth val="150"/>
        <c:axId val="199344896"/>
        <c:axId val="199346432"/>
      </c:barChart>
      <c:catAx>
        <c:axId val="199344896"/>
        <c:scaling>
          <c:orientation val="minMax"/>
        </c:scaling>
        <c:delete val="0"/>
        <c:axPos val="b"/>
        <c:numFmt formatCode="General" sourceLinked="1"/>
        <c:majorTickMark val="in"/>
        <c:minorTickMark val="none"/>
        <c:tickLblPos val="nextTo"/>
        <c:txPr>
          <a:bodyPr horzOverflow="overflow" vert="eaVert" anchor="ctr"/>
          <a:lstStyle/>
          <a:p>
            <a:pPr algn="ctr" rtl="0">
              <a:defRPr kumimoji="0" sz="900" kern="1200">
                <a:solidFill>
                  <a:schemeClr val="tx1"/>
                </a:solidFill>
              </a:defRPr>
            </a:pPr>
            <a:endParaRPr lang="ja-JP"/>
          </a:p>
        </c:txPr>
        <c:crossAx val="199346432"/>
        <c:crosses val="autoZero"/>
        <c:auto val="1"/>
        <c:lblAlgn val="ctr"/>
        <c:lblOffset val="100"/>
        <c:noMultiLvlLbl val="0"/>
      </c:catAx>
      <c:valAx>
        <c:axId val="199346432"/>
        <c:scaling>
          <c:orientation val="minMax"/>
          <c:min val="600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5.8333731010896367E-2"/>
              <c:y val="8.6807530353669823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199344896"/>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8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歯科医療費</a:t>
            </a:r>
          </a:p>
        </c:rich>
      </c:tx>
      <c:overlay val="0"/>
    </c:title>
    <c:autoTitleDeleted val="0"/>
    <c:plotArea>
      <c:layout>
        <c:manualLayout>
          <c:layoutTarget val="inner"/>
          <c:xMode val="edge"/>
          <c:yMode val="edge"/>
          <c:x val="0.12916666666666668"/>
          <c:y val="0.19097222222222221"/>
          <c:w val="0.70416666666666672"/>
          <c:h val="0.57291666666666652"/>
        </c:manualLayout>
      </c:layout>
      <c:barChart>
        <c:barDir val="col"/>
        <c:grouping val="clustered"/>
        <c:varyColors val="0"/>
        <c:ser>
          <c:idx val="0"/>
          <c:order val="0"/>
          <c:invertIfNegative val="0"/>
          <c:dPt>
            <c:idx val="0"/>
            <c:invertIfNegative val="0"/>
            <c:bubble3D val="0"/>
            <c:spPr>
              <a:solidFill>
                <a:schemeClr val="accent1"/>
              </a:solidFill>
            </c:spPr>
          </c:dPt>
          <c:dPt>
            <c:idx val="1"/>
            <c:invertIfNegative val="0"/>
            <c:bubble3D val="0"/>
            <c:spPr>
              <a:solidFill>
                <a:schemeClr val="accent1"/>
              </a:solidFill>
            </c:spPr>
          </c:dPt>
          <c:dPt>
            <c:idx val="2"/>
            <c:invertIfNegative val="0"/>
            <c:bubble3D val="0"/>
            <c:spPr>
              <a:solidFill>
                <a:schemeClr val="accent1"/>
              </a:solidFill>
              <a:ln w="12700" cap="flat" cmpd="sng">
                <a:solidFill>
                  <a:schemeClr val="accent1"/>
                </a:solidFill>
                <a:prstDash val="solid"/>
                <a:round/>
                <a:headEnd type="none" w="med" len="med"/>
                <a:tailEnd type="none" w="med" len="med"/>
              </a:ln>
            </c:spPr>
          </c:dPt>
          <c:dPt>
            <c:idx val="3"/>
            <c:invertIfNegative val="0"/>
            <c:bubble3D val="0"/>
            <c:spPr>
              <a:solidFill>
                <a:schemeClr val="accent1"/>
              </a:solidFill>
            </c:spPr>
          </c:dPt>
          <c:dPt>
            <c:idx val="4"/>
            <c:invertIfNegative val="0"/>
            <c:bubble3D val="0"/>
            <c:spPr>
              <a:solidFill>
                <a:schemeClr val="accent1"/>
              </a:solidFill>
            </c:spPr>
          </c:dPt>
          <c:dPt>
            <c:idx val="5"/>
            <c:invertIfNegative val="0"/>
            <c:bubble3D val="0"/>
            <c:spPr>
              <a:solidFill>
                <a:schemeClr val="accent1"/>
              </a:solidFill>
            </c:spPr>
          </c:dPt>
          <c:dPt>
            <c:idx val="6"/>
            <c:invertIfNegative val="0"/>
            <c:bubble3D val="0"/>
            <c:spPr>
              <a:solidFill>
                <a:schemeClr val="accent1"/>
              </a:solidFill>
            </c:spPr>
          </c:dPt>
          <c:dPt>
            <c:idx val="7"/>
            <c:invertIfNegative val="0"/>
            <c:bubble3D val="0"/>
            <c:spPr>
              <a:solidFill>
                <a:schemeClr val="accent1"/>
              </a:solidFill>
            </c:spPr>
          </c:dPt>
          <c:dPt>
            <c:idx val="8"/>
            <c:invertIfNegative val="0"/>
            <c:bubble3D val="0"/>
            <c:spPr>
              <a:solidFill>
                <a:schemeClr val="accent1"/>
              </a:solidFill>
            </c:spPr>
          </c:dPt>
          <c:dPt>
            <c:idx val="9"/>
            <c:invertIfNegative val="0"/>
            <c:bubble3D val="0"/>
            <c:spPr>
              <a:solidFill>
                <a:schemeClr val="accent1"/>
              </a:solidFill>
            </c:spPr>
          </c:dPt>
          <c:dPt>
            <c:idx val="10"/>
            <c:invertIfNegative val="0"/>
            <c:bubble3D val="0"/>
            <c:spPr>
              <a:solidFill>
                <a:schemeClr val="accent1"/>
              </a:solidFill>
            </c:spPr>
          </c:dPt>
          <c:dPt>
            <c:idx val="11"/>
            <c:invertIfNegative val="0"/>
            <c:bubble3D val="0"/>
            <c:spPr>
              <a:solidFill>
                <a:schemeClr val="accent1"/>
              </a:solidFill>
            </c:spPr>
          </c:dPt>
          <c:dPt>
            <c:idx val="12"/>
            <c:invertIfNegative val="0"/>
            <c:bubble3D val="0"/>
            <c:spPr>
              <a:solidFill>
                <a:schemeClr val="accent1"/>
              </a:solidFill>
            </c:spPr>
          </c:dPt>
          <c:dPt>
            <c:idx val="13"/>
            <c:invertIfNegative val="0"/>
            <c:bubble3D val="0"/>
            <c:spPr>
              <a:solidFill>
                <a:schemeClr val="accent1"/>
              </a:solidFill>
            </c:spPr>
          </c:dPt>
          <c:dPt>
            <c:idx val="15"/>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cat>
            <c:strRef>
              <c:f>後期高齢者医療費!$W$6:$W$24</c:f>
              <c:strCache>
                <c:ptCount val="19"/>
                <c:pt idx="0">
                  <c:v>栗東市</c:v>
                </c:pt>
                <c:pt idx="1">
                  <c:v>守山市</c:v>
                </c:pt>
                <c:pt idx="2">
                  <c:v>大津市</c:v>
                </c:pt>
                <c:pt idx="3">
                  <c:v>草津市</c:v>
                </c:pt>
                <c:pt idx="4">
                  <c:v>湖南市</c:v>
                </c:pt>
                <c:pt idx="5">
                  <c:v>長浜市</c:v>
                </c:pt>
                <c:pt idx="6">
                  <c:v>野洲市</c:v>
                </c:pt>
                <c:pt idx="7">
                  <c:v>近江八幡市</c:v>
                </c:pt>
                <c:pt idx="8">
                  <c:v>彦根市</c:v>
                </c:pt>
                <c:pt idx="9">
                  <c:v>米原市</c:v>
                </c:pt>
                <c:pt idx="10">
                  <c:v>高島市</c:v>
                </c:pt>
                <c:pt idx="11">
                  <c:v>日野町</c:v>
                </c:pt>
                <c:pt idx="12">
                  <c:v>東近江市</c:v>
                </c:pt>
                <c:pt idx="13">
                  <c:v>甲賀市</c:v>
                </c:pt>
                <c:pt idx="14">
                  <c:v>多賀町</c:v>
                </c:pt>
                <c:pt idx="15">
                  <c:v>竜王町</c:v>
                </c:pt>
                <c:pt idx="16">
                  <c:v>甲良町</c:v>
                </c:pt>
                <c:pt idx="17">
                  <c:v>愛荘町</c:v>
                </c:pt>
                <c:pt idx="18">
                  <c:v>豊郷町</c:v>
                </c:pt>
              </c:strCache>
            </c:strRef>
          </c:cat>
          <c:val>
            <c:numRef>
              <c:f>後期高齢者医療費!$V$6:$V$24</c:f>
              <c:numCache>
                <c:formatCode>General</c:formatCode>
                <c:ptCount val="19"/>
                <c:pt idx="0">
                  <c:v>31751.164752953835</c:v>
                </c:pt>
                <c:pt idx="1">
                  <c:v>29942.255110578793</c:v>
                </c:pt>
                <c:pt idx="2">
                  <c:v>29711.447743228397</c:v>
                </c:pt>
                <c:pt idx="3">
                  <c:v>28311.626799609319</c:v>
                </c:pt>
                <c:pt idx="4">
                  <c:v>26736.253710991732</c:v>
                </c:pt>
                <c:pt idx="5">
                  <c:v>26204.583609144909</c:v>
                </c:pt>
                <c:pt idx="6">
                  <c:v>26099.178069160957</c:v>
                </c:pt>
                <c:pt idx="7">
                  <c:v>26081.651868969497</c:v>
                </c:pt>
                <c:pt idx="8">
                  <c:v>24941.400296056985</c:v>
                </c:pt>
                <c:pt idx="9">
                  <c:v>24889.475686283327</c:v>
                </c:pt>
                <c:pt idx="10">
                  <c:v>24425.321846036175</c:v>
                </c:pt>
                <c:pt idx="11">
                  <c:v>24222.265139358038</c:v>
                </c:pt>
                <c:pt idx="12">
                  <c:v>23992.628901353699</c:v>
                </c:pt>
                <c:pt idx="13">
                  <c:v>21890.04125427729</c:v>
                </c:pt>
                <c:pt idx="14">
                  <c:v>21643.867534544388</c:v>
                </c:pt>
                <c:pt idx="15">
                  <c:v>20890.346812836295</c:v>
                </c:pt>
                <c:pt idx="16">
                  <c:v>19238.947374991028</c:v>
                </c:pt>
                <c:pt idx="17">
                  <c:v>18856.33041052405</c:v>
                </c:pt>
                <c:pt idx="18">
                  <c:v>17515.249428692103</c:v>
                </c:pt>
              </c:numCache>
            </c:numRef>
          </c:val>
        </c:ser>
        <c:dLbls>
          <c:showLegendKey val="0"/>
          <c:showVal val="0"/>
          <c:showCatName val="0"/>
          <c:showSerName val="0"/>
          <c:showPercent val="0"/>
          <c:showBubbleSize val="0"/>
        </c:dLbls>
        <c:gapWidth val="150"/>
        <c:axId val="199463296"/>
        <c:axId val="199464832"/>
      </c:barChart>
      <c:catAx>
        <c:axId val="199463296"/>
        <c:scaling>
          <c:orientation val="minMax"/>
        </c:scaling>
        <c:delete val="0"/>
        <c:axPos val="b"/>
        <c:numFmt formatCode="General" sourceLinked="1"/>
        <c:majorTickMark val="in"/>
        <c:minorTickMark val="none"/>
        <c:tickLblPos val="nextTo"/>
        <c:txPr>
          <a:bodyPr horzOverflow="overflow" vert="eaVert" anchor="ctr"/>
          <a:lstStyle/>
          <a:p>
            <a:pPr algn="ctr" rtl="0">
              <a:defRPr kumimoji="0" sz="900" kern="1200">
                <a:solidFill>
                  <a:schemeClr val="tx1"/>
                </a:solidFill>
              </a:defRPr>
            </a:pPr>
            <a:endParaRPr lang="ja-JP"/>
          </a:p>
        </c:txPr>
        <c:crossAx val="199464832"/>
        <c:crosses val="autoZero"/>
        <c:auto val="1"/>
        <c:lblAlgn val="ctr"/>
        <c:lblOffset val="100"/>
        <c:noMultiLvlLbl val="0"/>
      </c:catAx>
      <c:valAx>
        <c:axId val="199464832"/>
        <c:scaling>
          <c:orientation val="minMax"/>
          <c:min val="15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8.9583980149749692E-2"/>
              <c:y val="9.028118796978335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199463296"/>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8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がん受診率!$Q$15</c:f>
              <c:strCache>
                <c:ptCount val="1"/>
                <c:pt idx="0">
                  <c:v>竜王町</c:v>
                </c:pt>
              </c:strCache>
            </c:strRef>
          </c:tx>
          <c:spPr>
            <a:pattFill prst="wdUpDiag">
              <a:fgClr>
                <a:srgbClr val="C0504D"/>
              </a:fgClr>
              <a:bgClr>
                <a:srgbClr val="FFFFFF"/>
              </a:bgClr>
            </a:pattFill>
            <a:ln w="12700" cap="flat" cmpd="sng">
              <a:solidFill>
                <a:sysClr val="windowText" lastClr="000000"/>
              </a:solidFill>
              <a:prstDash val="solid"/>
              <a:round/>
              <a:headEnd type="none" w="med" len="med"/>
              <a:tailEnd type="none" w="med" len="med"/>
            </a:ln>
          </c:spPr>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がん受診率!$R$15:$V$15</c:f>
              <c:numCache>
                <c:formatCode>0.0_ </c:formatCode>
                <c:ptCount val="5"/>
                <c:pt idx="0">
                  <c:v>6.6000000000000003E-2</c:v>
                </c:pt>
                <c:pt idx="1">
                  <c:v>0.10100000000000001</c:v>
                </c:pt>
                <c:pt idx="2">
                  <c:v>6.8000000000000005E-2</c:v>
                </c:pt>
                <c:pt idx="3">
                  <c:v>0.19500000000000001</c:v>
                </c:pt>
                <c:pt idx="4">
                  <c:v>0.159</c:v>
                </c:pt>
              </c:numCache>
            </c:numRef>
          </c:val>
        </c:ser>
        <c:ser>
          <c:idx val="0"/>
          <c:order val="1"/>
          <c:tx>
            <c:strRef>
              <c:f>がん受診率!$Q$4</c:f>
              <c:strCache>
                <c:ptCount val="1"/>
                <c:pt idx="0">
                  <c:v>滋賀県</c:v>
                </c:pt>
              </c:strCache>
            </c:strRef>
          </c:tx>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がん受診率!$R$4:$V$4</c:f>
              <c:numCache>
                <c:formatCode>0.0_ </c:formatCode>
                <c:ptCount val="5"/>
                <c:pt idx="0">
                  <c:v>2.7999999999999997E-2</c:v>
                </c:pt>
                <c:pt idx="1">
                  <c:v>8.199999999999999E-2</c:v>
                </c:pt>
                <c:pt idx="2">
                  <c:v>4.4000000000000004E-2</c:v>
                </c:pt>
                <c:pt idx="3">
                  <c:v>0.16800000000000001</c:v>
                </c:pt>
                <c:pt idx="4">
                  <c:v>0.161</c:v>
                </c:pt>
              </c:numCache>
            </c:numRef>
          </c:val>
        </c:ser>
        <c:dLbls>
          <c:showLegendKey val="0"/>
          <c:showVal val="0"/>
          <c:showCatName val="0"/>
          <c:showSerName val="0"/>
          <c:showPercent val="0"/>
          <c:showBubbleSize val="0"/>
        </c:dLbls>
        <c:gapWidth val="150"/>
        <c:axId val="199490176"/>
        <c:axId val="199557504"/>
      </c:barChart>
      <c:catAx>
        <c:axId val="199490176"/>
        <c:scaling>
          <c:orientation val="minMax"/>
        </c:scaling>
        <c:delete val="0"/>
        <c:axPos val="b"/>
        <c:numFmt formatCode="0.0_ " sourceLinked="1"/>
        <c:majorTickMark val="in"/>
        <c:minorTickMark val="none"/>
        <c:tickLblPos val="nextTo"/>
        <c:txPr>
          <a:bodyPr horzOverflow="overflow" anchor="ctr"/>
          <a:lstStyle/>
          <a:p>
            <a:pPr algn="ctr" rtl="0">
              <a:defRPr kumimoji="0" sz="900" kern="1200">
                <a:solidFill>
                  <a:schemeClr val="tx1"/>
                </a:solidFill>
              </a:defRPr>
            </a:pPr>
            <a:endParaRPr lang="ja-JP"/>
          </a:p>
        </c:txPr>
        <c:crossAx val="199557504"/>
        <c:crosses val="autoZero"/>
        <c:auto val="1"/>
        <c:lblAlgn val="ctr"/>
        <c:lblOffset val="100"/>
        <c:noMultiLvlLbl val="0"/>
      </c:catAx>
      <c:valAx>
        <c:axId val="199557504"/>
        <c:scaling>
          <c:orientation val="minMax"/>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199490176"/>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8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endParaRPr lang="en-US" altLang="ja-JP" sz="1200" b="1" i="0" u="none" strike="noStrike" baseline="0">
              <a:solidFill>
                <a:schemeClr val="tx1"/>
              </a:solidFill>
            </a:endParaRPr>
          </a:p>
        </c:rich>
      </c:tx>
      <c:overlay val="0"/>
    </c:title>
    <c:autoTitleDeleted val="0"/>
    <c:plotArea>
      <c:layout>
        <c:manualLayout>
          <c:layoutTarget val="inner"/>
          <c:xMode val="edge"/>
          <c:yMode val="edge"/>
          <c:x val="0.10349247666355756"/>
          <c:y val="0.16946889606926627"/>
          <c:w val="0.81691011764025345"/>
          <c:h val="0.52660957220984828"/>
        </c:manualLayout>
      </c:layout>
      <c:barChart>
        <c:barDir val="col"/>
        <c:grouping val="stacked"/>
        <c:varyColors val="0"/>
        <c:ser>
          <c:idx val="0"/>
          <c:order val="0"/>
          <c:tx>
            <c:v>平均余命</c:v>
          </c:tx>
          <c:spPr>
            <a:solidFill>
              <a:schemeClr val="accent1"/>
            </a:solidFill>
            <a:ln w="12700" cap="flat" cmpd="sng">
              <a:solidFill>
                <a:schemeClr val="accent1"/>
              </a:solidFill>
              <a:prstDash val="solid"/>
              <a:round/>
              <a:headEnd type="none" w="med" len="med"/>
              <a:tailEnd type="none" w="med" len="med"/>
            </a:ln>
          </c:spPr>
          <c:invertIfNegative val="0"/>
          <c:dPt>
            <c:idx val="5"/>
            <c:invertIfNegative val="0"/>
            <c:bubble3D val="0"/>
          </c:dPt>
          <c:dPt>
            <c:idx val="9"/>
            <c:invertIfNegative val="0"/>
            <c:bubble3D val="0"/>
          </c:dPt>
          <c:dPt>
            <c:idx val="19"/>
            <c:invertIfNegative val="0"/>
            <c:bubble3D val="0"/>
            <c:spPr>
              <a:pattFill prst="ltUpDiag">
                <a:fgClr>
                  <a:srgbClr val="FF0000"/>
                </a:fgClr>
                <a:bgClr>
                  <a:srgbClr val="FFFFFF"/>
                </a:bgClr>
              </a:pattFill>
              <a:ln w="12700" cap="flat" cmpd="sng">
                <a:solidFill>
                  <a:srgbClr val="FF0000"/>
                </a:solidFill>
                <a:prstDash val="solid"/>
                <a:round/>
                <a:headEnd type="none" w="med" len="med"/>
                <a:tailEnd type="none" w="med" len="med"/>
              </a:ln>
            </c:spPr>
          </c:dPt>
          <c:cat>
            <c:strLit>
              <c:ptCount val="21"/>
              <c:pt idx="0">
                <c:v>滋賀県</c:v>
              </c:pt>
              <c:pt idx="1">
                <c:v>草津市</c:v>
              </c:pt>
              <c:pt idx="2">
                <c:v>守山市</c:v>
              </c:pt>
              <c:pt idx="3">
                <c:v>栗東市</c:v>
              </c:pt>
              <c:pt idx="4">
                <c:v>近江八幡市</c:v>
              </c:pt>
              <c:pt idx="5">
                <c:v>大津市</c:v>
              </c:pt>
              <c:pt idx="6">
                <c:v>多賀町</c:v>
              </c:pt>
              <c:pt idx="7">
                <c:v>豊郷町</c:v>
              </c:pt>
              <c:pt idx="8">
                <c:v>高島市</c:v>
              </c:pt>
              <c:pt idx="9">
                <c:v>彦根市</c:v>
              </c:pt>
              <c:pt idx="10">
                <c:v>野洲市</c:v>
              </c:pt>
              <c:pt idx="11">
                <c:v>湖南市</c:v>
              </c:pt>
              <c:pt idx="12">
                <c:v>竜王町</c:v>
              </c:pt>
              <c:pt idx="13">
                <c:v>甲賀市</c:v>
              </c:pt>
              <c:pt idx="14">
                <c:v>米原市</c:v>
              </c:pt>
              <c:pt idx="15">
                <c:v>長浜市</c:v>
              </c:pt>
              <c:pt idx="16">
                <c:v>東近江市</c:v>
              </c:pt>
              <c:pt idx="17">
                <c:v>日野町</c:v>
              </c:pt>
              <c:pt idx="18">
                <c:v>甲良町</c:v>
              </c:pt>
              <c:pt idx="19">
                <c:v>愛荘町</c:v>
              </c:pt>
              <c:pt idx="20">
                <c:v>全国</c:v>
              </c:pt>
            </c:strLit>
          </c:cat>
          <c:val>
            <c:numLit>
              <c:formatCode>General</c:formatCode>
              <c:ptCount val="21"/>
              <c:pt idx="0">
                <c:v>81.822030526404447</c:v>
              </c:pt>
              <c:pt idx="1">
                <c:v>83.017777830145675</c:v>
              </c:pt>
              <c:pt idx="2">
                <c:v>82.444091428519386</c:v>
              </c:pt>
              <c:pt idx="3">
                <c:v>82.267183745631669</c:v>
              </c:pt>
              <c:pt idx="4">
                <c:v>82.038829149994967</c:v>
              </c:pt>
              <c:pt idx="5">
                <c:v>82.008083096643105</c:v>
              </c:pt>
              <c:pt idx="6">
                <c:v>81.972463043156196</c:v>
              </c:pt>
              <c:pt idx="7">
                <c:v>81.879380346248013</c:v>
              </c:pt>
              <c:pt idx="8">
                <c:v>81.855707978740796</c:v>
              </c:pt>
              <c:pt idx="9">
                <c:v>81.737326224081812</c:v>
              </c:pt>
              <c:pt idx="10">
                <c:v>81.620699921796017</c:v>
              </c:pt>
              <c:pt idx="11">
                <c:v>81.611085938484891</c:v>
              </c:pt>
              <c:pt idx="12">
                <c:v>81.538411976823525</c:v>
              </c:pt>
              <c:pt idx="13">
                <c:v>81.46678521960304</c:v>
              </c:pt>
              <c:pt idx="14">
                <c:v>81.367104089055701</c:v>
              </c:pt>
              <c:pt idx="15">
                <c:v>81.256056942285625</c:v>
              </c:pt>
              <c:pt idx="16">
                <c:v>81.255557351488022</c:v>
              </c:pt>
              <c:pt idx="17">
                <c:v>80.815119474297134</c:v>
              </c:pt>
              <c:pt idx="18">
                <c:v>80.205051157620261</c:v>
              </c:pt>
              <c:pt idx="19">
                <c:v>79.47621612668577</c:v>
              </c:pt>
              <c:pt idx="20">
                <c:v>80.789420000000007</c:v>
              </c:pt>
            </c:numLit>
          </c:val>
        </c:ser>
        <c:dLbls>
          <c:showLegendKey val="0"/>
          <c:showVal val="0"/>
          <c:showCatName val="0"/>
          <c:showSerName val="0"/>
          <c:showPercent val="0"/>
          <c:showBubbleSize val="0"/>
        </c:dLbls>
        <c:gapWidth val="59"/>
        <c:overlap val="100"/>
        <c:axId val="199605632"/>
        <c:axId val="199619712"/>
      </c:barChart>
      <c:catAx>
        <c:axId val="199605632"/>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9619712"/>
        <c:crosses val="autoZero"/>
        <c:auto val="1"/>
        <c:lblAlgn val="ctr"/>
        <c:lblOffset val="100"/>
        <c:noMultiLvlLbl val="0"/>
      </c:catAx>
      <c:valAx>
        <c:axId val="199619712"/>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99605632"/>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28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manualLayout>
          <c:layoutTarget val="inner"/>
          <c:xMode val="edge"/>
          <c:yMode val="edge"/>
          <c:x val="0.10764403733200972"/>
          <c:y val="0.18996042161396487"/>
          <c:w val="0.81579044739751372"/>
          <c:h val="0.53714702328875552"/>
        </c:manualLayout>
      </c:layout>
      <c:barChart>
        <c:barDir val="col"/>
        <c:grouping val="stacked"/>
        <c:varyColors val="0"/>
        <c:ser>
          <c:idx val="0"/>
          <c:order val="0"/>
          <c:tx>
            <c:v>平均余命</c:v>
          </c:tx>
          <c:invertIfNegative val="0"/>
          <c:dPt>
            <c:idx val="5"/>
            <c:invertIfNegative val="0"/>
            <c:bubble3D val="0"/>
            <c:spPr>
              <a:solidFill>
                <a:schemeClr val="accent1"/>
              </a:solidFill>
              <a:ln w="9525" cap="flat" cmpd="sng">
                <a:solidFill>
                  <a:schemeClr val="accent1"/>
                </a:solidFill>
                <a:prstDash val="solid"/>
                <a:round/>
                <a:headEnd type="none" w="med" len="med"/>
                <a:tailEnd type="none" w="med" len="med"/>
              </a:ln>
            </c:spPr>
          </c:dPt>
          <c:dPt>
            <c:idx val="15"/>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豊郷町</c:v>
              </c:pt>
              <c:pt idx="2">
                <c:v>高島市</c:v>
              </c:pt>
              <c:pt idx="3">
                <c:v>湖南市</c:v>
              </c:pt>
              <c:pt idx="4">
                <c:v>草津市</c:v>
              </c:pt>
              <c:pt idx="5">
                <c:v>大津市</c:v>
              </c:pt>
              <c:pt idx="6">
                <c:v>東近江市</c:v>
              </c:pt>
              <c:pt idx="7">
                <c:v>甲賀市</c:v>
              </c:pt>
              <c:pt idx="8">
                <c:v>彦根市</c:v>
              </c:pt>
              <c:pt idx="9">
                <c:v>栗東市</c:v>
              </c:pt>
              <c:pt idx="10">
                <c:v>近江八幡市</c:v>
              </c:pt>
              <c:pt idx="11">
                <c:v>日野町</c:v>
              </c:pt>
              <c:pt idx="12">
                <c:v>守山市</c:v>
              </c:pt>
              <c:pt idx="13">
                <c:v>長浜市</c:v>
              </c:pt>
              <c:pt idx="14">
                <c:v>米原市</c:v>
              </c:pt>
              <c:pt idx="15">
                <c:v>愛荘町</c:v>
              </c:pt>
              <c:pt idx="16">
                <c:v>野洲市</c:v>
              </c:pt>
              <c:pt idx="17">
                <c:v>竜王町</c:v>
              </c:pt>
              <c:pt idx="18">
                <c:v>多賀町</c:v>
              </c:pt>
              <c:pt idx="19">
                <c:v>甲良町</c:v>
              </c:pt>
              <c:pt idx="20">
                <c:v>全国</c:v>
              </c:pt>
            </c:strLit>
          </c:cat>
          <c:val>
            <c:numLit>
              <c:formatCode>General</c:formatCode>
              <c:ptCount val="21"/>
              <c:pt idx="0">
                <c:v>87.597456325508318</c:v>
              </c:pt>
              <c:pt idx="1">
                <c:v>89.184438549148652</c:v>
              </c:pt>
              <c:pt idx="2">
                <c:v>88.266024084903009</c:v>
              </c:pt>
              <c:pt idx="3">
                <c:v>87.904113341459123</c:v>
              </c:pt>
              <c:pt idx="4">
                <c:v>87.892983860510668</c:v>
              </c:pt>
              <c:pt idx="5">
                <c:v>87.841776368337349</c:v>
              </c:pt>
              <c:pt idx="6">
                <c:v>87.751403737462496</c:v>
              </c:pt>
              <c:pt idx="7">
                <c:v>87.613639453299399</c:v>
              </c:pt>
              <c:pt idx="8">
                <c:v>87.583389683833204</c:v>
              </c:pt>
              <c:pt idx="9">
                <c:v>87.541274633407355</c:v>
              </c:pt>
              <c:pt idx="10">
                <c:v>87.527873123524074</c:v>
              </c:pt>
              <c:pt idx="11">
                <c:v>87.471127471739052</c:v>
              </c:pt>
              <c:pt idx="12">
                <c:v>87.356598617925556</c:v>
              </c:pt>
              <c:pt idx="13">
                <c:v>87.294114038623817</c:v>
              </c:pt>
              <c:pt idx="14">
                <c:v>87.17233934461288</c:v>
              </c:pt>
              <c:pt idx="15">
                <c:v>86.917459624407755</c:v>
              </c:pt>
              <c:pt idx="16">
                <c:v>86.755249194016685</c:v>
              </c:pt>
              <c:pt idx="17">
                <c:v>86.489023403114317</c:v>
              </c:pt>
              <c:pt idx="18">
                <c:v>86.427461074287635</c:v>
              </c:pt>
              <c:pt idx="19">
                <c:v>85.449825028997381</c:v>
              </c:pt>
              <c:pt idx="20">
                <c:v>87.051130000000001</c:v>
              </c:pt>
            </c:numLit>
          </c:val>
        </c:ser>
        <c:dLbls>
          <c:showLegendKey val="0"/>
          <c:showVal val="0"/>
          <c:showCatName val="0"/>
          <c:showSerName val="0"/>
          <c:showPercent val="0"/>
          <c:showBubbleSize val="0"/>
        </c:dLbls>
        <c:gapWidth val="59"/>
        <c:overlap val="100"/>
        <c:axId val="186025856"/>
        <c:axId val="186027392"/>
      </c:barChart>
      <c:catAx>
        <c:axId val="186025856"/>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6027392"/>
        <c:crosses val="autoZero"/>
        <c:auto val="1"/>
        <c:lblAlgn val="ctr"/>
        <c:lblOffset val="100"/>
        <c:noMultiLvlLbl val="0"/>
      </c:catAx>
      <c:valAx>
        <c:axId val="186027392"/>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86025856"/>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28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p>
        </c:rich>
      </c:tx>
      <c:layout>
        <c:manualLayout>
          <c:xMode val="edge"/>
          <c:yMode val="edge"/>
          <c:x val="0.39979002624671917"/>
          <c:y val="3.2407860782108118E-2"/>
        </c:manualLayout>
      </c:layout>
      <c:overlay val="0"/>
    </c:title>
    <c:autoTitleDeleted val="0"/>
    <c:plotArea>
      <c:layout>
        <c:manualLayout>
          <c:layoutTarget val="inner"/>
          <c:xMode val="edge"/>
          <c:yMode val="edge"/>
          <c:x val="0.10406584218523932"/>
          <c:y val="0.17872560047641106"/>
          <c:w val="0.81576373590420304"/>
          <c:h val="0.50075211186836943"/>
        </c:manualLayout>
      </c:layout>
      <c:barChart>
        <c:barDir val="col"/>
        <c:grouping val="stacked"/>
        <c:varyColors val="0"/>
        <c:ser>
          <c:idx val="0"/>
          <c:order val="0"/>
          <c:tx>
            <c:v>健康な
期間の平均</c:v>
          </c:tx>
          <c:invertIfNegative val="0"/>
          <c:dPt>
            <c:idx val="10"/>
            <c:invertIfNegative val="0"/>
            <c:bubble3D val="0"/>
            <c:spPr>
              <a:solidFill>
                <a:schemeClr val="accent1"/>
              </a:solidFill>
              <a:ln w="9525" cap="flat" cmpd="sng">
                <a:solidFill>
                  <a:schemeClr val="accent1"/>
                </a:solidFill>
                <a:prstDash val="solid"/>
                <a:round/>
                <a:headEnd type="none" w="med" len="med"/>
                <a:tailEnd type="none" w="med" len="med"/>
              </a:ln>
            </c:spPr>
          </c:dPt>
          <c:dPt>
            <c:idx val="19"/>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草津市</c:v>
              </c:pt>
              <c:pt idx="2">
                <c:v>多賀町</c:v>
              </c:pt>
              <c:pt idx="3">
                <c:v>近江八幡市</c:v>
              </c:pt>
              <c:pt idx="4">
                <c:v>守山市</c:v>
              </c:pt>
              <c:pt idx="5">
                <c:v>高島市</c:v>
              </c:pt>
              <c:pt idx="6">
                <c:v>栗東市</c:v>
              </c:pt>
              <c:pt idx="7">
                <c:v>豊郷町</c:v>
              </c:pt>
              <c:pt idx="8">
                <c:v>竜王町</c:v>
              </c:pt>
              <c:pt idx="9">
                <c:v>彦根市</c:v>
              </c:pt>
              <c:pt idx="10">
                <c:v>大津市</c:v>
              </c:pt>
              <c:pt idx="11">
                <c:v>甲賀市</c:v>
              </c:pt>
              <c:pt idx="12">
                <c:v>東近江市</c:v>
              </c:pt>
              <c:pt idx="13">
                <c:v>野洲市</c:v>
              </c:pt>
              <c:pt idx="14">
                <c:v>湖南市</c:v>
              </c:pt>
              <c:pt idx="15">
                <c:v>長浜市</c:v>
              </c:pt>
              <c:pt idx="16">
                <c:v>米原市</c:v>
              </c:pt>
              <c:pt idx="17">
                <c:v>日野町</c:v>
              </c:pt>
              <c:pt idx="18">
                <c:v>甲良町</c:v>
              </c:pt>
              <c:pt idx="19">
                <c:v>愛荘町</c:v>
              </c:pt>
              <c:pt idx="20">
                <c:v>全国</c:v>
              </c:pt>
            </c:strLit>
          </c:cat>
          <c:val>
            <c:numLit>
              <c:formatCode>General</c:formatCode>
              <c:ptCount val="21"/>
              <c:pt idx="0">
                <c:v>80.255772956807206</c:v>
              </c:pt>
              <c:pt idx="1">
                <c:v>81.584354934233403</c:v>
              </c:pt>
              <c:pt idx="2">
                <c:v>80.833932744905439</c:v>
              </c:pt>
              <c:pt idx="3">
                <c:v>80.700671409985006</c:v>
              </c:pt>
              <c:pt idx="4">
                <c:v>80.611650016665649</c:v>
              </c:pt>
              <c:pt idx="5">
                <c:v>80.518558813716567</c:v>
              </c:pt>
              <c:pt idx="6">
                <c:v>80.511891523692213</c:v>
              </c:pt>
              <c:pt idx="7">
                <c:v>80.376137504560802</c:v>
              </c:pt>
              <c:pt idx="8">
                <c:v>80.176384873017312</c:v>
              </c:pt>
              <c:pt idx="9">
                <c:v>80.169287311099609</c:v>
              </c:pt>
              <c:pt idx="10">
                <c:v>80.154216021784435</c:v>
              </c:pt>
              <c:pt idx="11">
                <c:v>80.138331402682581</c:v>
              </c:pt>
              <c:pt idx="12">
                <c:v>80.047180502472173</c:v>
              </c:pt>
              <c:pt idx="13">
                <c:v>80.028593803644952</c:v>
              </c:pt>
              <c:pt idx="14">
                <c:v>79.880779630214633</c:v>
              </c:pt>
              <c:pt idx="15">
                <c:v>79.672148111807743</c:v>
              </c:pt>
              <c:pt idx="16">
                <c:v>79.61510813945192</c:v>
              </c:pt>
              <c:pt idx="17">
                <c:v>79.297965028099057</c:v>
              </c:pt>
              <c:pt idx="18">
                <c:v>78.831143634635694</c:v>
              </c:pt>
              <c:pt idx="19">
                <c:v>78.178248111887882</c:v>
              </c:pt>
              <c:pt idx="20">
                <c:v>79.291532139712558</c:v>
              </c:pt>
            </c:numLit>
          </c:val>
        </c:ser>
        <c:dLbls>
          <c:showLegendKey val="0"/>
          <c:showVal val="0"/>
          <c:showCatName val="0"/>
          <c:showSerName val="0"/>
          <c:showPercent val="0"/>
          <c:showBubbleSize val="0"/>
        </c:dLbls>
        <c:gapWidth val="59"/>
        <c:overlap val="100"/>
        <c:axId val="192487808"/>
        <c:axId val="192489344"/>
      </c:barChart>
      <c:catAx>
        <c:axId val="192487808"/>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2489344"/>
        <c:crosses val="autoZero"/>
        <c:auto val="1"/>
        <c:lblAlgn val="ctr"/>
        <c:lblOffset val="100"/>
        <c:noMultiLvlLbl val="0"/>
      </c:catAx>
      <c:valAx>
        <c:axId val="192489344"/>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92487808"/>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28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barChart>
        <c:barDir val="col"/>
        <c:grouping val="stacked"/>
        <c:varyColors val="0"/>
        <c:ser>
          <c:idx val="0"/>
          <c:order val="0"/>
          <c:tx>
            <c:v>健康な
期間の平均</c:v>
          </c:tx>
          <c:invertIfNegative val="0"/>
          <c:dPt>
            <c:idx val="11"/>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12"/>
            <c:invertIfNegative val="0"/>
            <c:bubble3D val="0"/>
            <c:spPr>
              <a:solidFill>
                <a:schemeClr val="accent1"/>
              </a:solidFill>
              <a:ln w="9525" cap="flat" cmpd="sng">
                <a:solidFill>
                  <a:schemeClr val="accent1"/>
                </a:solidFill>
                <a:prstDash val="solid"/>
                <a:round/>
                <a:headEnd type="none" w="med" len="med"/>
                <a:tailEnd type="none" w="med" len="med"/>
              </a:ln>
            </c:spPr>
          </c:dPt>
          <c:cat>
            <c:strLit>
              <c:ptCount val="21"/>
              <c:pt idx="0">
                <c:v>滋賀県</c:v>
              </c:pt>
              <c:pt idx="1">
                <c:v>豊郷町</c:v>
              </c:pt>
              <c:pt idx="2">
                <c:v>高島市</c:v>
              </c:pt>
              <c:pt idx="3">
                <c:v>東近江市</c:v>
              </c:pt>
              <c:pt idx="4">
                <c:v>草津市</c:v>
              </c:pt>
              <c:pt idx="5">
                <c:v>甲賀市</c:v>
              </c:pt>
              <c:pt idx="6">
                <c:v>近江八幡市</c:v>
              </c:pt>
              <c:pt idx="7">
                <c:v>湖南市</c:v>
              </c:pt>
              <c:pt idx="8">
                <c:v>栗東市</c:v>
              </c:pt>
              <c:pt idx="9">
                <c:v>彦根市</c:v>
              </c:pt>
              <c:pt idx="10">
                <c:v>日野町</c:v>
              </c:pt>
              <c:pt idx="11">
                <c:v>愛荘町</c:v>
              </c:pt>
              <c:pt idx="12">
                <c:v>大津市</c:v>
              </c:pt>
              <c:pt idx="13">
                <c:v>守山市</c:v>
              </c:pt>
              <c:pt idx="14">
                <c:v>長浜市</c:v>
              </c:pt>
              <c:pt idx="15">
                <c:v>多賀町</c:v>
              </c:pt>
              <c:pt idx="16">
                <c:v>米原市</c:v>
              </c:pt>
              <c:pt idx="17">
                <c:v>竜王町</c:v>
              </c:pt>
              <c:pt idx="18">
                <c:v>野洲市</c:v>
              </c:pt>
              <c:pt idx="19">
                <c:v>甲良町</c:v>
              </c:pt>
              <c:pt idx="20">
                <c:v>全国</c:v>
              </c:pt>
            </c:strLit>
          </c:cat>
          <c:val>
            <c:numLit>
              <c:formatCode>General</c:formatCode>
              <c:ptCount val="21"/>
              <c:pt idx="0">
                <c:v>84.192221407480332</c:v>
              </c:pt>
              <c:pt idx="1">
                <c:v>85.253878271768713</c:v>
              </c:pt>
              <c:pt idx="2">
                <c:v>85.030333981570507</c:v>
              </c:pt>
              <c:pt idx="3">
                <c:v>85.012435096078732</c:v>
              </c:pt>
              <c:pt idx="4">
                <c:v>84.971995617681202</c:v>
              </c:pt>
              <c:pt idx="5">
                <c:v>84.659563599797451</c:v>
              </c:pt>
              <c:pt idx="6">
                <c:v>84.406800596057863</c:v>
              </c:pt>
              <c:pt idx="7">
                <c:v>84.323677329583731</c:v>
              </c:pt>
              <c:pt idx="8">
                <c:v>84.308090484317574</c:v>
              </c:pt>
              <c:pt idx="9">
                <c:v>84.27486986983476</c:v>
              </c:pt>
              <c:pt idx="10">
                <c:v>84.224252397981857</c:v>
              </c:pt>
              <c:pt idx="11">
                <c:v>83.96391379659714</c:v>
              </c:pt>
              <c:pt idx="12">
                <c:v>83.794032122534603</c:v>
              </c:pt>
              <c:pt idx="13">
                <c:v>83.759155660410244</c:v>
              </c:pt>
              <c:pt idx="14">
                <c:v>83.744728267280948</c:v>
              </c:pt>
              <c:pt idx="15">
                <c:v>83.732568653614749</c:v>
              </c:pt>
              <c:pt idx="16">
                <c:v>83.607611604562038</c:v>
              </c:pt>
              <c:pt idx="17">
                <c:v>83.51898280813279</c:v>
              </c:pt>
              <c:pt idx="18">
                <c:v>83.352481609469194</c:v>
              </c:pt>
              <c:pt idx="19">
                <c:v>81.715118786773687</c:v>
              </c:pt>
              <c:pt idx="20">
                <c:v>83.771534624818585</c:v>
              </c:pt>
            </c:numLit>
          </c:val>
        </c:ser>
        <c:dLbls>
          <c:showLegendKey val="0"/>
          <c:showVal val="0"/>
          <c:showCatName val="0"/>
          <c:showSerName val="0"/>
          <c:showPercent val="0"/>
          <c:showBubbleSize val="0"/>
        </c:dLbls>
        <c:gapWidth val="59"/>
        <c:overlap val="100"/>
        <c:axId val="192523264"/>
        <c:axId val="192525056"/>
      </c:barChart>
      <c:catAx>
        <c:axId val="192523264"/>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2525056"/>
        <c:crosses val="autoZero"/>
        <c:auto val="1"/>
        <c:lblAlgn val="ctr"/>
        <c:lblOffset val="100"/>
        <c:noMultiLvlLbl val="0"/>
      </c:catAx>
      <c:valAx>
        <c:axId val="192525056"/>
        <c:scaling>
          <c:orientation val="minMax"/>
        </c:scaling>
        <c:delete val="0"/>
        <c:axPos val="l"/>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19252326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2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8.2050626726551779E-2"/>
          <c:y val="4.8609288422280551E-2"/>
        </c:manualLayout>
      </c:layout>
      <c:overlay val="0"/>
    </c:title>
    <c:autoTitleDeleted val="0"/>
    <c:plotArea>
      <c:layout>
        <c:manualLayout>
          <c:layoutTarget val="inner"/>
          <c:xMode val="edge"/>
          <c:yMode val="edge"/>
          <c:x val="0.220873786407767"/>
          <c:y val="0.28472222222222221"/>
          <c:w val="0.43689320388349512"/>
          <c:h val="0.625"/>
        </c:manualLayout>
      </c:layout>
      <c:radarChart>
        <c:radarStyle val="marker"/>
        <c:varyColors val="0"/>
        <c:ser>
          <c:idx val="1"/>
          <c:order val="0"/>
          <c:tx>
            <c:strRef>
              <c:f>レーダー4064滋賀県全体!$AU$42</c:f>
              <c:strCache>
                <c:ptCount val="1"/>
                <c:pt idx="0">
                  <c:v>彦根市</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レーダー4064滋賀県全体!$AU$43:$AU$49</c:f>
              <c:numCache>
                <c:formatCode>General</c:formatCode>
                <c:ptCount val="7"/>
                <c:pt idx="0">
                  <c:v>97.614074053686295</c:v>
                </c:pt>
                <c:pt idx="1">
                  <c:v>100.4291318783873</c:v>
                </c:pt>
                <c:pt idx="2">
                  <c:v>95.776985206868758</c:v>
                </c:pt>
                <c:pt idx="3">
                  <c:v>104.6208080045572</c:v>
                </c:pt>
                <c:pt idx="4">
                  <c:v>97.90829194324921</c:v>
                </c:pt>
                <c:pt idx="5">
                  <c:v>97.45812480732296</c:v>
                </c:pt>
                <c:pt idx="6">
                  <c:v>95.24282083555633</c:v>
                </c:pt>
              </c:numCache>
            </c:numRef>
          </c:val>
        </c:ser>
        <c:ser>
          <c:idx val="0"/>
          <c:order val="1"/>
          <c:tx>
            <c:strRef>
              <c:f>レーダー4064滋賀県全体!$AS$42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84179328"/>
        <c:axId val="184201600"/>
      </c:radarChart>
      <c:catAx>
        <c:axId val="184179328"/>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4201600"/>
        <c:crosses val="autoZero"/>
        <c:auto val="1"/>
        <c:lblAlgn val="ctr"/>
        <c:lblOffset val="100"/>
        <c:noMultiLvlLbl val="0"/>
      </c:catAx>
      <c:valAx>
        <c:axId val="184201600"/>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4179328"/>
        <c:crosses val="autoZero"/>
        <c:crossBetween val="between"/>
        <c:majorUnit val="10"/>
        <c:minorUnit val="4"/>
      </c:valAx>
      <c:spPr>
        <a:noFill/>
        <a:ln>
          <a:noFill/>
        </a:ln>
      </c:spPr>
    </c:plotArea>
    <c:legend>
      <c:legendPos val="tr"/>
      <c:layout>
        <c:manualLayout>
          <c:xMode val="edge"/>
          <c:yMode val="edge"/>
          <c:x val="0.77667493796526044"/>
          <c:y val="4.8611111111111112E-2"/>
          <c:w val="0.20347394540942929"/>
          <c:h val="0.18402777777777776"/>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9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3.4983498349834986E-3"/>
          <c:y val="4.3417039086330426E-3"/>
        </c:manualLayout>
      </c:layout>
      <c:overlay val="0"/>
    </c:title>
    <c:autoTitleDeleted val="0"/>
    <c:plotArea>
      <c:layout>
        <c:manualLayout>
          <c:layoutTarget val="inner"/>
          <c:xMode val="edge"/>
          <c:yMode val="edge"/>
          <c:x val="0.15485564304461943"/>
          <c:y val="0.18018018018018017"/>
          <c:w val="0.56142668428005282"/>
          <c:h val="0.76576576576576572"/>
        </c:manualLayout>
      </c:layout>
      <c:radarChart>
        <c:radarStyle val="marker"/>
        <c:varyColors val="0"/>
        <c:ser>
          <c:idx val="0"/>
          <c:order val="0"/>
          <c:tx>
            <c:strRef>
              <c:f>男!$E$19</c:f>
              <c:strCache>
                <c:ptCount val="1"/>
                <c:pt idx="0">
                  <c:v>愛荘町</c:v>
                </c:pt>
              </c:strCache>
            </c:strRef>
          </c:tx>
          <c:spPr>
            <a:ln w="25400" cap="rnd" cmpd="sng">
              <a:solidFill>
                <a:schemeClr val="accent2">
                  <a:shade val="95000"/>
                  <a:satMod val="105000"/>
                </a:schemeClr>
              </a:solidFill>
              <a:prstDash val="solid"/>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男!$F$19:$AH$19</c:f>
              <c:numCache>
                <c:formatCode>0.0_ </c:formatCode>
                <c:ptCount val="17"/>
                <c:pt idx="0">
                  <c:v>100.39402800000001</c:v>
                </c:pt>
                <c:pt idx="1">
                  <c:v>95.924015999999995</c:v>
                </c:pt>
                <c:pt idx="2">
                  <c:v>98.877196999999995</c:v>
                </c:pt>
                <c:pt idx="3">
                  <c:v>88.529725999999997</c:v>
                </c:pt>
                <c:pt idx="4">
                  <c:v>111.3494</c:v>
                </c:pt>
                <c:pt idx="5">
                  <c:v>87.895638000000005</c:v>
                </c:pt>
                <c:pt idx="6">
                  <c:v>69.825867000000002</c:v>
                </c:pt>
                <c:pt idx="7">
                  <c:v>107.16222</c:v>
                </c:pt>
                <c:pt idx="8">
                  <c:v>137.60974100000001</c:v>
                </c:pt>
                <c:pt idx="9">
                  <c:v>94.972382999999994</c:v>
                </c:pt>
                <c:pt idx="10">
                  <c:v>151.56156899999999</c:v>
                </c:pt>
                <c:pt idx="11">
                  <c:v>92.845986999999994</c:v>
                </c:pt>
                <c:pt idx="12">
                  <c:v>85.239936999999998</c:v>
                </c:pt>
                <c:pt idx="13">
                  <c:v>97.420984000000004</c:v>
                </c:pt>
                <c:pt idx="14">
                  <c:v>130.14732599999999</c:v>
                </c:pt>
                <c:pt idx="15">
                  <c:v>96.782864000000004</c:v>
                </c:pt>
                <c:pt idx="16">
                  <c:v>97.187842000000003</c:v>
                </c:pt>
              </c:numCache>
            </c:numRef>
          </c:val>
        </c:ser>
        <c:ser>
          <c:idx val="1"/>
          <c:order val="1"/>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dLbls>
          <c:showLegendKey val="0"/>
          <c:showVal val="0"/>
          <c:showCatName val="0"/>
          <c:showSerName val="0"/>
          <c:showPercent val="0"/>
          <c:showBubbleSize val="0"/>
        </c:dLbls>
        <c:axId val="199636096"/>
        <c:axId val="199637632"/>
      </c:radarChart>
      <c:catAx>
        <c:axId val="199636096"/>
        <c:scaling>
          <c:orientation val="minMax"/>
        </c:scaling>
        <c:delete val="0"/>
        <c:axPos val="b"/>
        <c:majorGridlines/>
        <c:numFmt formatCode="0.0_ " sourceLinked="1"/>
        <c:majorTickMark val="out"/>
        <c:minorTickMark val="none"/>
        <c:tickLblPos val="nextTo"/>
        <c:txPr>
          <a:bodyPr horzOverflow="overflow" anchor="ctr"/>
          <a:lstStyle/>
          <a:p>
            <a:pPr algn="ctr" rtl="0">
              <a:defRPr kumimoji="0" sz="700" kern="1200">
                <a:solidFill>
                  <a:schemeClr val="tx1"/>
                </a:solidFill>
              </a:defRPr>
            </a:pPr>
            <a:endParaRPr lang="ja-JP"/>
          </a:p>
        </c:txPr>
        <c:crossAx val="199637632"/>
        <c:crosses val="autoZero"/>
        <c:auto val="1"/>
        <c:lblAlgn val="ctr"/>
        <c:lblOffset val="100"/>
        <c:noMultiLvlLbl val="0"/>
      </c:catAx>
      <c:valAx>
        <c:axId val="199637632"/>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99636096"/>
        <c:crosses val="autoZero"/>
        <c:crossBetween val="between"/>
        <c:majorUnit val="25"/>
      </c:valAx>
    </c:plotArea>
    <c:legend>
      <c:legendPos val="tr"/>
      <c:layout>
        <c:manualLayout>
          <c:xMode val="edge"/>
          <c:yMode val="edge"/>
          <c:x val="0.7070673712021136"/>
          <c:y val="1.1261261261261261E-3"/>
          <c:w val="0.2780942177472201"/>
          <c:h val="0.23986486486486489"/>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29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5.2142628512899299E-3"/>
          <c:y val="2.0861214873738054E-2"/>
        </c:manualLayout>
      </c:layout>
      <c:overlay val="0"/>
    </c:title>
    <c:autoTitleDeleted val="0"/>
    <c:plotArea>
      <c:layout>
        <c:manualLayout>
          <c:layoutTarget val="inner"/>
          <c:xMode val="edge"/>
          <c:yMode val="edge"/>
          <c:x val="0.18978102189781021"/>
          <c:y val="0.22789774173084987"/>
          <c:w val="0.50679588544476761"/>
          <c:h val="0.67161411946856653"/>
        </c:manualLayout>
      </c:layout>
      <c:radarChart>
        <c:radarStyle val="marker"/>
        <c:varyColors val="0"/>
        <c:ser>
          <c:idx val="0"/>
          <c:order val="0"/>
          <c:tx>
            <c:strRef>
              <c:f>女!$E$19</c:f>
              <c:strCache>
                <c:ptCount val="1"/>
                <c:pt idx="0">
                  <c:v>愛荘町</c:v>
                </c:pt>
              </c:strCache>
            </c:strRef>
          </c:tx>
          <c:spPr>
            <a:ln w="25400" cap="rnd" cmpd="sng">
              <a:solidFill>
                <a:schemeClr val="accent2"/>
              </a:solidFill>
              <a:prstDash val="solid"/>
              <a:round/>
              <a:headEnd type="none" w="med" len="med"/>
              <a:tailEnd type="none" w="med" len="med"/>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女!$F$19:$AI$19</c:f>
              <c:numCache>
                <c:formatCode>0.0_ </c:formatCode>
                <c:ptCount val="18"/>
                <c:pt idx="0">
                  <c:v>100.64936</c:v>
                </c:pt>
                <c:pt idx="1">
                  <c:v>96.335283000000004</c:v>
                </c:pt>
                <c:pt idx="2">
                  <c:v>106.80223599999999</c:v>
                </c:pt>
                <c:pt idx="3">
                  <c:v>92.173090999999999</c:v>
                </c:pt>
                <c:pt idx="4">
                  <c:v>91.077639000000005</c:v>
                </c:pt>
                <c:pt idx="5">
                  <c:v>83.388259000000005</c:v>
                </c:pt>
                <c:pt idx="6">
                  <c:v>93.386144000000002</c:v>
                </c:pt>
                <c:pt idx="7">
                  <c:v>89.832998000000003</c:v>
                </c:pt>
                <c:pt idx="8">
                  <c:v>118.695431</c:v>
                </c:pt>
                <c:pt idx="9">
                  <c:v>151.069354</c:v>
                </c:pt>
                <c:pt idx="10">
                  <c:v>100.97329999999999</c:v>
                </c:pt>
                <c:pt idx="11">
                  <c:v>115.49018700000001</c:v>
                </c:pt>
                <c:pt idx="12">
                  <c:v>88.334798000000006</c:v>
                </c:pt>
                <c:pt idx="13">
                  <c:v>88.656946000000005</c:v>
                </c:pt>
                <c:pt idx="14">
                  <c:v>99.294150999999999</c:v>
                </c:pt>
                <c:pt idx="15">
                  <c:v>89.019075999999998</c:v>
                </c:pt>
                <c:pt idx="16">
                  <c:v>101.01863299999999</c:v>
                </c:pt>
                <c:pt idx="17">
                  <c:v>95.664558</c:v>
                </c:pt>
              </c:numCache>
            </c:numRef>
          </c:val>
        </c:ser>
        <c:ser>
          <c:idx val="1"/>
          <c:order val="1"/>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dLbls>
          <c:showLegendKey val="0"/>
          <c:showVal val="0"/>
          <c:showCatName val="0"/>
          <c:showSerName val="0"/>
          <c:showPercent val="0"/>
          <c:showBubbleSize val="0"/>
        </c:dLbls>
        <c:axId val="199667072"/>
        <c:axId val="198444160"/>
      </c:radarChart>
      <c:catAx>
        <c:axId val="199667072"/>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kumimoji="0" sz="700" kern="1200">
                <a:solidFill>
                  <a:schemeClr val="tx1"/>
                </a:solidFill>
              </a:defRPr>
            </a:pPr>
            <a:endParaRPr lang="ja-JP"/>
          </a:p>
        </c:txPr>
        <c:crossAx val="198444160"/>
        <c:crosses val="autoZero"/>
        <c:auto val="1"/>
        <c:lblAlgn val="ctr"/>
        <c:lblOffset val="100"/>
        <c:noMultiLvlLbl val="0"/>
      </c:catAx>
      <c:valAx>
        <c:axId val="198444160"/>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99667072"/>
        <c:crosses val="autoZero"/>
        <c:crossBetween val="between"/>
        <c:majorUnit val="25"/>
      </c:valAx>
    </c:plotArea>
    <c:legend>
      <c:legendPos val="tr"/>
      <c:layout>
        <c:manualLayout>
          <c:xMode val="edge"/>
          <c:yMode val="edge"/>
          <c:x val="0.66672156706841323"/>
          <c:y val="4.5391174077750937E-3"/>
          <c:w val="0.32897050928912086"/>
          <c:h val="0.24573378839590443"/>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orientation="portrait"/>
  </c:printSettings>
  <c:extLst/>
</c:chartSpace>
</file>

<file path=xl/charts/chart29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6.0453400503778336E-2"/>
          <c:y val="3.4722951297754448E-2"/>
        </c:manualLayout>
      </c:layout>
      <c:overlay val="0"/>
    </c:title>
    <c:autoTitleDeleted val="0"/>
    <c:plotArea>
      <c:layout>
        <c:manualLayout>
          <c:layoutTarget val="inner"/>
          <c:xMode val="edge"/>
          <c:yMode val="edge"/>
          <c:x val="0.23896103896103896"/>
          <c:y val="0.25"/>
          <c:w val="0.44415584415584414"/>
          <c:h val="0.59375"/>
        </c:manualLayout>
      </c:layout>
      <c:radarChart>
        <c:radarStyle val="marker"/>
        <c:varyColors val="0"/>
        <c:ser>
          <c:idx val="1"/>
          <c:order val="0"/>
          <c:tx>
            <c:strRef>
              <c:f>レーダー4064滋賀県全体!$AM$33</c:f>
              <c:strCache>
                <c:ptCount val="1"/>
                <c:pt idx="0">
                  <c:v>愛荘町</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レーダー4064滋賀県全体!$AM$34:$AM$41</c:f>
              <c:numCache>
                <c:formatCode>General</c:formatCode>
                <c:ptCount val="8"/>
                <c:pt idx="0">
                  <c:v>102.85861571336399</c:v>
                </c:pt>
                <c:pt idx="1">
                  <c:v>107.77717926912086</c:v>
                </c:pt>
                <c:pt idx="2">
                  <c:v>103.48595307686341</c:v>
                </c:pt>
                <c:pt idx="3">
                  <c:v>98.565313491773779</c:v>
                </c:pt>
                <c:pt idx="4">
                  <c:v>102.39744740572971</c:v>
                </c:pt>
                <c:pt idx="5">
                  <c:v>103.41036818014781</c:v>
                </c:pt>
                <c:pt idx="6">
                  <c:v>115.19088773655423</c:v>
                </c:pt>
                <c:pt idx="7">
                  <c:v>110.01170256205543</c:v>
                </c:pt>
              </c:numCache>
            </c:numRef>
          </c:val>
        </c:ser>
        <c:ser>
          <c:idx val="0"/>
          <c:order val="1"/>
          <c:tx>
            <c:strRef>
              <c:f>レーダー4064滋賀県全体!$W$33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98477696"/>
        <c:axId val="198479232"/>
      </c:radarChart>
      <c:catAx>
        <c:axId val="198477696"/>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8479232"/>
        <c:crosses val="autoZero"/>
        <c:auto val="1"/>
        <c:lblAlgn val="ctr"/>
        <c:lblOffset val="100"/>
        <c:noMultiLvlLbl val="0"/>
      </c:catAx>
      <c:valAx>
        <c:axId val="198479232"/>
        <c:scaling>
          <c:orientation val="minMax"/>
          <c:max val="13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8477696"/>
        <c:crosses val="autoZero"/>
        <c:crossBetween val="between"/>
        <c:majorUnit val="10"/>
        <c:minorUnit val="4"/>
      </c:valAx>
      <c:spPr>
        <a:noFill/>
        <a:ln>
          <a:noFill/>
        </a:ln>
      </c:spPr>
    </c:plotArea>
    <c:legend>
      <c:legendPos val="tr"/>
      <c:layout>
        <c:manualLayout>
          <c:xMode val="edge"/>
          <c:yMode val="edge"/>
          <c:x val="0.7002518891687658"/>
          <c:y val="6.9444444444444441E-3"/>
          <c:w val="0.29471032745591941"/>
          <c:h val="0.25"/>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9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1.233323612326237E-2"/>
          <c:y val="3.2406313794109069E-2"/>
        </c:manualLayout>
      </c:layout>
      <c:overlay val="0"/>
    </c:title>
    <c:autoTitleDeleted val="0"/>
    <c:plotArea>
      <c:layout>
        <c:manualLayout>
          <c:layoutTarget val="inner"/>
          <c:xMode val="edge"/>
          <c:yMode val="edge"/>
          <c:x val="0.19109947643979056"/>
          <c:y val="0.27430555555555558"/>
          <c:w val="0.49214659685863882"/>
          <c:h val="0.65277777777777779"/>
        </c:manualLayout>
      </c:layout>
      <c:radarChart>
        <c:radarStyle val="marker"/>
        <c:varyColors val="0"/>
        <c:ser>
          <c:idx val="1"/>
          <c:order val="0"/>
          <c:tx>
            <c:strRef>
              <c:f>レーダー4064滋賀県全体!$AM$42</c:f>
              <c:strCache>
                <c:ptCount val="1"/>
                <c:pt idx="0">
                  <c:v>愛荘町</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レーダー4064滋賀県全体!$AM$43:$AM$49</c:f>
              <c:numCache>
                <c:formatCode>General</c:formatCode>
                <c:ptCount val="7"/>
                <c:pt idx="0">
                  <c:v>98.270672460281375</c:v>
                </c:pt>
                <c:pt idx="1">
                  <c:v>104.54829710279334</c:v>
                </c:pt>
                <c:pt idx="2">
                  <c:v>101.15705020409409</c:v>
                </c:pt>
                <c:pt idx="3">
                  <c:v>103.55920557214145</c:v>
                </c:pt>
                <c:pt idx="4">
                  <c:v>98.178727442406142</c:v>
                </c:pt>
                <c:pt idx="5">
                  <c:v>110.93624712685535</c:v>
                </c:pt>
                <c:pt idx="6">
                  <c:v>112.71822267567933</c:v>
                </c:pt>
              </c:numCache>
            </c:numRef>
          </c:val>
        </c:ser>
        <c:ser>
          <c:idx val="0"/>
          <c:order val="1"/>
          <c:tx>
            <c:strRef>
              <c:f>レーダー4064滋賀県全体!$W$42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98517120"/>
        <c:axId val="198518656"/>
      </c:radarChart>
      <c:catAx>
        <c:axId val="198517120"/>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8518656"/>
        <c:crosses val="autoZero"/>
        <c:auto val="1"/>
        <c:lblAlgn val="ctr"/>
        <c:lblOffset val="100"/>
        <c:noMultiLvlLbl val="0"/>
      </c:catAx>
      <c:valAx>
        <c:axId val="198518656"/>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8517120"/>
        <c:crosses val="autoZero"/>
        <c:crossBetween val="between"/>
        <c:majorUnit val="10"/>
        <c:minorUnit val="4"/>
      </c:valAx>
      <c:spPr>
        <a:noFill/>
        <a:ln>
          <a:noFill/>
        </a:ln>
      </c:spPr>
    </c:plotArea>
    <c:legend>
      <c:legendPos val="tr"/>
      <c:layout>
        <c:manualLayout>
          <c:xMode val="edge"/>
          <c:yMode val="edge"/>
          <c:x val="0.72098765432098755"/>
          <c:y val="6.9444444444444441E-3"/>
          <c:w val="0.27654320987654318"/>
          <c:h val="0.2361111111111111"/>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9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8.9588046098554225E-2"/>
          <c:y val="7.2916666666666671E-2"/>
        </c:manualLayout>
      </c:layout>
      <c:overlay val="0"/>
    </c:title>
    <c:autoTitleDeleted val="0"/>
    <c:plotArea>
      <c:layout>
        <c:manualLayout>
          <c:layoutTarget val="inner"/>
          <c:xMode val="edge"/>
          <c:yMode val="edge"/>
          <c:x val="0.26097560975609763"/>
          <c:y val="0.2638888888888889"/>
          <c:w val="0.40487804878048783"/>
          <c:h val="0.57638888888888884"/>
        </c:manualLayout>
      </c:layout>
      <c:radarChart>
        <c:radarStyle val="marker"/>
        <c:varyColors val="0"/>
        <c:ser>
          <c:idx val="1"/>
          <c:order val="0"/>
          <c:tx>
            <c:strRef>
              <c:f>レーダー4064滋賀県全体!$BI$33</c:f>
              <c:strCache>
                <c:ptCount val="1"/>
                <c:pt idx="0">
                  <c:v>愛荘町</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レーダー4064滋賀県全体!$BI$34:$BI$41</c:f>
              <c:numCache>
                <c:formatCode>General</c:formatCode>
                <c:ptCount val="8"/>
                <c:pt idx="0">
                  <c:v>105.88448132203621</c:v>
                </c:pt>
                <c:pt idx="1">
                  <c:v>106.50089856450609</c:v>
                </c:pt>
                <c:pt idx="2">
                  <c:v>103.88826452115897</c:v>
                </c:pt>
                <c:pt idx="3">
                  <c:v>112.25632568006363</c:v>
                </c:pt>
                <c:pt idx="4">
                  <c:v>97.53123007997408</c:v>
                </c:pt>
                <c:pt idx="5">
                  <c:v>128.20281378686752</c:v>
                </c:pt>
                <c:pt idx="6">
                  <c:v>105.62646623341577</c:v>
                </c:pt>
                <c:pt idx="7">
                  <c:v>114.8536194510683</c:v>
                </c:pt>
              </c:numCache>
            </c:numRef>
          </c:val>
        </c:ser>
        <c:ser>
          <c:idx val="0"/>
          <c:order val="1"/>
          <c:tx>
            <c:strRef>
              <c:f>レーダー4064滋賀県全体!$AS$33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98535808"/>
        <c:axId val="198541696"/>
      </c:radarChart>
      <c:catAx>
        <c:axId val="198535808"/>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8541696"/>
        <c:crosses val="autoZero"/>
        <c:auto val="1"/>
        <c:lblAlgn val="ctr"/>
        <c:lblOffset val="100"/>
        <c:noMultiLvlLbl val="0"/>
      </c:catAx>
      <c:valAx>
        <c:axId val="198541696"/>
        <c:scaling>
          <c:orientation val="minMax"/>
          <c:max val="13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8535808"/>
        <c:crosses val="autoZero"/>
        <c:crossBetween val="between"/>
        <c:majorUnit val="10"/>
        <c:minorUnit val="4"/>
      </c:valAx>
      <c:spPr>
        <a:noFill/>
        <a:ln>
          <a:noFill/>
        </a:ln>
      </c:spPr>
    </c:plotArea>
    <c:legend>
      <c:legendPos val="tr"/>
      <c:layout>
        <c:manualLayout>
          <c:xMode val="edge"/>
          <c:yMode val="edge"/>
          <c:x val="0.69607843137254899"/>
          <c:y val="3.472222222222222E-3"/>
          <c:w val="0.29901960784313725"/>
          <c:h val="0.25694444444444442"/>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9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2.4760043680671301E-3"/>
          <c:y val="1.6204068241469815E-2"/>
        </c:manualLayout>
      </c:layout>
      <c:overlay val="0"/>
    </c:title>
    <c:autoTitleDeleted val="0"/>
    <c:plotArea>
      <c:layout>
        <c:manualLayout>
          <c:layoutTarget val="inner"/>
          <c:xMode val="edge"/>
          <c:yMode val="edge"/>
          <c:x val="0.21686746987951808"/>
          <c:y val="0.27777777777777773"/>
          <c:w val="0.44819277108433736"/>
          <c:h val="0.64583333333333337"/>
        </c:manualLayout>
      </c:layout>
      <c:radarChart>
        <c:radarStyle val="marker"/>
        <c:varyColors val="0"/>
        <c:ser>
          <c:idx val="1"/>
          <c:order val="0"/>
          <c:tx>
            <c:strRef>
              <c:f>レーダー4064滋賀県全体!$BI$42</c:f>
              <c:strCache>
                <c:ptCount val="1"/>
                <c:pt idx="0">
                  <c:v>愛荘町</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レーダー4064滋賀県全体!$BI$43:$BI$49</c:f>
              <c:numCache>
                <c:formatCode>General</c:formatCode>
                <c:ptCount val="7"/>
                <c:pt idx="0">
                  <c:v>99.083879992101046</c:v>
                </c:pt>
                <c:pt idx="1">
                  <c:v>92.083497502944653</c:v>
                </c:pt>
                <c:pt idx="2">
                  <c:v>92.438893995164776</c:v>
                </c:pt>
                <c:pt idx="3">
                  <c:v>100.93928436225417</c:v>
                </c:pt>
                <c:pt idx="4">
                  <c:v>105.1241570134853</c:v>
                </c:pt>
                <c:pt idx="5">
                  <c:v>121.01298794902166</c:v>
                </c:pt>
                <c:pt idx="6">
                  <c:v>86.589089356707817</c:v>
                </c:pt>
              </c:numCache>
            </c:numRef>
          </c:val>
        </c:ser>
        <c:ser>
          <c:idx val="0"/>
          <c:order val="1"/>
          <c:tx>
            <c:strRef>
              <c:f>レーダー4064滋賀県全体!$AS$42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200086656"/>
        <c:axId val="200088192"/>
      </c:radarChart>
      <c:catAx>
        <c:axId val="200086656"/>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200088192"/>
        <c:crosses val="autoZero"/>
        <c:auto val="1"/>
        <c:lblAlgn val="ctr"/>
        <c:lblOffset val="100"/>
        <c:noMultiLvlLbl val="0"/>
      </c:catAx>
      <c:valAx>
        <c:axId val="200088192"/>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0086656"/>
        <c:crosses val="autoZero"/>
        <c:crossBetween val="between"/>
        <c:majorUnit val="10"/>
        <c:minorUnit val="4"/>
      </c:valAx>
      <c:spPr>
        <a:noFill/>
        <a:ln>
          <a:noFill/>
        </a:ln>
      </c:spPr>
    </c:plotArea>
    <c:legend>
      <c:legendPos val="tr"/>
      <c:layout>
        <c:manualLayout>
          <c:xMode val="edge"/>
          <c:yMode val="edge"/>
          <c:x val="0.70895522388059706"/>
          <c:y val="1.0416666666666666E-2"/>
          <c:w val="0.29104477611940294"/>
          <c:h val="0.2326388888888889"/>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9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9.4762830456666738E-2"/>
          <c:y val="3.4722586759988336E-2"/>
        </c:manualLayout>
      </c:layout>
      <c:overlay val="0"/>
    </c:title>
    <c:autoTitleDeleted val="0"/>
    <c:plotArea>
      <c:layout>
        <c:manualLayout>
          <c:layoutTarget val="inner"/>
          <c:xMode val="edge"/>
          <c:yMode val="edge"/>
          <c:x val="0.19843342036553524"/>
          <c:y val="0.2673611111111111"/>
          <c:w val="0.45953002610966048"/>
          <c:h val="0.61111111111111116"/>
        </c:manualLayout>
      </c:layout>
      <c:radarChart>
        <c:radarStyle val="marker"/>
        <c:varyColors val="0"/>
        <c:ser>
          <c:idx val="1"/>
          <c:order val="0"/>
          <c:tx>
            <c:strRef>
              <c:f>レーダー4064滋賀県全体!$AM$26</c:f>
              <c:strCache>
                <c:ptCount val="1"/>
                <c:pt idx="0">
                  <c:v>愛荘町</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レーダー4064滋賀県全体!$AM$27:$AM$32</c:f>
              <c:numCache>
                <c:formatCode>General</c:formatCode>
                <c:ptCount val="6"/>
                <c:pt idx="0">
                  <c:v>102.73443981939417</c:v>
                </c:pt>
                <c:pt idx="1">
                  <c:v>96.377825414995257</c:v>
                </c:pt>
                <c:pt idx="2">
                  <c:v>97.11940759119139</c:v>
                </c:pt>
                <c:pt idx="3">
                  <c:v>97.632891098611836</c:v>
                </c:pt>
                <c:pt idx="4">
                  <c:v>92.507422171346093</c:v>
                </c:pt>
                <c:pt idx="5">
                  <c:v>93.912888077914786</c:v>
                </c:pt>
              </c:numCache>
            </c:numRef>
          </c:val>
        </c:ser>
        <c:ser>
          <c:idx val="0"/>
          <c:order val="1"/>
          <c:tx>
            <c:strRef>
              <c:f>レーダー4064滋賀県全体!$W$26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200113536"/>
        <c:axId val="200139904"/>
      </c:radarChart>
      <c:catAx>
        <c:axId val="200113536"/>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200139904"/>
        <c:crosses val="autoZero"/>
        <c:auto val="1"/>
        <c:lblAlgn val="ctr"/>
        <c:lblOffset val="100"/>
        <c:noMultiLvlLbl val="0"/>
      </c:catAx>
      <c:valAx>
        <c:axId val="200139904"/>
        <c:scaling>
          <c:orientation val="minMax"/>
          <c:max val="160"/>
          <c:min val="6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0113536"/>
        <c:crosses val="autoZero"/>
        <c:crossBetween val="between"/>
        <c:majorUnit val="20"/>
      </c:valAx>
      <c:spPr>
        <a:noFill/>
        <a:ln>
          <a:noFill/>
        </a:ln>
      </c:spPr>
    </c:plotArea>
    <c:legend>
      <c:legendPos val="tr"/>
      <c:layout>
        <c:manualLayout>
          <c:xMode val="edge"/>
          <c:yMode val="edge"/>
          <c:x val="0.70822942643391518"/>
          <c:y val="6.9444444444444441E-3"/>
          <c:w val="0.29177057356608482"/>
          <c:h val="0.25694444444444442"/>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9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5.5555890441924424E-2"/>
          <c:y val="5.9028142315543888E-2"/>
        </c:manualLayout>
      </c:layout>
      <c:overlay val="0"/>
    </c:title>
    <c:autoTitleDeleted val="0"/>
    <c:plotArea>
      <c:layout>
        <c:manualLayout>
          <c:layoutTarget val="inner"/>
          <c:xMode val="edge"/>
          <c:yMode val="edge"/>
          <c:x val="0.24939467312348668"/>
          <c:y val="0.27430555555555558"/>
          <c:w val="0.41646489104116224"/>
          <c:h val="0.59722222222222221"/>
        </c:manualLayout>
      </c:layout>
      <c:radarChart>
        <c:radarStyle val="marker"/>
        <c:varyColors val="0"/>
        <c:ser>
          <c:idx val="1"/>
          <c:order val="0"/>
          <c:tx>
            <c:strRef>
              <c:f>レーダー4064滋賀県全体!$BI$26</c:f>
              <c:strCache>
                <c:ptCount val="1"/>
                <c:pt idx="0">
                  <c:v>愛荘町</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レーダー4064滋賀県全体!$BI$27:$BI$32</c:f>
              <c:numCache>
                <c:formatCode>General</c:formatCode>
                <c:ptCount val="6"/>
                <c:pt idx="0">
                  <c:v>98.555916324682784</c:v>
                </c:pt>
                <c:pt idx="1">
                  <c:v>138.10923421027698</c:v>
                </c:pt>
                <c:pt idx="2">
                  <c:v>90.968694911969251</c:v>
                </c:pt>
                <c:pt idx="3">
                  <c:v>102.39372138679977</c:v>
                </c:pt>
                <c:pt idx="4">
                  <c:v>94.553816176433784</c:v>
                </c:pt>
                <c:pt idx="5">
                  <c:v>161.09443031454833</c:v>
                </c:pt>
              </c:numCache>
            </c:numRef>
          </c:val>
        </c:ser>
        <c:ser>
          <c:idx val="0"/>
          <c:order val="1"/>
          <c:tx>
            <c:strRef>
              <c:f>レーダー4064滋賀県全体!$AS$26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200152960"/>
        <c:axId val="200154496"/>
      </c:radarChart>
      <c:catAx>
        <c:axId val="200152960"/>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200154496"/>
        <c:crosses val="autoZero"/>
        <c:auto val="1"/>
        <c:lblAlgn val="ctr"/>
        <c:lblOffset val="100"/>
        <c:noMultiLvlLbl val="0"/>
      </c:catAx>
      <c:valAx>
        <c:axId val="200154496"/>
        <c:scaling>
          <c:orientation val="minMax"/>
          <c:max val="160"/>
          <c:min val="6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0152960"/>
        <c:crosses val="autoZero"/>
        <c:crossBetween val="between"/>
        <c:majorUnit val="20"/>
      </c:valAx>
      <c:spPr>
        <a:noFill/>
        <a:ln>
          <a:noFill/>
        </a:ln>
      </c:spPr>
    </c:plotArea>
    <c:legend>
      <c:legendPos val="tr"/>
      <c:layout>
        <c:manualLayout>
          <c:xMode val="edge"/>
          <c:yMode val="edge"/>
          <c:x val="0.70660146699266491"/>
          <c:y val="1.0416666666666666E-2"/>
          <c:w val="0.29339853300733498"/>
          <c:h val="0.27083333333333326"/>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29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28342245989303E-2"/>
          <c:y val="4.2134831460674156E-2"/>
          <c:w val="0.84385026737967905"/>
          <c:h val="0.6882022471910112"/>
        </c:manualLayout>
      </c:layout>
      <c:barChart>
        <c:barDir val="col"/>
        <c:grouping val="stacked"/>
        <c:varyColors val="0"/>
        <c:ser>
          <c:idx val="0"/>
          <c:order val="0"/>
          <c:tx>
            <c:strRef>
              <c:f>介護率グラフ!$B$3</c:f>
              <c:strCache>
                <c:ptCount val="1"/>
                <c:pt idx="0">
                  <c:v>要支援1</c:v>
                </c:pt>
              </c:strCache>
            </c:strRef>
          </c:tx>
          <c:spPr>
            <a:solidFill>
              <a:srgbClr val="FFFFFF"/>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介護率グラフ!$B$4:$B$22</c:f>
              <c:numCache>
                <c:formatCode>0.00_ </c:formatCode>
                <c:ptCount val="19"/>
                <c:pt idx="0">
                  <c:v>2.5464484655572086</c:v>
                </c:pt>
                <c:pt idx="1">
                  <c:v>1.7901486231051482</c:v>
                </c:pt>
                <c:pt idx="2">
                  <c:v>1.4582562584782341</c:v>
                </c:pt>
                <c:pt idx="3">
                  <c:v>1.0283014498124043</c:v>
                </c:pt>
                <c:pt idx="4">
                  <c:v>2.0009951663349446</c:v>
                </c:pt>
                <c:pt idx="5">
                  <c:v>2.8293648483437157</c:v>
                </c:pt>
                <c:pt idx="6">
                  <c:v>2.5530670232324923</c:v>
                </c:pt>
                <c:pt idx="7">
                  <c:v>2.6460859977949283</c:v>
                </c:pt>
                <c:pt idx="8">
                  <c:v>1.4069442158960013</c:v>
                </c:pt>
                <c:pt idx="9">
                  <c:v>2.7099938687921519</c:v>
                </c:pt>
                <c:pt idx="10">
                  <c:v>2.1156852527357999</c:v>
                </c:pt>
                <c:pt idx="11">
                  <c:v>0.68163228210488047</c:v>
                </c:pt>
                <c:pt idx="12">
                  <c:v>1.3717202328734348</c:v>
                </c:pt>
                <c:pt idx="13">
                  <c:v>0.90504922197523019</c:v>
                </c:pt>
                <c:pt idx="14">
                  <c:v>1.2524719841793013</c:v>
                </c:pt>
                <c:pt idx="15">
                  <c:v>2.0649602064960209</c:v>
                </c:pt>
                <c:pt idx="16">
                  <c:v>1.7423442449841606</c:v>
                </c:pt>
                <c:pt idx="17">
                  <c:v>1.1941618752764263</c:v>
                </c:pt>
                <c:pt idx="18">
                  <c:v>0.69786535303776687</c:v>
                </c:pt>
              </c:numCache>
            </c:numRef>
          </c:val>
        </c:ser>
        <c:ser>
          <c:idx val="1"/>
          <c:order val="1"/>
          <c:tx>
            <c:strRef>
              <c:f>介護率グラフ!$C$3</c:f>
              <c:strCache>
                <c:ptCount val="1"/>
                <c:pt idx="0">
                  <c:v>要支援2</c:v>
                </c:pt>
              </c:strCache>
            </c:strRef>
          </c:tx>
          <c:spPr>
            <a:pattFill prst="pct1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介護率グラフ!$C$4:$C$22</c:f>
              <c:numCache>
                <c:formatCode>0.00_ </c:formatCode>
                <c:ptCount val="19"/>
                <c:pt idx="0">
                  <c:v>3.052739623337831</c:v>
                </c:pt>
                <c:pt idx="1">
                  <c:v>1.8865127311812016</c:v>
                </c:pt>
                <c:pt idx="2">
                  <c:v>2.7561968183499816</c:v>
                </c:pt>
                <c:pt idx="3">
                  <c:v>1.3062207605725138</c:v>
                </c:pt>
                <c:pt idx="4">
                  <c:v>1.6633494455501847</c:v>
                </c:pt>
                <c:pt idx="5">
                  <c:v>1.9328171391977642</c:v>
                </c:pt>
                <c:pt idx="6">
                  <c:v>2.4569613906067191</c:v>
                </c:pt>
                <c:pt idx="7">
                  <c:v>1.6695542605134666</c:v>
                </c:pt>
                <c:pt idx="8">
                  <c:v>1.1847951291755801</c:v>
                </c:pt>
                <c:pt idx="9">
                  <c:v>2.6180257510729614</c:v>
                </c:pt>
                <c:pt idx="10">
                  <c:v>2.0462046204620461</c:v>
                </c:pt>
                <c:pt idx="11">
                  <c:v>1.8903935290375353</c:v>
                </c:pt>
                <c:pt idx="12">
                  <c:v>1.5471728207991067</c:v>
                </c:pt>
                <c:pt idx="13">
                  <c:v>1.4766592569069545</c:v>
                </c:pt>
                <c:pt idx="14">
                  <c:v>1.8787079762689518</c:v>
                </c:pt>
                <c:pt idx="15">
                  <c:v>1.5057001505700152</c:v>
                </c:pt>
                <c:pt idx="16">
                  <c:v>1.6367476240760297</c:v>
                </c:pt>
                <c:pt idx="17">
                  <c:v>1.9460415745245467</c:v>
                </c:pt>
                <c:pt idx="18">
                  <c:v>0.49261083743842365</c:v>
                </c:pt>
              </c:numCache>
            </c:numRef>
          </c:val>
        </c:ser>
        <c:ser>
          <c:idx val="3"/>
          <c:order val="2"/>
          <c:tx>
            <c:strRef>
              <c:f>介護率グラフ!$D$3</c:f>
              <c:strCache>
                <c:ptCount val="1"/>
                <c:pt idx="0">
                  <c:v>要介護1</c:v>
                </c:pt>
              </c:strCache>
            </c:strRef>
          </c:tx>
          <c:spPr>
            <a:pattFill prst="pct2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介護率グラフ!$D$4:$D$22</c:f>
              <c:numCache>
                <c:formatCode>0.00_ </c:formatCode>
                <c:ptCount val="19"/>
                <c:pt idx="0">
                  <c:v>2.8578348268345843</c:v>
                </c:pt>
                <c:pt idx="1">
                  <c:v>3.7285497201734552</c:v>
                </c:pt>
                <c:pt idx="2">
                  <c:v>3.1816500184979652</c:v>
                </c:pt>
                <c:pt idx="3">
                  <c:v>4.3911251100097273</c:v>
                </c:pt>
                <c:pt idx="4">
                  <c:v>4.5599943133352294</c:v>
                </c:pt>
                <c:pt idx="5">
                  <c:v>4.2149385806601849</c:v>
                </c:pt>
                <c:pt idx="6">
                  <c:v>3.4974093264248705</c:v>
                </c:pt>
                <c:pt idx="7">
                  <c:v>4.110883603717121</c:v>
                </c:pt>
                <c:pt idx="8">
                  <c:v>3.8505841698206353</c:v>
                </c:pt>
                <c:pt idx="9">
                  <c:v>4.2182709993868794</c:v>
                </c:pt>
                <c:pt idx="10">
                  <c:v>3.7276359214868853</c:v>
                </c:pt>
                <c:pt idx="11">
                  <c:v>3.7080796146505501</c:v>
                </c:pt>
                <c:pt idx="12">
                  <c:v>3.6605789935401547</c:v>
                </c:pt>
                <c:pt idx="13">
                  <c:v>3.7154652270562085</c:v>
                </c:pt>
                <c:pt idx="14">
                  <c:v>4.976928147659855</c:v>
                </c:pt>
                <c:pt idx="15">
                  <c:v>4.3020004302000432</c:v>
                </c:pt>
                <c:pt idx="16">
                  <c:v>3.907074973600845</c:v>
                </c:pt>
                <c:pt idx="17">
                  <c:v>4.643962848297214</c:v>
                </c:pt>
                <c:pt idx="18">
                  <c:v>4.2282430213464695</c:v>
                </c:pt>
              </c:numCache>
            </c:numRef>
          </c:val>
        </c:ser>
        <c:ser>
          <c:idx val="4"/>
          <c:order val="3"/>
          <c:tx>
            <c:strRef>
              <c:f>介護率グラフ!$E$3</c:f>
              <c:strCache>
                <c:ptCount val="1"/>
                <c:pt idx="0">
                  <c:v>要介護2</c:v>
                </c:pt>
              </c:strCache>
            </c:strRef>
          </c:tx>
          <c:spPr>
            <a:pattFill prst="ltDnDiag">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介護率グラフ!$E$4:$E$22</c:f>
              <c:numCache>
                <c:formatCode>0.00_ </c:formatCode>
                <c:ptCount val="19"/>
                <c:pt idx="0">
                  <c:v>3.8531179001026419</c:v>
                </c:pt>
                <c:pt idx="1">
                  <c:v>3.5321151921722693</c:v>
                </c:pt>
                <c:pt idx="2">
                  <c:v>3.7458379578246395</c:v>
                </c:pt>
                <c:pt idx="3">
                  <c:v>3.1868080967159198</c:v>
                </c:pt>
                <c:pt idx="4">
                  <c:v>2.3670742109752627</c:v>
                </c:pt>
                <c:pt idx="5">
                  <c:v>2.5848518367584559</c:v>
                </c:pt>
                <c:pt idx="6">
                  <c:v>2.7160287481196721</c:v>
                </c:pt>
                <c:pt idx="7">
                  <c:v>2.968971491573476</c:v>
                </c:pt>
                <c:pt idx="8">
                  <c:v>2.5588283692611484</c:v>
                </c:pt>
                <c:pt idx="9">
                  <c:v>2.8571428571428572</c:v>
                </c:pt>
                <c:pt idx="10">
                  <c:v>2.5846795205836375</c:v>
                </c:pt>
                <c:pt idx="11">
                  <c:v>4.2806507316186497</c:v>
                </c:pt>
                <c:pt idx="12">
                  <c:v>2.8790174655076162</c:v>
                </c:pt>
                <c:pt idx="13">
                  <c:v>3.6201968879009208</c:v>
                </c:pt>
                <c:pt idx="14">
                  <c:v>3.3289386947923534</c:v>
                </c:pt>
                <c:pt idx="15">
                  <c:v>2.6242202624220261</c:v>
                </c:pt>
                <c:pt idx="16">
                  <c:v>4.1710665258711721</c:v>
                </c:pt>
                <c:pt idx="17">
                  <c:v>4.0689960194604158</c:v>
                </c:pt>
                <c:pt idx="18">
                  <c:v>3.3661740558292284</c:v>
                </c:pt>
              </c:numCache>
            </c:numRef>
          </c:val>
        </c:ser>
        <c:ser>
          <c:idx val="5"/>
          <c:order val="4"/>
          <c:tx>
            <c:strRef>
              <c:f>介護率グラフ!$F$3</c:f>
              <c:strCache>
                <c:ptCount val="1"/>
                <c:pt idx="0">
                  <c:v>要介護3</c:v>
                </c:pt>
              </c:strCache>
            </c:strRef>
          </c:tx>
          <c:spPr>
            <a:pattFill prst="pct5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介護率グラフ!$F$4:$F$22</c:f>
              <c:numCache>
                <c:formatCode>0.00_ </c:formatCode>
                <c:ptCount val="19"/>
                <c:pt idx="0">
                  <c:v>2.7759517466468302</c:v>
                </c:pt>
                <c:pt idx="1">
                  <c:v>2.4609910677884437</c:v>
                </c:pt>
                <c:pt idx="2">
                  <c:v>2.9812553952398568</c:v>
                </c:pt>
                <c:pt idx="3">
                  <c:v>1.9871230719347817</c:v>
                </c:pt>
                <c:pt idx="4">
                  <c:v>1.8623827125390957</c:v>
                </c:pt>
                <c:pt idx="5">
                  <c:v>2.3519823019153518</c:v>
                </c:pt>
                <c:pt idx="6">
                  <c:v>2.273107136887849</c:v>
                </c:pt>
                <c:pt idx="7">
                  <c:v>2.3074499921247442</c:v>
                </c:pt>
                <c:pt idx="8">
                  <c:v>1.7195984860951128</c:v>
                </c:pt>
                <c:pt idx="9">
                  <c:v>2.2746781115879826</c:v>
                </c:pt>
                <c:pt idx="10">
                  <c:v>2.0218863991662324</c:v>
                </c:pt>
                <c:pt idx="11">
                  <c:v>3.5444878669453783</c:v>
                </c:pt>
                <c:pt idx="12">
                  <c:v>2.2729085254007497</c:v>
                </c:pt>
                <c:pt idx="13">
                  <c:v>2.6516354398221655</c:v>
                </c:pt>
                <c:pt idx="14">
                  <c:v>2.4060646011865523</c:v>
                </c:pt>
                <c:pt idx="15">
                  <c:v>2.3230802323080231</c:v>
                </c:pt>
                <c:pt idx="16">
                  <c:v>3.9598732840549102</c:v>
                </c:pt>
                <c:pt idx="17">
                  <c:v>4.1132242370632461</c:v>
                </c:pt>
                <c:pt idx="18">
                  <c:v>3.284072249589491</c:v>
                </c:pt>
              </c:numCache>
            </c:numRef>
          </c:val>
        </c:ser>
        <c:ser>
          <c:idx val="6"/>
          <c:order val="5"/>
          <c:tx>
            <c:strRef>
              <c:f>介護率グラフ!$G$3</c:f>
              <c:strCache>
                <c:ptCount val="1"/>
                <c:pt idx="0">
                  <c:v>要介護4</c:v>
                </c:pt>
              </c:strCache>
            </c:strRef>
          </c:tx>
          <c:spPr>
            <a:pattFill prst="pct7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介護率グラフ!$G$4:$G$22</c:f>
              <c:numCache>
                <c:formatCode>0.00_ </c:formatCode>
                <c:ptCount val="19"/>
                <c:pt idx="0">
                  <c:v>1.9513545306715567</c:v>
                </c:pt>
                <c:pt idx="1">
                  <c:v>2.1237166895222566</c:v>
                </c:pt>
                <c:pt idx="2">
                  <c:v>2.3369096066099395</c:v>
                </c:pt>
                <c:pt idx="3">
                  <c:v>1.7369956922506833</c:v>
                </c:pt>
                <c:pt idx="4">
                  <c:v>1.5744953085015641</c:v>
                </c:pt>
                <c:pt idx="5">
                  <c:v>1.659195435757117</c:v>
                </c:pt>
                <c:pt idx="6">
                  <c:v>2.2062510446264416</c:v>
                </c:pt>
                <c:pt idx="7">
                  <c:v>2.1578201291541976</c:v>
                </c:pt>
                <c:pt idx="8">
                  <c:v>2.2297186111568208</c:v>
                </c:pt>
                <c:pt idx="9">
                  <c:v>2.1949724095646843</c:v>
                </c:pt>
                <c:pt idx="10">
                  <c:v>2.0149383359388571</c:v>
                </c:pt>
                <c:pt idx="11">
                  <c:v>2.4175224938653095</c:v>
                </c:pt>
                <c:pt idx="12">
                  <c:v>1.5152723502671666</c:v>
                </c:pt>
                <c:pt idx="13">
                  <c:v>2.3023181962527786</c:v>
                </c:pt>
                <c:pt idx="14">
                  <c:v>1.4502307185234016</c:v>
                </c:pt>
                <c:pt idx="15">
                  <c:v>2.4521402452140246</c:v>
                </c:pt>
                <c:pt idx="16">
                  <c:v>2.4287222808870119</c:v>
                </c:pt>
                <c:pt idx="17">
                  <c:v>2.3440955329500222</c:v>
                </c:pt>
                <c:pt idx="18">
                  <c:v>2.8325123152709359</c:v>
                </c:pt>
              </c:numCache>
            </c:numRef>
          </c:val>
        </c:ser>
        <c:ser>
          <c:idx val="7"/>
          <c:order val="6"/>
          <c:tx>
            <c:strRef>
              <c:f>介護率グラフ!$H$3</c:f>
              <c:strCache>
                <c:ptCount val="1"/>
                <c:pt idx="0">
                  <c:v>要介護5</c:v>
                </c:pt>
              </c:strCache>
            </c:strRef>
          </c:tx>
          <c:spPr>
            <a:solidFill>
              <a:srgbClr val="000000"/>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介護率グラフ!$H$4:$H$22</c:f>
              <c:numCache>
                <c:formatCode>0.00_ </c:formatCode>
                <c:ptCount val="19"/>
                <c:pt idx="0">
                  <c:v>1.4773552918382176</c:v>
                </c:pt>
                <c:pt idx="1">
                  <c:v>1.4528742448389607</c:v>
                </c:pt>
                <c:pt idx="2">
                  <c:v>1.6956468121839929</c:v>
                </c:pt>
                <c:pt idx="3">
                  <c:v>1.1116772430404371</c:v>
                </c:pt>
                <c:pt idx="4">
                  <c:v>1.4536536821154393</c:v>
                </c:pt>
                <c:pt idx="5">
                  <c:v>1.1294172439890551</c:v>
                </c:pt>
                <c:pt idx="6">
                  <c:v>1.8134715025906734</c:v>
                </c:pt>
                <c:pt idx="7">
                  <c:v>1.086785320522917</c:v>
                </c:pt>
                <c:pt idx="8">
                  <c:v>2.2132631232516045</c:v>
                </c:pt>
                <c:pt idx="9">
                  <c:v>1.4530962599632129</c:v>
                </c:pt>
                <c:pt idx="10">
                  <c:v>1.0838978634705576</c:v>
                </c:pt>
                <c:pt idx="11">
                  <c:v>1.6359174770517133</c:v>
                </c:pt>
                <c:pt idx="12">
                  <c:v>1.1165164686179121</c:v>
                </c:pt>
                <c:pt idx="13">
                  <c:v>1.9212448396316293</c:v>
                </c:pt>
                <c:pt idx="14">
                  <c:v>1.2524719841793013</c:v>
                </c:pt>
                <c:pt idx="15">
                  <c:v>1.6132501613250163</c:v>
                </c:pt>
                <c:pt idx="16">
                  <c:v>1.8479408658922916</c:v>
                </c:pt>
                <c:pt idx="17">
                  <c:v>1.5037593984962405</c:v>
                </c:pt>
                <c:pt idx="18">
                  <c:v>1.0262725779967159</c:v>
                </c:pt>
              </c:numCache>
            </c:numRef>
          </c:val>
        </c:ser>
        <c:dLbls>
          <c:showLegendKey val="0"/>
          <c:showVal val="0"/>
          <c:showCatName val="0"/>
          <c:showSerName val="0"/>
          <c:showPercent val="0"/>
          <c:showBubbleSize val="0"/>
        </c:dLbls>
        <c:gapWidth val="70"/>
        <c:overlap val="100"/>
        <c:axId val="200229248"/>
        <c:axId val="200230784"/>
      </c:barChart>
      <c:catAx>
        <c:axId val="200229248"/>
        <c:scaling>
          <c:orientation val="minMax"/>
        </c:scaling>
        <c:delete val="0"/>
        <c:axPos val="b"/>
        <c:numFmt formatCode="0.00_ " sourceLinked="1"/>
        <c:majorTickMark val="in"/>
        <c:minorTickMark val="none"/>
        <c:tickLblPos val="nextTo"/>
        <c:spPr>
          <a:ln w="3175">
            <a:solidFill>
              <a:srgbClr val="000000"/>
            </a:solidFill>
            <a:prstDash val="solid"/>
          </a:ln>
        </c:spPr>
        <c:txPr>
          <a:bodyPr horzOverflow="overflow" vert="wordArtVertRtl" anchor="ctr"/>
          <a:lstStyle/>
          <a:p>
            <a:pPr algn="ctr" rtl="0">
              <a:defRPr sz="1000">
                <a:solidFill>
                  <a:srgbClr val="000000"/>
                </a:solidFill>
              </a:defRPr>
            </a:pPr>
            <a:endParaRPr lang="ja-JP"/>
          </a:p>
        </c:txPr>
        <c:crossAx val="200230784"/>
        <c:crosses val="autoZero"/>
        <c:auto val="1"/>
        <c:lblAlgn val="ctr"/>
        <c:lblOffset val="100"/>
        <c:tickLblSkip val="1"/>
        <c:noMultiLvlLbl val="0"/>
      </c:catAx>
      <c:valAx>
        <c:axId val="200230784"/>
        <c:scaling>
          <c:orientation val="minMax"/>
        </c:scaling>
        <c:delete val="0"/>
        <c:axPos val="l"/>
        <c:title>
          <c:tx>
            <c:rich>
              <a:bodyPr rot="0" horzOverflow="overflow" anchor="ctr"/>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3.1015421965243276E-2"/>
              <c:y val="2.8101683918723645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lstStyle/>
          <a:p>
            <a:pPr algn="ctr" rtl="0">
              <a:defRPr sz="1000">
                <a:solidFill>
                  <a:srgbClr val="000000"/>
                </a:solidFill>
              </a:defRPr>
            </a:pPr>
            <a:endParaRPr lang="ja-JP"/>
          </a:p>
        </c:txPr>
        <c:crossAx val="200229248"/>
        <c:crosses val="autoZero"/>
        <c:crossBetween val="between"/>
      </c:valAx>
      <c:spPr>
        <a:noFill/>
        <a:ln w="25400">
          <a:noFill/>
        </a:ln>
      </c:spPr>
    </c:plotArea>
    <c:legend>
      <c:legendPos val="r"/>
      <c:layout>
        <c:manualLayout>
          <c:xMode val="edge"/>
          <c:yMode val="edge"/>
          <c:x val="0.89625668449197871"/>
          <c:y val="0.21910112359550565"/>
          <c:w val="9.7326203208556117E-2"/>
          <c:h val="0.5421348314606742"/>
        </c:manualLayout>
      </c:layout>
      <c:overlay val="0"/>
      <c:spPr>
        <a:noFill/>
        <a:ln w="25400">
          <a:noFill/>
        </a:ln>
      </c:spPr>
      <c:txPr>
        <a:bodyPr horzOverflow="overflow" anchor="ctr"/>
        <a:lstStyle/>
        <a:p>
          <a:pPr algn="l" rtl="0">
            <a:defRPr sz="1010">
              <a:solidFill>
                <a:srgbClr val="000000"/>
              </a:solidFill>
            </a:defRPr>
          </a:pPr>
          <a:endParaRPr lang="ja-JP"/>
        </a:p>
      </c:txPr>
    </c:legend>
    <c:plotVisOnly val="1"/>
    <c:dispBlanksAs val="gap"/>
    <c:showDLblsOverMax val="0"/>
  </c:chart>
  <c:spPr>
    <a:solidFill>
      <a:schemeClr val="bg1"/>
    </a:solidFill>
    <a:ln w="9525">
      <a:noFill/>
    </a:ln>
  </c:spPr>
  <c:txPr>
    <a:bodyPr horzOverflow="overflow" anchor="ctr"/>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extLst/>
</c:chartSpace>
</file>

<file path=xl/charts/chart29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200" b="1" i="0" u="none" strike="noStrike" kern="1200" baseline="0">
                <a:solidFill>
                  <a:schemeClr val="tx1"/>
                </a:solidFill>
              </a:rPr>
              <a:t>疾病別医療費構成割合</a:t>
            </a:r>
            <a:endParaRPr lang="ja-JP" altLang="en-US" sz="1800" b="1" i="0" u="none" strike="noStrike" baseline="0">
              <a:solidFill>
                <a:schemeClr val="tx1"/>
              </a:solidFill>
            </a:endParaRPr>
          </a:p>
          <a:p>
            <a:pPr algn="ctr" rtl="0">
              <a:defRPr sz="1800" i="0" u="none" strike="noStrike" baseline="0">
                <a:solidFill>
                  <a:schemeClr val="tx1"/>
                </a:solidFill>
              </a:defRPr>
            </a:pPr>
            <a:r>
              <a:rPr kumimoji="0" lang="ja-JP" altLang="en-US" sz="1200" b="1" i="0" u="none" strike="noStrike" kern="1200" baseline="0">
                <a:solidFill>
                  <a:schemeClr val="tx1"/>
                </a:solidFill>
              </a:rPr>
              <a:t>（後期高齢者分）</a:t>
            </a:r>
            <a:endParaRPr lang="ja-JP" altLang="en-US" sz="1800" b="1" i="0" u="none" strike="noStrike"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1.9016155200170384E-2"/>
                  <c:y val="3.667018634164982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1"/>
              <c:layout>
                <c:manualLayout>
                  <c:x val="9.9671648186833786E-2"/>
                  <c:y val="-6.058926270579814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2"/>
              <c:layout>
                <c:manualLayout>
                  <c:x val="0.11027800807089964"/>
                  <c:y val="-6.6916617080971996E-3"/>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3"/>
              <c:layout>
                <c:manualLayout>
                  <c:x val="9.089365190126876E-2"/>
                  <c:y val="7.394912026312192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4"/>
              <c:layout>
                <c:manualLayout>
                  <c:x val="0.1223543561562374"/>
                  <c:y val="0.25324251929990776"/>
                </c:manualLayout>
              </c:layout>
              <c:numFmt formatCode="#,##0_);[Red]\(#,##0\)" sourceLinked="0"/>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5"/>
              <c:layout>
                <c:manualLayout>
                  <c:x val="3.0021710800353051E-2"/>
                  <c:y val="0.30139513925396155"/>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6"/>
              <c:layout>
                <c:manualLayout>
                  <c:x val="-8.4491634249776057E-2"/>
                  <c:y val="-5.9660703331623779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kumimoji="0" sz="800" kern="1200">
                    <a:solidFill>
                      <a:schemeClr val="tx1"/>
                    </a:solidFill>
                  </a:defRPr>
                </a:pPr>
                <a:endParaRPr lang="ja-JP"/>
              </a:p>
            </c:txPr>
            <c:showLegendKey val="0"/>
            <c:showVal val="0"/>
            <c:showCatName val="1"/>
            <c:showSerName val="0"/>
            <c:showPercent val="1"/>
            <c:showBubbleSize val="0"/>
            <c:showLeaderLines val="1"/>
          </c:dLbls>
          <c:cat>
            <c:strRef>
              <c:f>愛荘町!$M$183:$M$189</c:f>
              <c:strCache>
                <c:ptCount val="7"/>
                <c:pt idx="0">
                  <c:v>新生物</c:v>
                </c:pt>
                <c:pt idx="1">
                  <c:v>糖尿病</c:v>
                </c:pt>
                <c:pt idx="2">
                  <c:v>高血圧性疾患</c:v>
                </c:pt>
                <c:pt idx="3">
                  <c:v>虚血性心疾患</c:v>
                </c:pt>
                <c:pt idx="4">
                  <c:v>脳内出血</c:v>
                </c:pt>
                <c:pt idx="5">
                  <c:v>脳梗塞</c:v>
                </c:pt>
                <c:pt idx="6">
                  <c:v>その他</c:v>
                </c:pt>
              </c:strCache>
            </c:strRef>
          </c:cat>
          <c:val>
            <c:numRef>
              <c:f>愛荘町!$Q$183:$Q$189</c:f>
              <c:numCache>
                <c:formatCode>0.0_ </c:formatCode>
                <c:ptCount val="7"/>
                <c:pt idx="0">
                  <c:v>9.1</c:v>
                </c:pt>
                <c:pt idx="1">
                  <c:v>3.9</c:v>
                </c:pt>
                <c:pt idx="2">
                  <c:v>6.9</c:v>
                </c:pt>
                <c:pt idx="3">
                  <c:v>3</c:v>
                </c:pt>
                <c:pt idx="4">
                  <c:v>0.5</c:v>
                </c:pt>
                <c:pt idx="5">
                  <c:v>3.9</c:v>
                </c:pt>
                <c:pt idx="6" formatCode="#,##0.0;[Red]\-#,##0.0">
                  <c:v>72.7</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p>
        </c:rich>
      </c:tx>
      <c:layout>
        <c:manualLayout>
          <c:xMode val="edge"/>
          <c:yMode val="edge"/>
          <c:x val="0.39978977080419692"/>
          <c:y val="3.2407147736669903E-2"/>
        </c:manualLayout>
      </c:layout>
      <c:overlay val="0"/>
    </c:title>
    <c:autoTitleDeleted val="0"/>
    <c:plotArea>
      <c:layout>
        <c:manualLayout>
          <c:layoutTarget val="inner"/>
          <c:xMode val="edge"/>
          <c:yMode val="edge"/>
          <c:x val="0.10406584218523932"/>
          <c:y val="0.17872560047641106"/>
          <c:w val="0.81576373590420304"/>
          <c:h val="0.50075211186836943"/>
        </c:manualLayout>
      </c:layout>
      <c:barChart>
        <c:barDir val="col"/>
        <c:grouping val="stacked"/>
        <c:varyColors val="0"/>
        <c:ser>
          <c:idx val="0"/>
          <c:order val="0"/>
          <c:tx>
            <c:v>健康な
期間の平均</c:v>
          </c:tx>
          <c:invertIfNegative val="0"/>
          <c:dPt>
            <c:idx val="10"/>
            <c:invertIfNegative val="0"/>
            <c:bubble3D val="0"/>
            <c:spPr>
              <a:pattFill prst="ltUpDiag">
                <a:fgClr>
                  <a:srgbClr val="FF0000"/>
                </a:fgClr>
                <a:bgClr>
                  <a:schemeClr val="bg1"/>
                </a:bgClr>
              </a:pattFill>
              <a:ln>
                <a:solidFill>
                  <a:srgbClr val="FF0000"/>
                </a:solidFill>
              </a:ln>
            </c:spPr>
          </c:dPt>
          <c:cat>
            <c:strLit>
              <c:ptCount val="21"/>
              <c:pt idx="0">
                <c:v>滋賀県</c:v>
              </c:pt>
              <c:pt idx="1">
                <c:v>草津市</c:v>
              </c:pt>
              <c:pt idx="2">
                <c:v>多賀町</c:v>
              </c:pt>
              <c:pt idx="3">
                <c:v>近江八幡市</c:v>
              </c:pt>
              <c:pt idx="4">
                <c:v>守山市</c:v>
              </c:pt>
              <c:pt idx="5">
                <c:v>高島市</c:v>
              </c:pt>
              <c:pt idx="6">
                <c:v>栗東市</c:v>
              </c:pt>
              <c:pt idx="7">
                <c:v>豊郷町</c:v>
              </c:pt>
              <c:pt idx="8">
                <c:v>竜王町</c:v>
              </c:pt>
              <c:pt idx="9">
                <c:v>彦根市</c:v>
              </c:pt>
              <c:pt idx="10">
                <c:v>大津市</c:v>
              </c:pt>
              <c:pt idx="11">
                <c:v>甲賀市</c:v>
              </c:pt>
              <c:pt idx="12">
                <c:v>東近江市</c:v>
              </c:pt>
              <c:pt idx="13">
                <c:v>野洲市</c:v>
              </c:pt>
              <c:pt idx="14">
                <c:v>湖南市</c:v>
              </c:pt>
              <c:pt idx="15">
                <c:v>長浜市</c:v>
              </c:pt>
              <c:pt idx="16">
                <c:v>米原市</c:v>
              </c:pt>
              <c:pt idx="17">
                <c:v>日野町</c:v>
              </c:pt>
              <c:pt idx="18">
                <c:v>甲良町</c:v>
              </c:pt>
              <c:pt idx="19">
                <c:v>愛荘町</c:v>
              </c:pt>
              <c:pt idx="20">
                <c:v>全国</c:v>
              </c:pt>
            </c:strLit>
          </c:cat>
          <c:val>
            <c:numLit>
              <c:formatCode>General</c:formatCode>
              <c:ptCount val="21"/>
              <c:pt idx="0">
                <c:v>80.255772956807206</c:v>
              </c:pt>
              <c:pt idx="1">
                <c:v>81.584354934233403</c:v>
              </c:pt>
              <c:pt idx="2">
                <c:v>80.833932744905439</c:v>
              </c:pt>
              <c:pt idx="3">
                <c:v>80.700671409985006</c:v>
              </c:pt>
              <c:pt idx="4">
                <c:v>80.611650016665649</c:v>
              </c:pt>
              <c:pt idx="5">
                <c:v>80.518558813716567</c:v>
              </c:pt>
              <c:pt idx="6">
                <c:v>80.511891523692213</c:v>
              </c:pt>
              <c:pt idx="7">
                <c:v>80.376137504560802</c:v>
              </c:pt>
              <c:pt idx="8">
                <c:v>80.176384873017312</c:v>
              </c:pt>
              <c:pt idx="9">
                <c:v>80.169287311099609</c:v>
              </c:pt>
              <c:pt idx="10">
                <c:v>80.154216021784435</c:v>
              </c:pt>
              <c:pt idx="11">
                <c:v>80.138331402682581</c:v>
              </c:pt>
              <c:pt idx="12">
                <c:v>80.047180502472173</c:v>
              </c:pt>
              <c:pt idx="13">
                <c:v>80.028593803644952</c:v>
              </c:pt>
              <c:pt idx="14">
                <c:v>79.880779630214633</c:v>
              </c:pt>
              <c:pt idx="15">
                <c:v>79.672148111807743</c:v>
              </c:pt>
              <c:pt idx="16">
                <c:v>79.61510813945192</c:v>
              </c:pt>
              <c:pt idx="17">
                <c:v>79.297965028099057</c:v>
              </c:pt>
              <c:pt idx="18">
                <c:v>78.831143634635694</c:v>
              </c:pt>
              <c:pt idx="19">
                <c:v>78.178248111887882</c:v>
              </c:pt>
              <c:pt idx="20">
                <c:v>79.291532139712558</c:v>
              </c:pt>
            </c:numLit>
          </c:val>
        </c:ser>
        <c:dLbls>
          <c:showLegendKey val="0"/>
          <c:showVal val="0"/>
          <c:showCatName val="0"/>
          <c:showSerName val="0"/>
          <c:showPercent val="0"/>
          <c:showBubbleSize val="0"/>
        </c:dLbls>
        <c:gapWidth val="59"/>
        <c:overlap val="100"/>
        <c:axId val="180132864"/>
        <c:axId val="180138752"/>
      </c:barChart>
      <c:catAx>
        <c:axId val="180132864"/>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0138752"/>
        <c:crosses val="autoZero"/>
        <c:auto val="1"/>
        <c:lblAlgn val="ctr"/>
        <c:lblOffset val="100"/>
        <c:noMultiLvlLbl val="0"/>
      </c:catAx>
      <c:valAx>
        <c:axId val="180138752"/>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8013286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3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6.9307450430082379E-2"/>
          <c:y val="4.6428770871726144E-2"/>
        </c:manualLayout>
      </c:layout>
      <c:overlay val="0"/>
    </c:title>
    <c:autoTitleDeleted val="0"/>
    <c:plotArea>
      <c:layout>
        <c:manualLayout>
          <c:layoutTarget val="inner"/>
          <c:xMode val="edge"/>
          <c:yMode val="edge"/>
          <c:x val="0.2297650130548303"/>
          <c:y val="0.25694444444444442"/>
          <c:w val="0.46214099216710175"/>
          <c:h val="0.61458333333333337"/>
        </c:manualLayout>
      </c:layout>
      <c:radarChart>
        <c:radarStyle val="marker"/>
        <c:varyColors val="0"/>
        <c:ser>
          <c:idx val="1"/>
          <c:order val="0"/>
          <c:tx>
            <c:strRef>
              <c:f>レーダー4064滋賀県全体!$Y$26</c:f>
              <c:strCache>
                <c:ptCount val="1"/>
                <c:pt idx="0">
                  <c:v>彦根市</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レーダー4064滋賀県全体!$Y$27:$Y$32</c:f>
              <c:numCache>
                <c:formatCode>General</c:formatCode>
                <c:ptCount val="6"/>
                <c:pt idx="0">
                  <c:v>93.201484910527952</c:v>
                </c:pt>
                <c:pt idx="1">
                  <c:v>101.76651503498701</c:v>
                </c:pt>
                <c:pt idx="2">
                  <c:v>104.60642407449066</c:v>
                </c:pt>
                <c:pt idx="3">
                  <c:v>99.048040758544715</c:v>
                </c:pt>
                <c:pt idx="4">
                  <c:v>99.309222975593045</c:v>
                </c:pt>
                <c:pt idx="5">
                  <c:v>105.02506282507331</c:v>
                </c:pt>
              </c:numCache>
            </c:numRef>
          </c:val>
        </c:ser>
        <c:ser>
          <c:idx val="0"/>
          <c:order val="1"/>
          <c:tx>
            <c:strRef>
              <c:f>レーダー4064滋賀県全体!$W$26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84362112"/>
        <c:axId val="184363648"/>
      </c:radarChart>
      <c:catAx>
        <c:axId val="184362112"/>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4363648"/>
        <c:crosses val="autoZero"/>
        <c:auto val="1"/>
        <c:lblAlgn val="ctr"/>
        <c:lblOffset val="100"/>
        <c:noMultiLvlLbl val="0"/>
      </c:catAx>
      <c:valAx>
        <c:axId val="184363648"/>
        <c:scaling>
          <c:orientation val="minMax"/>
          <c:max val="120"/>
          <c:min val="7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4362112"/>
        <c:crosses val="autoZero"/>
        <c:crossBetween val="between"/>
        <c:majorUnit val="10"/>
        <c:minorUnit val="2"/>
      </c:valAx>
      <c:spPr>
        <a:noFill/>
        <a:ln>
          <a:noFill/>
        </a:ln>
      </c:spPr>
    </c:plotArea>
    <c:legend>
      <c:legendPos val="tr"/>
      <c:layout>
        <c:manualLayout>
          <c:xMode val="edge"/>
          <c:yMode val="edge"/>
          <c:x val="0.6955445544554455"/>
          <c:y val="4.642857142857143E-2"/>
          <c:w val="0.26732673267326734"/>
          <c:h val="0.18214285714285719"/>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0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6751269035533"/>
          <c:y val="5.8577405857740586E-2"/>
          <c:w val="0.84010152284263973"/>
          <c:h val="0.80334728033472802"/>
        </c:manualLayout>
      </c:layout>
      <c:lineChart>
        <c:grouping val="standard"/>
        <c:varyColors val="0"/>
        <c:ser>
          <c:idx val="0"/>
          <c:order val="0"/>
          <c:tx>
            <c:v>愛荘町</c:v>
          </c:tx>
          <c:spPr>
            <a:ln w="38100" cap="rnd" cmpd="sng">
              <a:solidFill>
                <a:schemeClr val="accent2"/>
              </a:solidFill>
              <a:prstDash val="solid"/>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0.441</c:v>
              </c:pt>
              <c:pt idx="1">
                <c:v>0.46936581870297378</c:v>
              </c:pt>
              <c:pt idx="2">
                <c:v>0.36299999999999999</c:v>
              </c:pt>
              <c:pt idx="3">
                <c:v>0.32900000000000001</c:v>
              </c:pt>
              <c:pt idx="4">
                <c:v>0.42599999999999999</c:v>
              </c:pt>
              <c:pt idx="5">
                <c:v>0.47299999999999998</c:v>
              </c:pt>
              <c:pt idx="6">
                <c:v>0.45100000000000001</c:v>
              </c:pt>
              <c:pt idx="7">
                <c:v>0.49399999999999999</c:v>
              </c:pt>
              <c:pt idx="8">
                <c:v>0.504</c:v>
              </c:pt>
            </c:numLit>
          </c:val>
          <c:smooth val="0"/>
        </c:ser>
        <c:ser>
          <c:idx val="1"/>
          <c:order val="1"/>
          <c:tx>
            <c:v>市町国保</c:v>
          </c:tx>
          <c:spPr>
            <a:ln w="38100" cap="rnd" cmpd="sng">
              <a:solidFill>
                <a:schemeClr val="accent1"/>
              </a:solidFill>
              <a:prstDash val="sysDash"/>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Lit>
          </c:val>
          <c:smooth val="0"/>
        </c:ser>
        <c:dLbls>
          <c:showLegendKey val="0"/>
          <c:showVal val="0"/>
          <c:showCatName val="0"/>
          <c:showSerName val="0"/>
          <c:showPercent val="0"/>
          <c:showBubbleSize val="0"/>
        </c:dLbls>
        <c:marker val="1"/>
        <c:smooth val="0"/>
        <c:axId val="200323072"/>
        <c:axId val="200324608"/>
      </c:lineChart>
      <c:catAx>
        <c:axId val="200323072"/>
        <c:scaling>
          <c:orientation val="minMax"/>
        </c:scaling>
        <c:delete val="0"/>
        <c:axPos val="b"/>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0324608"/>
        <c:crosses val="autoZero"/>
        <c:auto val="1"/>
        <c:lblAlgn val="ctr"/>
        <c:lblOffset val="100"/>
        <c:noMultiLvlLbl val="0"/>
      </c:catAx>
      <c:valAx>
        <c:axId val="200324608"/>
        <c:scaling>
          <c:orientation val="minMax"/>
          <c:min val="0.2"/>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200323072"/>
        <c:crosses val="autoZero"/>
        <c:crossBetween val="between"/>
      </c:valAx>
    </c:plotArea>
    <c:legend>
      <c:legendPos val="r"/>
      <c:layout>
        <c:manualLayout>
          <c:xMode val="edge"/>
          <c:yMode val="edge"/>
          <c:x val="0.6675126903553299"/>
          <c:y val="0.62761506276150636"/>
          <c:w val="0.24111675126903559"/>
          <c:h val="0.22594142259414229"/>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0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400" b="1" i="0" u="none" strike="noStrike" kern="1200" baseline="0">
                <a:solidFill>
                  <a:schemeClr val="tx1"/>
                </a:solidFill>
              </a:rPr>
              <a:t>疾病別医療費構成割合</a:t>
            </a:r>
            <a:endParaRPr lang="ja-JP" altLang="en-US" sz="1800" b="1" i="0" u="none" strike="noStrike" baseline="0">
              <a:solidFill>
                <a:schemeClr val="tx1"/>
              </a:solidFill>
            </a:endParaRPr>
          </a:p>
          <a:p>
            <a:pPr algn="ctr" rtl="0">
              <a:defRPr sz="1800" i="0" u="none" strike="noStrike" baseline="0">
                <a:solidFill>
                  <a:schemeClr val="tx1"/>
                </a:solidFill>
              </a:defRPr>
            </a:pPr>
            <a:r>
              <a:rPr kumimoji="0" lang="ja-JP" altLang="en-US" sz="1400" b="1" i="0" u="none" strike="noStrike" kern="1200" baseline="0">
                <a:solidFill>
                  <a:schemeClr val="tx1"/>
                </a:solidFill>
              </a:rPr>
              <a:t>（国保分）</a:t>
            </a:r>
            <a:endParaRPr lang="ja-JP" altLang="en-US" sz="1800" b="1" i="0" u="none" strike="noStrike"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4.2690678516670563E-2"/>
                  <c:y val="-4.0159382251131651E-2"/>
                </c:manualLayout>
              </c:layout>
              <c:spPr/>
              <c:txPr>
                <a:bodyPr/>
                <a:lstStyle/>
                <a:p>
                  <a:pPr>
                    <a:defRPr sz="900">
                      <a:solidFill>
                        <a:schemeClr val="tx1"/>
                      </a:solidFill>
                    </a:defRPr>
                  </a:pPr>
                  <a:endParaRPr lang="ja-JP"/>
                </a:p>
              </c:txPr>
              <c:showLegendKey val="0"/>
              <c:showVal val="0"/>
              <c:showCatName val="1"/>
              <c:showSerName val="0"/>
              <c:showPercent val="1"/>
              <c:showBubbleSize val="0"/>
            </c:dLbl>
            <c:dLbl>
              <c:idx val="1"/>
              <c:layout>
                <c:manualLayout>
                  <c:x val="0.11618019282243185"/>
                  <c:y val="-0.15030697249800296"/>
                </c:manualLayout>
              </c:layout>
              <c:spPr/>
              <c:txPr>
                <a:bodyPr/>
                <a:lstStyle/>
                <a:p>
                  <a:pPr>
                    <a:defRPr sz="900">
                      <a:solidFill>
                        <a:schemeClr val="tx1"/>
                      </a:solidFill>
                    </a:defRPr>
                  </a:pPr>
                  <a:endParaRPr lang="ja-JP"/>
                </a:p>
              </c:txPr>
              <c:showLegendKey val="0"/>
              <c:showVal val="0"/>
              <c:showCatName val="1"/>
              <c:showSerName val="0"/>
              <c:showPercent val="1"/>
              <c:showBubbleSize val="0"/>
            </c:dLbl>
            <c:dLbl>
              <c:idx val="2"/>
              <c:layout>
                <c:manualLayout>
                  <c:x val="9.7181021816259108E-2"/>
                  <c:y val="-5.9346401228629518E-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3"/>
              <c:layout>
                <c:manualLayout>
                  <c:x val="9.3931642474735205E-2"/>
                  <c:y val="2.4668218391574021E-3"/>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4"/>
              <c:layout>
                <c:manualLayout>
                  <c:x val="0.13146709243426735"/>
                  <c:y val="0.18602338297705501"/>
                </c:manualLayout>
              </c:layout>
              <c:spPr/>
              <c:txPr>
                <a:bodyPr/>
                <a:lstStyle/>
                <a:p>
                  <a:pPr>
                    <a:defRPr sz="900">
                      <a:solidFill>
                        <a:schemeClr val="tx1"/>
                      </a:solidFill>
                    </a:defRPr>
                  </a:pPr>
                  <a:endParaRPr lang="ja-JP"/>
                </a:p>
              </c:txPr>
              <c:showLegendKey val="0"/>
              <c:showVal val="0"/>
              <c:showCatName val="1"/>
              <c:showSerName val="0"/>
              <c:showPercent val="1"/>
              <c:showBubbleSize val="0"/>
            </c:dLbl>
            <c:dLbl>
              <c:idx val="5"/>
              <c:layout>
                <c:manualLayout>
                  <c:x val="-5.2266966629171352E-2"/>
                  <c:y val="0.21586501687289089"/>
                </c:manualLayout>
              </c:layout>
              <c:spPr/>
              <c:txPr>
                <a:bodyPr/>
                <a:lstStyle/>
                <a:p>
                  <a:pPr>
                    <a:defRPr sz="900">
                      <a:solidFill>
                        <a:schemeClr val="tx1"/>
                      </a:solidFill>
                    </a:defRPr>
                  </a:pPr>
                  <a:endParaRPr lang="ja-JP"/>
                </a:p>
              </c:txPr>
              <c:showLegendKey val="0"/>
              <c:showVal val="0"/>
              <c:showCatName val="1"/>
              <c:showSerName val="0"/>
              <c:showPercent val="1"/>
              <c:showBubbleSize val="0"/>
            </c:dLbl>
            <c:dLbl>
              <c:idx val="6"/>
              <c:layout>
                <c:manualLayout>
                  <c:x val="-0.11652768403949507"/>
                  <c:y val="-0.15597064652632706"/>
                </c:manualLayout>
              </c:layout>
              <c:spPr/>
              <c:txPr>
                <a:bodyPr/>
                <a:lstStyle/>
                <a:p>
                  <a:pPr>
                    <a:defRPr sz="9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sz="900">
                    <a:solidFill>
                      <a:schemeClr val="tx1"/>
                    </a:solidFill>
                  </a:defRPr>
                </a:pPr>
                <a:endParaRPr lang="ja-JP"/>
              </a:p>
            </c:txPr>
            <c:showLegendKey val="0"/>
            <c:showVal val="0"/>
            <c:showCatName val="1"/>
            <c:showSerName val="0"/>
            <c:showPercent val="1"/>
            <c:showBubbleSize val="0"/>
            <c:showLeaderLines val="1"/>
          </c:dLbls>
          <c:cat>
            <c:strRef>
              <c:f>愛荘町!$M$183:$M$189</c:f>
              <c:strCache>
                <c:ptCount val="7"/>
                <c:pt idx="0">
                  <c:v>新生物</c:v>
                </c:pt>
                <c:pt idx="1">
                  <c:v>糖尿病</c:v>
                </c:pt>
                <c:pt idx="2">
                  <c:v>高血圧性疾患</c:v>
                </c:pt>
                <c:pt idx="3">
                  <c:v>虚血性心疾患</c:v>
                </c:pt>
                <c:pt idx="4">
                  <c:v>脳内出血</c:v>
                </c:pt>
                <c:pt idx="5">
                  <c:v>脳梗塞</c:v>
                </c:pt>
                <c:pt idx="6">
                  <c:v>その他</c:v>
                </c:pt>
              </c:strCache>
            </c:strRef>
          </c:cat>
          <c:val>
            <c:numRef>
              <c:f>愛荘町!$O$183:$O$189</c:f>
              <c:numCache>
                <c:formatCode>0.0_ </c:formatCode>
                <c:ptCount val="7"/>
                <c:pt idx="0">
                  <c:v>14.4</c:v>
                </c:pt>
                <c:pt idx="1">
                  <c:v>4</c:v>
                </c:pt>
                <c:pt idx="2">
                  <c:v>6.4</c:v>
                </c:pt>
                <c:pt idx="3">
                  <c:v>2.8</c:v>
                </c:pt>
                <c:pt idx="4">
                  <c:v>0</c:v>
                </c:pt>
                <c:pt idx="5">
                  <c:v>2.2000000000000002</c:v>
                </c:pt>
                <c:pt idx="6" formatCode="#,##0.0;[Red]\-#,##0.0">
                  <c:v>70.2</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0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入院　＋　入院外　＋　調剤</a:t>
            </a:r>
          </a:p>
        </c:rich>
      </c:tx>
      <c:overlay val="0"/>
    </c:title>
    <c:autoTitleDeleted val="0"/>
    <c:plotArea>
      <c:layout>
        <c:manualLayout>
          <c:layoutTarget val="inner"/>
          <c:xMode val="edge"/>
          <c:yMode val="edge"/>
          <c:x val="0.17083333333333334"/>
          <c:y val="0.19097222222222221"/>
          <c:w val="0.79791666666666672"/>
          <c:h val="0.51736111111111116"/>
        </c:manualLayout>
      </c:layout>
      <c:barChart>
        <c:barDir val="col"/>
        <c:grouping val="clustered"/>
        <c:varyColors val="0"/>
        <c:ser>
          <c:idx val="0"/>
          <c:order val="0"/>
          <c:tx>
            <c:v>入院　＋　入院外　＋　調剤</c:v>
          </c:tx>
          <c:invertIfNegative val="0"/>
          <c:dPt>
            <c:idx val="2"/>
            <c:invertIfNegative val="0"/>
            <c:bubble3D val="0"/>
          </c:dPt>
          <c:dPt>
            <c:idx val="3"/>
            <c:invertIfNegative val="0"/>
            <c:bubble3D val="0"/>
            <c:spPr>
              <a:solidFill>
                <a:schemeClr val="accent1"/>
              </a:solidFill>
            </c:spPr>
          </c:dPt>
          <c:dPt>
            <c:idx val="4"/>
            <c:invertIfNegative val="0"/>
            <c:bubble3D val="0"/>
            <c:spPr>
              <a:solidFill>
                <a:schemeClr val="accent1"/>
              </a:solidFill>
            </c:spPr>
          </c:dPt>
          <c:dPt>
            <c:idx val="5"/>
            <c:invertIfNegative val="0"/>
            <c:bubble3D val="0"/>
            <c:spPr>
              <a:solidFill>
                <a:schemeClr val="accent1"/>
              </a:solidFill>
            </c:spPr>
          </c:dPt>
          <c:dPt>
            <c:idx val="6"/>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dPt>
            <c:idx val="7"/>
            <c:invertIfNegative val="0"/>
            <c:bubble3D val="0"/>
            <c:spPr>
              <a:solidFill>
                <a:schemeClr val="accent1"/>
              </a:solidFill>
            </c:spPr>
          </c:dPt>
          <c:dPt>
            <c:idx val="8"/>
            <c:invertIfNegative val="0"/>
            <c:bubble3D val="0"/>
            <c:spPr>
              <a:solidFill>
                <a:schemeClr val="accent1"/>
              </a:solidFill>
            </c:spPr>
          </c:dPt>
          <c:dPt>
            <c:idx val="9"/>
            <c:invertIfNegative val="0"/>
            <c:bubble3D val="0"/>
            <c:spPr>
              <a:solidFill>
                <a:schemeClr val="accent1"/>
              </a:solidFill>
            </c:spPr>
          </c:dPt>
          <c:dPt>
            <c:idx val="10"/>
            <c:invertIfNegative val="0"/>
            <c:bubble3D val="0"/>
            <c:spPr>
              <a:solidFill>
                <a:schemeClr val="accent1"/>
              </a:solidFill>
            </c:spPr>
          </c:dPt>
          <c:dPt>
            <c:idx val="11"/>
            <c:invertIfNegative val="0"/>
            <c:bubble3D val="0"/>
            <c:spPr>
              <a:solidFill>
                <a:schemeClr val="accent1"/>
              </a:solidFill>
            </c:spPr>
          </c:dPt>
          <c:dPt>
            <c:idx val="12"/>
            <c:invertIfNegative val="0"/>
            <c:bubble3D val="0"/>
            <c:spPr>
              <a:solidFill>
                <a:schemeClr val="accent1"/>
              </a:solidFill>
            </c:spPr>
          </c:dPt>
          <c:dPt>
            <c:idx val="13"/>
            <c:invertIfNegative val="0"/>
            <c:bubble3D val="0"/>
            <c:spPr>
              <a:solidFill>
                <a:schemeClr val="accent1"/>
              </a:solidFill>
            </c:spPr>
          </c:dPt>
          <c:dPt>
            <c:idx val="14"/>
            <c:invertIfNegative val="0"/>
            <c:bubble3D val="0"/>
            <c:spPr>
              <a:solidFill>
                <a:schemeClr val="accent1"/>
              </a:solidFill>
            </c:spPr>
          </c:dPt>
          <c:dPt>
            <c:idx val="15"/>
            <c:invertIfNegative val="0"/>
            <c:bubble3D val="0"/>
            <c:spPr>
              <a:solidFill>
                <a:schemeClr val="accent1"/>
              </a:solidFill>
            </c:spPr>
          </c:dPt>
          <c:dPt>
            <c:idx val="16"/>
            <c:invertIfNegative val="0"/>
            <c:bubble3D val="0"/>
            <c:spPr>
              <a:solidFill>
                <a:schemeClr val="accent1"/>
              </a:solidFill>
            </c:spPr>
          </c:dPt>
          <c:dPt>
            <c:idx val="17"/>
            <c:invertIfNegative val="0"/>
            <c:bubble3D val="0"/>
            <c:spPr>
              <a:solidFill>
                <a:schemeClr val="accent1"/>
              </a:solidFill>
            </c:spPr>
          </c:dPt>
          <c:cat>
            <c:strRef>
              <c:f>後期高齢者医療費!$T$6:$T$24</c:f>
              <c:strCache>
                <c:ptCount val="19"/>
                <c:pt idx="0">
                  <c:v>豊郷町</c:v>
                </c:pt>
                <c:pt idx="1">
                  <c:v>甲良町</c:v>
                </c:pt>
                <c:pt idx="2">
                  <c:v>大津市</c:v>
                </c:pt>
                <c:pt idx="3">
                  <c:v>草津市</c:v>
                </c:pt>
                <c:pt idx="4">
                  <c:v>竜王町</c:v>
                </c:pt>
                <c:pt idx="5">
                  <c:v>近江八幡市</c:v>
                </c:pt>
                <c:pt idx="6">
                  <c:v>愛荘町</c:v>
                </c:pt>
                <c:pt idx="7">
                  <c:v>東近江市</c:v>
                </c:pt>
                <c:pt idx="8">
                  <c:v>野洲市</c:v>
                </c:pt>
                <c:pt idx="9">
                  <c:v>栗東市</c:v>
                </c:pt>
                <c:pt idx="10">
                  <c:v>甲賀市</c:v>
                </c:pt>
                <c:pt idx="11">
                  <c:v>彦根市</c:v>
                </c:pt>
                <c:pt idx="12">
                  <c:v>日野町</c:v>
                </c:pt>
                <c:pt idx="13">
                  <c:v>守山市</c:v>
                </c:pt>
                <c:pt idx="14">
                  <c:v>長浜市</c:v>
                </c:pt>
                <c:pt idx="15">
                  <c:v>湖南市</c:v>
                </c:pt>
                <c:pt idx="16">
                  <c:v>米原市</c:v>
                </c:pt>
                <c:pt idx="17">
                  <c:v>高島市</c:v>
                </c:pt>
                <c:pt idx="18">
                  <c:v>多賀町</c:v>
                </c:pt>
              </c:strCache>
            </c:strRef>
          </c:cat>
          <c:val>
            <c:numRef>
              <c:f>後期高齢者医療費!$S$6:$S$24</c:f>
              <c:numCache>
                <c:formatCode>General</c:formatCode>
                <c:ptCount val="19"/>
                <c:pt idx="0">
                  <c:v>1029542.9450746581</c:v>
                </c:pt>
                <c:pt idx="1">
                  <c:v>1011273.1218026399</c:v>
                </c:pt>
                <c:pt idx="2">
                  <c:v>954103.91517844563</c:v>
                </c:pt>
                <c:pt idx="3">
                  <c:v>941519.03240097733</c:v>
                </c:pt>
                <c:pt idx="4">
                  <c:v>930291.04812711407</c:v>
                </c:pt>
                <c:pt idx="5">
                  <c:v>928577.94118760701</c:v>
                </c:pt>
                <c:pt idx="6">
                  <c:v>916695.71380095708</c:v>
                </c:pt>
                <c:pt idx="7">
                  <c:v>914055.05006817624</c:v>
                </c:pt>
                <c:pt idx="8">
                  <c:v>887464.88191692613</c:v>
                </c:pt>
                <c:pt idx="9">
                  <c:v>886704.7700490451</c:v>
                </c:pt>
                <c:pt idx="10">
                  <c:v>872683.13688914152</c:v>
                </c:pt>
                <c:pt idx="11">
                  <c:v>867042.74610892555</c:v>
                </c:pt>
                <c:pt idx="12">
                  <c:v>860728.02695838909</c:v>
                </c:pt>
                <c:pt idx="13">
                  <c:v>857413.97273654374</c:v>
                </c:pt>
                <c:pt idx="14">
                  <c:v>850865.27502570185</c:v>
                </c:pt>
                <c:pt idx="15">
                  <c:v>838366.21292698639</c:v>
                </c:pt>
                <c:pt idx="16">
                  <c:v>808556.51168582262</c:v>
                </c:pt>
                <c:pt idx="17">
                  <c:v>807724.25619089417</c:v>
                </c:pt>
                <c:pt idx="18">
                  <c:v>764735.52327559562</c:v>
                </c:pt>
              </c:numCache>
            </c:numRef>
          </c:val>
        </c:ser>
        <c:dLbls>
          <c:showLegendKey val="0"/>
          <c:showVal val="0"/>
          <c:showCatName val="0"/>
          <c:showSerName val="0"/>
          <c:showPercent val="0"/>
          <c:showBubbleSize val="0"/>
        </c:dLbls>
        <c:gapWidth val="150"/>
        <c:axId val="200544640"/>
        <c:axId val="200546176"/>
      </c:barChart>
      <c:catAx>
        <c:axId val="200544640"/>
        <c:scaling>
          <c:orientation val="minMax"/>
        </c:scaling>
        <c:delete val="0"/>
        <c:axPos val="b"/>
        <c:numFmt formatCode="General" sourceLinked="1"/>
        <c:majorTickMark val="in"/>
        <c:minorTickMark val="none"/>
        <c:tickLblPos val="nextTo"/>
        <c:txPr>
          <a:bodyPr horzOverflow="overflow" vert="eaVert" anchor="ctr"/>
          <a:lstStyle/>
          <a:p>
            <a:pPr algn="ctr" rtl="0">
              <a:defRPr kumimoji="0" sz="900" kern="1200">
                <a:solidFill>
                  <a:schemeClr val="tx1"/>
                </a:solidFill>
              </a:defRPr>
            </a:pPr>
            <a:endParaRPr lang="ja-JP"/>
          </a:p>
        </c:txPr>
        <c:crossAx val="200546176"/>
        <c:crosses val="autoZero"/>
        <c:auto val="1"/>
        <c:lblAlgn val="ctr"/>
        <c:lblOffset val="100"/>
        <c:noMultiLvlLbl val="0"/>
      </c:catAx>
      <c:valAx>
        <c:axId val="200546176"/>
        <c:scaling>
          <c:orientation val="minMax"/>
          <c:min val="600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5.8333463267586601E-2"/>
              <c:y val="8.6808379721765555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200544640"/>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0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歯科医療費</a:t>
            </a:r>
          </a:p>
        </c:rich>
      </c:tx>
      <c:overlay val="0"/>
    </c:title>
    <c:autoTitleDeleted val="0"/>
    <c:plotArea>
      <c:layout>
        <c:manualLayout>
          <c:layoutTarget val="inner"/>
          <c:xMode val="edge"/>
          <c:yMode val="edge"/>
          <c:x val="0.12916666666666668"/>
          <c:y val="0.19097222222222221"/>
          <c:w val="0.70416666666666672"/>
          <c:h val="0.57291666666666652"/>
        </c:manualLayout>
      </c:layout>
      <c:barChart>
        <c:barDir val="col"/>
        <c:grouping val="clustered"/>
        <c:varyColors val="0"/>
        <c:ser>
          <c:idx val="0"/>
          <c:order val="0"/>
          <c:invertIfNegative val="0"/>
          <c:dPt>
            <c:idx val="0"/>
            <c:invertIfNegative val="0"/>
            <c:bubble3D val="0"/>
            <c:spPr>
              <a:solidFill>
                <a:schemeClr val="accent1"/>
              </a:solidFill>
            </c:spPr>
          </c:dPt>
          <c:dPt>
            <c:idx val="1"/>
            <c:invertIfNegative val="0"/>
            <c:bubble3D val="0"/>
            <c:spPr>
              <a:solidFill>
                <a:schemeClr val="accent1"/>
              </a:solidFill>
            </c:spPr>
          </c:dPt>
          <c:dPt>
            <c:idx val="2"/>
            <c:invertIfNegative val="0"/>
            <c:bubble3D val="0"/>
            <c:spPr>
              <a:solidFill>
                <a:schemeClr val="accent1"/>
              </a:solidFill>
              <a:ln w="12700" cap="flat" cmpd="sng">
                <a:solidFill>
                  <a:schemeClr val="accent1"/>
                </a:solidFill>
                <a:prstDash val="solid"/>
                <a:round/>
                <a:headEnd type="none" w="med" len="med"/>
                <a:tailEnd type="none" w="med" len="med"/>
              </a:ln>
            </c:spPr>
          </c:dPt>
          <c:dPt>
            <c:idx val="3"/>
            <c:invertIfNegative val="0"/>
            <c:bubble3D val="0"/>
            <c:spPr>
              <a:solidFill>
                <a:schemeClr val="accent1"/>
              </a:solidFill>
            </c:spPr>
          </c:dPt>
          <c:dPt>
            <c:idx val="4"/>
            <c:invertIfNegative val="0"/>
            <c:bubble3D val="0"/>
            <c:spPr>
              <a:solidFill>
                <a:schemeClr val="accent1"/>
              </a:solidFill>
            </c:spPr>
          </c:dPt>
          <c:dPt>
            <c:idx val="5"/>
            <c:invertIfNegative val="0"/>
            <c:bubble3D val="0"/>
            <c:spPr>
              <a:solidFill>
                <a:schemeClr val="accent1"/>
              </a:solidFill>
            </c:spPr>
          </c:dPt>
          <c:dPt>
            <c:idx val="6"/>
            <c:invertIfNegative val="0"/>
            <c:bubble3D val="0"/>
            <c:spPr>
              <a:solidFill>
                <a:schemeClr val="accent1"/>
              </a:solidFill>
            </c:spPr>
          </c:dPt>
          <c:dPt>
            <c:idx val="7"/>
            <c:invertIfNegative val="0"/>
            <c:bubble3D val="0"/>
            <c:spPr>
              <a:solidFill>
                <a:schemeClr val="accent1"/>
              </a:solidFill>
            </c:spPr>
          </c:dPt>
          <c:dPt>
            <c:idx val="8"/>
            <c:invertIfNegative val="0"/>
            <c:bubble3D val="0"/>
            <c:spPr>
              <a:solidFill>
                <a:schemeClr val="accent1"/>
              </a:solidFill>
            </c:spPr>
          </c:dPt>
          <c:dPt>
            <c:idx val="9"/>
            <c:invertIfNegative val="0"/>
            <c:bubble3D val="0"/>
            <c:spPr>
              <a:solidFill>
                <a:schemeClr val="accent1"/>
              </a:solidFill>
            </c:spPr>
          </c:dPt>
          <c:dPt>
            <c:idx val="10"/>
            <c:invertIfNegative val="0"/>
            <c:bubble3D val="0"/>
            <c:spPr>
              <a:solidFill>
                <a:schemeClr val="accent1"/>
              </a:solidFill>
            </c:spPr>
          </c:dPt>
          <c:dPt>
            <c:idx val="11"/>
            <c:invertIfNegative val="0"/>
            <c:bubble3D val="0"/>
            <c:spPr>
              <a:solidFill>
                <a:schemeClr val="accent1"/>
              </a:solidFill>
            </c:spPr>
          </c:dPt>
          <c:dPt>
            <c:idx val="12"/>
            <c:invertIfNegative val="0"/>
            <c:bubble3D val="0"/>
            <c:spPr>
              <a:solidFill>
                <a:schemeClr val="accent1"/>
              </a:solidFill>
            </c:spPr>
          </c:dPt>
          <c:dPt>
            <c:idx val="13"/>
            <c:invertIfNegative val="0"/>
            <c:bubble3D val="0"/>
            <c:spPr>
              <a:solidFill>
                <a:schemeClr val="accent1"/>
              </a:solidFill>
            </c:spPr>
          </c:dPt>
          <c:dPt>
            <c:idx val="15"/>
            <c:invertIfNegative val="0"/>
            <c:bubble3D val="0"/>
            <c:spPr>
              <a:solidFill>
                <a:schemeClr val="accent1"/>
              </a:solidFill>
            </c:spPr>
          </c:dPt>
          <c:dPt>
            <c:idx val="17"/>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cat>
            <c:strRef>
              <c:f>後期高齢者医療費!$W$6:$W$24</c:f>
              <c:strCache>
                <c:ptCount val="19"/>
                <c:pt idx="0">
                  <c:v>栗東市</c:v>
                </c:pt>
                <c:pt idx="1">
                  <c:v>守山市</c:v>
                </c:pt>
                <c:pt idx="2">
                  <c:v>大津市</c:v>
                </c:pt>
                <c:pt idx="3">
                  <c:v>草津市</c:v>
                </c:pt>
                <c:pt idx="4">
                  <c:v>湖南市</c:v>
                </c:pt>
                <c:pt idx="5">
                  <c:v>長浜市</c:v>
                </c:pt>
                <c:pt idx="6">
                  <c:v>野洲市</c:v>
                </c:pt>
                <c:pt idx="7">
                  <c:v>近江八幡市</c:v>
                </c:pt>
                <c:pt idx="8">
                  <c:v>彦根市</c:v>
                </c:pt>
                <c:pt idx="9">
                  <c:v>米原市</c:v>
                </c:pt>
                <c:pt idx="10">
                  <c:v>高島市</c:v>
                </c:pt>
                <c:pt idx="11">
                  <c:v>日野町</c:v>
                </c:pt>
                <c:pt idx="12">
                  <c:v>東近江市</c:v>
                </c:pt>
                <c:pt idx="13">
                  <c:v>甲賀市</c:v>
                </c:pt>
                <c:pt idx="14">
                  <c:v>多賀町</c:v>
                </c:pt>
                <c:pt idx="15">
                  <c:v>竜王町</c:v>
                </c:pt>
                <c:pt idx="16">
                  <c:v>甲良町</c:v>
                </c:pt>
                <c:pt idx="17">
                  <c:v>愛荘町</c:v>
                </c:pt>
                <c:pt idx="18">
                  <c:v>豊郷町</c:v>
                </c:pt>
              </c:strCache>
            </c:strRef>
          </c:cat>
          <c:val>
            <c:numRef>
              <c:f>後期高齢者医療費!$V$6:$V$24</c:f>
              <c:numCache>
                <c:formatCode>General</c:formatCode>
                <c:ptCount val="19"/>
                <c:pt idx="0">
                  <c:v>31751.164752953835</c:v>
                </c:pt>
                <c:pt idx="1">
                  <c:v>29942.255110578793</c:v>
                </c:pt>
                <c:pt idx="2">
                  <c:v>29711.447743228397</c:v>
                </c:pt>
                <c:pt idx="3">
                  <c:v>28311.626799609319</c:v>
                </c:pt>
                <c:pt idx="4">
                  <c:v>26736.253710991732</c:v>
                </c:pt>
                <c:pt idx="5">
                  <c:v>26204.583609144909</c:v>
                </c:pt>
                <c:pt idx="6">
                  <c:v>26099.178069160957</c:v>
                </c:pt>
                <c:pt idx="7">
                  <c:v>26081.651868969497</c:v>
                </c:pt>
                <c:pt idx="8">
                  <c:v>24941.400296056985</c:v>
                </c:pt>
                <c:pt idx="9">
                  <c:v>24889.475686283327</c:v>
                </c:pt>
                <c:pt idx="10">
                  <c:v>24425.321846036175</c:v>
                </c:pt>
                <c:pt idx="11">
                  <c:v>24222.265139358038</c:v>
                </c:pt>
                <c:pt idx="12">
                  <c:v>23992.628901353699</c:v>
                </c:pt>
                <c:pt idx="13">
                  <c:v>21890.04125427729</c:v>
                </c:pt>
                <c:pt idx="14">
                  <c:v>21643.867534544388</c:v>
                </c:pt>
                <c:pt idx="15">
                  <c:v>20890.346812836295</c:v>
                </c:pt>
                <c:pt idx="16">
                  <c:v>19238.947374991028</c:v>
                </c:pt>
                <c:pt idx="17">
                  <c:v>18856.33041052405</c:v>
                </c:pt>
                <c:pt idx="18">
                  <c:v>17515.249428692103</c:v>
                </c:pt>
              </c:numCache>
            </c:numRef>
          </c:val>
        </c:ser>
        <c:dLbls>
          <c:showLegendKey val="0"/>
          <c:showVal val="0"/>
          <c:showCatName val="0"/>
          <c:showSerName val="0"/>
          <c:showPercent val="0"/>
          <c:showBubbleSize val="0"/>
        </c:dLbls>
        <c:gapWidth val="150"/>
        <c:axId val="200585600"/>
        <c:axId val="200587136"/>
      </c:barChart>
      <c:catAx>
        <c:axId val="200585600"/>
        <c:scaling>
          <c:orientation val="minMax"/>
        </c:scaling>
        <c:delete val="0"/>
        <c:axPos val="b"/>
        <c:numFmt formatCode="General" sourceLinked="1"/>
        <c:majorTickMark val="in"/>
        <c:minorTickMark val="none"/>
        <c:tickLblPos val="nextTo"/>
        <c:txPr>
          <a:bodyPr horzOverflow="overflow" vert="eaVert" anchor="ctr"/>
          <a:lstStyle/>
          <a:p>
            <a:pPr algn="ctr" rtl="0">
              <a:defRPr kumimoji="0" sz="900" kern="1200">
                <a:solidFill>
                  <a:schemeClr val="tx1"/>
                </a:solidFill>
              </a:defRPr>
            </a:pPr>
            <a:endParaRPr lang="ja-JP"/>
          </a:p>
        </c:txPr>
        <c:crossAx val="200587136"/>
        <c:crosses val="autoZero"/>
        <c:auto val="1"/>
        <c:lblAlgn val="ctr"/>
        <c:lblOffset val="100"/>
        <c:noMultiLvlLbl val="0"/>
      </c:catAx>
      <c:valAx>
        <c:axId val="200587136"/>
        <c:scaling>
          <c:orientation val="minMax"/>
          <c:min val="15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8.9582576216434479E-2"/>
              <c:y val="9.0280222325150539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200585600"/>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0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8114143920596"/>
          <c:y val="5.9322033898305086E-2"/>
          <c:w val="0.66749379652605456"/>
          <c:h val="0.80508474576271183"/>
        </c:manualLayout>
      </c:layout>
      <c:barChart>
        <c:barDir val="col"/>
        <c:grouping val="clustered"/>
        <c:varyColors val="0"/>
        <c:ser>
          <c:idx val="1"/>
          <c:order val="0"/>
          <c:tx>
            <c:strRef>
              <c:f>がん受診率!$Q$17</c:f>
              <c:strCache>
                <c:ptCount val="1"/>
                <c:pt idx="0">
                  <c:v>愛荘町</c:v>
                </c:pt>
              </c:strCache>
            </c:strRef>
          </c:tx>
          <c:spPr>
            <a:pattFill prst="wdUpDiag">
              <a:fgClr>
                <a:srgbClr val="C0504D"/>
              </a:fgClr>
              <a:bgClr>
                <a:srgbClr val="FFFFFF"/>
              </a:bgClr>
            </a:pattFill>
            <a:ln w="12700" cap="flat" cmpd="sng">
              <a:solidFill>
                <a:sysClr val="windowText" lastClr="000000"/>
              </a:solidFill>
              <a:prstDash val="solid"/>
              <a:round/>
              <a:headEnd type="none" w="med" len="med"/>
              <a:tailEnd type="none" w="med" len="med"/>
            </a:ln>
          </c:spPr>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がん受診率!$R$17:$V$17</c:f>
              <c:numCache>
                <c:formatCode>0.0_ </c:formatCode>
                <c:ptCount val="5"/>
                <c:pt idx="0">
                  <c:v>5.9000000000000004E-2</c:v>
                </c:pt>
                <c:pt idx="1">
                  <c:v>0.115</c:v>
                </c:pt>
                <c:pt idx="2">
                  <c:v>7.5999999999999998E-2</c:v>
                </c:pt>
                <c:pt idx="3">
                  <c:v>0.23400000000000001</c:v>
                </c:pt>
                <c:pt idx="4">
                  <c:v>0.19100000000000003</c:v>
                </c:pt>
              </c:numCache>
            </c:numRef>
          </c:val>
        </c:ser>
        <c:ser>
          <c:idx val="0"/>
          <c:order val="1"/>
          <c:tx>
            <c:strRef>
              <c:f>がん受診率!$Q$4</c:f>
              <c:strCache>
                <c:ptCount val="1"/>
                <c:pt idx="0">
                  <c:v>滋賀県</c:v>
                </c:pt>
              </c:strCache>
            </c:strRef>
          </c:tx>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がん受診率!$R$4:$V$4</c:f>
              <c:numCache>
                <c:formatCode>0.0_ </c:formatCode>
                <c:ptCount val="5"/>
                <c:pt idx="0">
                  <c:v>2.7999999999999997E-2</c:v>
                </c:pt>
                <c:pt idx="1">
                  <c:v>8.199999999999999E-2</c:v>
                </c:pt>
                <c:pt idx="2">
                  <c:v>4.4000000000000004E-2</c:v>
                </c:pt>
                <c:pt idx="3">
                  <c:v>0.16800000000000001</c:v>
                </c:pt>
                <c:pt idx="4">
                  <c:v>0.161</c:v>
                </c:pt>
              </c:numCache>
            </c:numRef>
          </c:val>
        </c:ser>
        <c:dLbls>
          <c:showLegendKey val="0"/>
          <c:showVal val="0"/>
          <c:showCatName val="0"/>
          <c:showSerName val="0"/>
          <c:showPercent val="0"/>
          <c:showBubbleSize val="0"/>
        </c:dLbls>
        <c:gapWidth val="150"/>
        <c:axId val="200608384"/>
        <c:axId val="200626560"/>
      </c:barChart>
      <c:catAx>
        <c:axId val="200608384"/>
        <c:scaling>
          <c:orientation val="minMax"/>
        </c:scaling>
        <c:delete val="0"/>
        <c:axPos val="b"/>
        <c:numFmt formatCode="0.0_ " sourceLinked="1"/>
        <c:majorTickMark val="in"/>
        <c:minorTickMark val="none"/>
        <c:tickLblPos val="nextTo"/>
        <c:txPr>
          <a:bodyPr horzOverflow="overflow" anchor="ctr"/>
          <a:lstStyle/>
          <a:p>
            <a:pPr algn="ctr" rtl="0">
              <a:defRPr kumimoji="0" sz="900" kern="1200">
                <a:solidFill>
                  <a:schemeClr val="tx1"/>
                </a:solidFill>
              </a:defRPr>
            </a:pPr>
            <a:endParaRPr lang="ja-JP"/>
          </a:p>
        </c:txPr>
        <c:crossAx val="200626560"/>
        <c:crosses val="autoZero"/>
        <c:auto val="1"/>
        <c:lblAlgn val="ctr"/>
        <c:lblOffset val="100"/>
        <c:noMultiLvlLbl val="0"/>
      </c:catAx>
      <c:valAx>
        <c:axId val="200626560"/>
        <c:scaling>
          <c:orientation val="minMax"/>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200608384"/>
        <c:crosses val="autoZero"/>
        <c:crossBetween val="between"/>
      </c:valAx>
    </c:plotArea>
    <c:legend>
      <c:legendPos val="r"/>
      <c:layout>
        <c:manualLayout>
          <c:xMode val="edge"/>
          <c:yMode val="edge"/>
          <c:x val="0.78660049627791551"/>
          <c:y val="0.34322033898305082"/>
          <c:w val="0.18114143920595527"/>
          <c:h val="0.22457627118644069"/>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0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endParaRPr lang="en-US" altLang="ja-JP" sz="1200" b="1" i="0" u="none" strike="noStrike" baseline="0">
              <a:solidFill>
                <a:schemeClr val="tx1"/>
              </a:solidFill>
            </a:endParaRPr>
          </a:p>
        </c:rich>
      </c:tx>
      <c:overlay val="0"/>
    </c:title>
    <c:autoTitleDeleted val="0"/>
    <c:plotArea>
      <c:layout>
        <c:manualLayout>
          <c:layoutTarget val="inner"/>
          <c:xMode val="edge"/>
          <c:yMode val="edge"/>
          <c:x val="0.10349247666355756"/>
          <c:y val="0.16946889606926627"/>
          <c:w val="0.81691011764025345"/>
          <c:h val="0.52660957220984828"/>
        </c:manualLayout>
      </c:layout>
      <c:barChart>
        <c:barDir val="col"/>
        <c:grouping val="stacked"/>
        <c:varyColors val="0"/>
        <c:ser>
          <c:idx val="0"/>
          <c:order val="0"/>
          <c:tx>
            <c:v>平均余命</c:v>
          </c:tx>
          <c:spPr>
            <a:solidFill>
              <a:schemeClr val="accent1"/>
            </a:solidFill>
            <a:ln w="12700" cap="flat" cmpd="sng">
              <a:solidFill>
                <a:schemeClr val="accent1"/>
              </a:solidFill>
              <a:prstDash val="solid"/>
              <a:round/>
              <a:headEnd type="none" w="med" len="med"/>
              <a:tailEnd type="none" w="med" len="med"/>
            </a:ln>
          </c:spPr>
          <c:invertIfNegative val="0"/>
          <c:dPt>
            <c:idx val="5"/>
            <c:invertIfNegative val="0"/>
            <c:bubble3D val="0"/>
          </c:dPt>
          <c:dPt>
            <c:idx val="7"/>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9"/>
            <c:invertIfNegative val="0"/>
            <c:bubble3D val="0"/>
          </c:dPt>
          <c:cat>
            <c:strLit>
              <c:ptCount val="21"/>
              <c:pt idx="0">
                <c:v>滋賀県</c:v>
              </c:pt>
              <c:pt idx="1">
                <c:v>草津市</c:v>
              </c:pt>
              <c:pt idx="2">
                <c:v>守山市</c:v>
              </c:pt>
              <c:pt idx="3">
                <c:v>栗東市</c:v>
              </c:pt>
              <c:pt idx="4">
                <c:v>近江八幡市</c:v>
              </c:pt>
              <c:pt idx="5">
                <c:v>大津市</c:v>
              </c:pt>
              <c:pt idx="6">
                <c:v>多賀町</c:v>
              </c:pt>
              <c:pt idx="7">
                <c:v>豊郷町</c:v>
              </c:pt>
              <c:pt idx="8">
                <c:v>高島市</c:v>
              </c:pt>
              <c:pt idx="9">
                <c:v>彦根市</c:v>
              </c:pt>
              <c:pt idx="10">
                <c:v>野洲市</c:v>
              </c:pt>
              <c:pt idx="11">
                <c:v>湖南市</c:v>
              </c:pt>
              <c:pt idx="12">
                <c:v>竜王町</c:v>
              </c:pt>
              <c:pt idx="13">
                <c:v>甲賀市</c:v>
              </c:pt>
              <c:pt idx="14">
                <c:v>米原市</c:v>
              </c:pt>
              <c:pt idx="15">
                <c:v>長浜市</c:v>
              </c:pt>
              <c:pt idx="16">
                <c:v>東近江市</c:v>
              </c:pt>
              <c:pt idx="17">
                <c:v>日野町</c:v>
              </c:pt>
              <c:pt idx="18">
                <c:v>甲良町</c:v>
              </c:pt>
              <c:pt idx="19">
                <c:v>愛荘町</c:v>
              </c:pt>
              <c:pt idx="20">
                <c:v>全国</c:v>
              </c:pt>
            </c:strLit>
          </c:cat>
          <c:val>
            <c:numLit>
              <c:formatCode>General</c:formatCode>
              <c:ptCount val="21"/>
              <c:pt idx="0">
                <c:v>81.822030526404447</c:v>
              </c:pt>
              <c:pt idx="1">
                <c:v>83.017777830145675</c:v>
              </c:pt>
              <c:pt idx="2">
                <c:v>82.444091428519386</c:v>
              </c:pt>
              <c:pt idx="3">
                <c:v>82.267183745631669</c:v>
              </c:pt>
              <c:pt idx="4">
                <c:v>82.038829149994967</c:v>
              </c:pt>
              <c:pt idx="5">
                <c:v>82.008083096643105</c:v>
              </c:pt>
              <c:pt idx="6">
                <c:v>81.972463043156196</c:v>
              </c:pt>
              <c:pt idx="7">
                <c:v>81.879380346248013</c:v>
              </c:pt>
              <c:pt idx="8">
                <c:v>81.855707978740796</c:v>
              </c:pt>
              <c:pt idx="9">
                <c:v>81.737326224081812</c:v>
              </c:pt>
              <c:pt idx="10">
                <c:v>81.620699921796017</c:v>
              </c:pt>
              <c:pt idx="11">
                <c:v>81.611085938484891</c:v>
              </c:pt>
              <c:pt idx="12">
                <c:v>81.538411976823525</c:v>
              </c:pt>
              <c:pt idx="13">
                <c:v>81.46678521960304</c:v>
              </c:pt>
              <c:pt idx="14">
                <c:v>81.367104089055701</c:v>
              </c:pt>
              <c:pt idx="15">
                <c:v>81.256056942285625</c:v>
              </c:pt>
              <c:pt idx="16">
                <c:v>81.255557351488022</c:v>
              </c:pt>
              <c:pt idx="17">
                <c:v>80.815119474297134</c:v>
              </c:pt>
              <c:pt idx="18">
                <c:v>80.205051157620261</c:v>
              </c:pt>
              <c:pt idx="19">
                <c:v>79.47621612668577</c:v>
              </c:pt>
              <c:pt idx="20">
                <c:v>80.789420000000007</c:v>
              </c:pt>
            </c:numLit>
          </c:val>
        </c:ser>
        <c:dLbls>
          <c:showLegendKey val="0"/>
          <c:showVal val="0"/>
          <c:showCatName val="0"/>
          <c:showSerName val="0"/>
          <c:showPercent val="0"/>
          <c:showBubbleSize val="0"/>
        </c:dLbls>
        <c:gapWidth val="59"/>
        <c:overlap val="100"/>
        <c:axId val="193857024"/>
        <c:axId val="193858560"/>
      </c:barChart>
      <c:catAx>
        <c:axId val="193857024"/>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3858560"/>
        <c:crosses val="autoZero"/>
        <c:auto val="1"/>
        <c:lblAlgn val="ctr"/>
        <c:lblOffset val="100"/>
        <c:noMultiLvlLbl val="0"/>
      </c:catAx>
      <c:valAx>
        <c:axId val="193858560"/>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9385702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30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manualLayout>
          <c:layoutTarget val="inner"/>
          <c:xMode val="edge"/>
          <c:yMode val="edge"/>
          <c:x val="0.10764403733200972"/>
          <c:y val="0.18996042161396487"/>
          <c:w val="0.81579044739751372"/>
          <c:h val="0.53714702328875552"/>
        </c:manualLayout>
      </c:layout>
      <c:barChart>
        <c:barDir val="col"/>
        <c:grouping val="stacked"/>
        <c:varyColors val="0"/>
        <c:ser>
          <c:idx val="0"/>
          <c:order val="0"/>
          <c:tx>
            <c:v>平均余命</c:v>
          </c:tx>
          <c:spPr>
            <a:solidFill>
              <a:schemeClr val="accent1"/>
            </a:solidFill>
            <a:ln w="12700" cap="flat" cmpd="sng">
              <a:solidFill>
                <a:schemeClr val="accent1"/>
              </a:solidFill>
              <a:prstDash val="solid"/>
              <a:round/>
              <a:headEnd type="none" w="med" len="med"/>
              <a:tailEnd type="none" w="med" len="med"/>
            </a:ln>
          </c:spPr>
          <c:invertIfNegative val="0"/>
          <c:dPt>
            <c:idx val="1"/>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5"/>
            <c:invertIfNegative val="0"/>
            <c:bubble3D val="0"/>
          </c:dPt>
          <c:cat>
            <c:strLit>
              <c:ptCount val="21"/>
              <c:pt idx="0">
                <c:v>滋賀県</c:v>
              </c:pt>
              <c:pt idx="1">
                <c:v>豊郷町</c:v>
              </c:pt>
              <c:pt idx="2">
                <c:v>高島市</c:v>
              </c:pt>
              <c:pt idx="3">
                <c:v>湖南市</c:v>
              </c:pt>
              <c:pt idx="4">
                <c:v>草津市</c:v>
              </c:pt>
              <c:pt idx="5">
                <c:v>大津市</c:v>
              </c:pt>
              <c:pt idx="6">
                <c:v>東近江市</c:v>
              </c:pt>
              <c:pt idx="7">
                <c:v>甲賀市</c:v>
              </c:pt>
              <c:pt idx="8">
                <c:v>彦根市</c:v>
              </c:pt>
              <c:pt idx="9">
                <c:v>栗東市</c:v>
              </c:pt>
              <c:pt idx="10">
                <c:v>近江八幡市</c:v>
              </c:pt>
              <c:pt idx="11">
                <c:v>日野町</c:v>
              </c:pt>
              <c:pt idx="12">
                <c:v>守山市</c:v>
              </c:pt>
              <c:pt idx="13">
                <c:v>長浜市</c:v>
              </c:pt>
              <c:pt idx="14">
                <c:v>米原市</c:v>
              </c:pt>
              <c:pt idx="15">
                <c:v>愛荘町</c:v>
              </c:pt>
              <c:pt idx="16">
                <c:v>野洲市</c:v>
              </c:pt>
              <c:pt idx="17">
                <c:v>竜王町</c:v>
              </c:pt>
              <c:pt idx="18">
                <c:v>多賀町</c:v>
              </c:pt>
              <c:pt idx="19">
                <c:v>甲良町</c:v>
              </c:pt>
              <c:pt idx="20">
                <c:v>全国</c:v>
              </c:pt>
            </c:strLit>
          </c:cat>
          <c:val>
            <c:numLit>
              <c:formatCode>General</c:formatCode>
              <c:ptCount val="21"/>
              <c:pt idx="0">
                <c:v>87.597456325508318</c:v>
              </c:pt>
              <c:pt idx="1">
                <c:v>89.184438549148652</c:v>
              </c:pt>
              <c:pt idx="2">
                <c:v>88.266024084903009</c:v>
              </c:pt>
              <c:pt idx="3">
                <c:v>87.904113341459123</c:v>
              </c:pt>
              <c:pt idx="4">
                <c:v>87.892983860510668</c:v>
              </c:pt>
              <c:pt idx="5">
                <c:v>87.841776368337349</c:v>
              </c:pt>
              <c:pt idx="6">
                <c:v>87.751403737462496</c:v>
              </c:pt>
              <c:pt idx="7">
                <c:v>87.613639453299399</c:v>
              </c:pt>
              <c:pt idx="8">
                <c:v>87.583389683833204</c:v>
              </c:pt>
              <c:pt idx="9">
                <c:v>87.541274633407355</c:v>
              </c:pt>
              <c:pt idx="10">
                <c:v>87.527873123524074</c:v>
              </c:pt>
              <c:pt idx="11">
                <c:v>87.471127471739052</c:v>
              </c:pt>
              <c:pt idx="12">
                <c:v>87.356598617925556</c:v>
              </c:pt>
              <c:pt idx="13">
                <c:v>87.294114038623817</c:v>
              </c:pt>
              <c:pt idx="14">
                <c:v>87.17233934461288</c:v>
              </c:pt>
              <c:pt idx="15">
                <c:v>86.917459624407755</c:v>
              </c:pt>
              <c:pt idx="16">
                <c:v>86.755249194016685</c:v>
              </c:pt>
              <c:pt idx="17">
                <c:v>86.489023403114317</c:v>
              </c:pt>
              <c:pt idx="18">
                <c:v>86.427461074287635</c:v>
              </c:pt>
              <c:pt idx="19">
                <c:v>85.449825028997381</c:v>
              </c:pt>
              <c:pt idx="20">
                <c:v>87.051130000000001</c:v>
              </c:pt>
            </c:numLit>
          </c:val>
        </c:ser>
        <c:dLbls>
          <c:showLegendKey val="0"/>
          <c:showVal val="0"/>
          <c:showCatName val="0"/>
          <c:showSerName val="0"/>
          <c:showPercent val="0"/>
          <c:showBubbleSize val="0"/>
        </c:dLbls>
        <c:gapWidth val="59"/>
        <c:overlap val="100"/>
        <c:axId val="193883520"/>
        <c:axId val="193889408"/>
      </c:barChart>
      <c:catAx>
        <c:axId val="193883520"/>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3889408"/>
        <c:crosses val="autoZero"/>
        <c:auto val="1"/>
        <c:lblAlgn val="ctr"/>
        <c:lblOffset val="100"/>
        <c:noMultiLvlLbl val="0"/>
      </c:catAx>
      <c:valAx>
        <c:axId val="193889408"/>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93883520"/>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30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p>
        </c:rich>
      </c:tx>
      <c:layout>
        <c:manualLayout>
          <c:xMode val="edge"/>
          <c:yMode val="edge"/>
          <c:x val="0.39979002624671917"/>
          <c:y val="3.2407860782108118E-2"/>
        </c:manualLayout>
      </c:layout>
      <c:overlay val="0"/>
    </c:title>
    <c:autoTitleDeleted val="0"/>
    <c:plotArea>
      <c:layout>
        <c:manualLayout>
          <c:layoutTarget val="inner"/>
          <c:xMode val="edge"/>
          <c:yMode val="edge"/>
          <c:x val="0.10406584218523932"/>
          <c:y val="0.17872560047641106"/>
          <c:w val="0.81576373590420304"/>
          <c:h val="0.50075211186836943"/>
        </c:manualLayout>
      </c:layout>
      <c:barChart>
        <c:barDir val="col"/>
        <c:grouping val="stacked"/>
        <c:varyColors val="0"/>
        <c:ser>
          <c:idx val="0"/>
          <c:order val="0"/>
          <c:tx>
            <c:v>健康な
期間の平均</c:v>
          </c:tx>
          <c:invertIfNegative val="0"/>
          <c:dPt>
            <c:idx val="7"/>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10"/>
            <c:invertIfNegative val="0"/>
            <c:bubble3D val="0"/>
            <c:spPr>
              <a:solidFill>
                <a:schemeClr val="accent1"/>
              </a:solidFill>
              <a:ln w="9525" cap="flat" cmpd="sng">
                <a:solidFill>
                  <a:schemeClr val="accent1"/>
                </a:solidFill>
                <a:prstDash val="solid"/>
                <a:round/>
                <a:headEnd type="none" w="med" len="med"/>
                <a:tailEnd type="none" w="med" len="med"/>
              </a:ln>
            </c:spPr>
          </c:dPt>
          <c:cat>
            <c:strLit>
              <c:ptCount val="21"/>
              <c:pt idx="0">
                <c:v>滋賀県</c:v>
              </c:pt>
              <c:pt idx="1">
                <c:v>草津市</c:v>
              </c:pt>
              <c:pt idx="2">
                <c:v>多賀町</c:v>
              </c:pt>
              <c:pt idx="3">
                <c:v>近江八幡市</c:v>
              </c:pt>
              <c:pt idx="4">
                <c:v>守山市</c:v>
              </c:pt>
              <c:pt idx="5">
                <c:v>高島市</c:v>
              </c:pt>
              <c:pt idx="6">
                <c:v>栗東市</c:v>
              </c:pt>
              <c:pt idx="7">
                <c:v>豊郷町</c:v>
              </c:pt>
              <c:pt idx="8">
                <c:v>竜王町</c:v>
              </c:pt>
              <c:pt idx="9">
                <c:v>彦根市</c:v>
              </c:pt>
              <c:pt idx="10">
                <c:v>大津市</c:v>
              </c:pt>
              <c:pt idx="11">
                <c:v>甲賀市</c:v>
              </c:pt>
              <c:pt idx="12">
                <c:v>東近江市</c:v>
              </c:pt>
              <c:pt idx="13">
                <c:v>野洲市</c:v>
              </c:pt>
              <c:pt idx="14">
                <c:v>湖南市</c:v>
              </c:pt>
              <c:pt idx="15">
                <c:v>長浜市</c:v>
              </c:pt>
              <c:pt idx="16">
                <c:v>米原市</c:v>
              </c:pt>
              <c:pt idx="17">
                <c:v>日野町</c:v>
              </c:pt>
              <c:pt idx="18">
                <c:v>甲良町</c:v>
              </c:pt>
              <c:pt idx="19">
                <c:v>愛荘町</c:v>
              </c:pt>
              <c:pt idx="20">
                <c:v>全国</c:v>
              </c:pt>
            </c:strLit>
          </c:cat>
          <c:val>
            <c:numLit>
              <c:formatCode>General</c:formatCode>
              <c:ptCount val="21"/>
              <c:pt idx="0">
                <c:v>80.255772956807206</c:v>
              </c:pt>
              <c:pt idx="1">
                <c:v>81.584354934233403</c:v>
              </c:pt>
              <c:pt idx="2">
                <c:v>80.833932744905439</c:v>
              </c:pt>
              <c:pt idx="3">
                <c:v>80.700671409985006</c:v>
              </c:pt>
              <c:pt idx="4">
                <c:v>80.611650016665649</c:v>
              </c:pt>
              <c:pt idx="5">
                <c:v>80.518558813716567</c:v>
              </c:pt>
              <c:pt idx="6">
                <c:v>80.511891523692213</c:v>
              </c:pt>
              <c:pt idx="7">
                <c:v>80.376137504560802</c:v>
              </c:pt>
              <c:pt idx="8">
                <c:v>80.176384873017312</c:v>
              </c:pt>
              <c:pt idx="9">
                <c:v>80.169287311099609</c:v>
              </c:pt>
              <c:pt idx="10">
                <c:v>80.154216021784435</c:v>
              </c:pt>
              <c:pt idx="11">
                <c:v>80.138331402682581</c:v>
              </c:pt>
              <c:pt idx="12">
                <c:v>80.047180502472173</c:v>
              </c:pt>
              <c:pt idx="13">
                <c:v>80.028593803644952</c:v>
              </c:pt>
              <c:pt idx="14">
                <c:v>79.880779630214633</c:v>
              </c:pt>
              <c:pt idx="15">
                <c:v>79.672148111807743</c:v>
              </c:pt>
              <c:pt idx="16">
                <c:v>79.61510813945192</c:v>
              </c:pt>
              <c:pt idx="17">
                <c:v>79.297965028099057</c:v>
              </c:pt>
              <c:pt idx="18">
                <c:v>78.831143634635694</c:v>
              </c:pt>
              <c:pt idx="19">
                <c:v>78.178248111887882</c:v>
              </c:pt>
              <c:pt idx="20">
                <c:v>79.291532139712558</c:v>
              </c:pt>
            </c:numLit>
          </c:val>
        </c:ser>
        <c:dLbls>
          <c:showLegendKey val="0"/>
          <c:showVal val="0"/>
          <c:showCatName val="0"/>
          <c:showSerName val="0"/>
          <c:showPercent val="0"/>
          <c:showBubbleSize val="0"/>
        </c:dLbls>
        <c:gapWidth val="59"/>
        <c:overlap val="100"/>
        <c:axId val="193922944"/>
        <c:axId val="193924480"/>
      </c:barChart>
      <c:catAx>
        <c:axId val="193922944"/>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3924480"/>
        <c:crosses val="autoZero"/>
        <c:auto val="1"/>
        <c:lblAlgn val="ctr"/>
        <c:lblOffset val="100"/>
        <c:noMultiLvlLbl val="0"/>
      </c:catAx>
      <c:valAx>
        <c:axId val="193924480"/>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9392294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30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barChart>
        <c:barDir val="col"/>
        <c:grouping val="stacked"/>
        <c:varyColors val="0"/>
        <c:ser>
          <c:idx val="0"/>
          <c:order val="0"/>
          <c:tx>
            <c:v>健康な
期間の平均</c:v>
          </c:tx>
          <c:invertIfNegative val="0"/>
          <c:dPt>
            <c:idx val="1"/>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12"/>
            <c:invertIfNegative val="0"/>
            <c:bubble3D val="0"/>
            <c:spPr>
              <a:solidFill>
                <a:schemeClr val="accent1"/>
              </a:solidFill>
              <a:ln w="9525" cap="flat" cmpd="sng">
                <a:solidFill>
                  <a:schemeClr val="accent1"/>
                </a:solidFill>
                <a:prstDash val="solid"/>
                <a:round/>
                <a:headEnd type="none" w="med" len="med"/>
                <a:tailEnd type="none" w="med" len="med"/>
              </a:ln>
            </c:spPr>
          </c:dPt>
          <c:cat>
            <c:strLit>
              <c:ptCount val="21"/>
              <c:pt idx="0">
                <c:v>滋賀県</c:v>
              </c:pt>
              <c:pt idx="1">
                <c:v>豊郷町</c:v>
              </c:pt>
              <c:pt idx="2">
                <c:v>高島市</c:v>
              </c:pt>
              <c:pt idx="3">
                <c:v>東近江市</c:v>
              </c:pt>
              <c:pt idx="4">
                <c:v>草津市</c:v>
              </c:pt>
              <c:pt idx="5">
                <c:v>甲賀市</c:v>
              </c:pt>
              <c:pt idx="6">
                <c:v>近江八幡市</c:v>
              </c:pt>
              <c:pt idx="7">
                <c:v>湖南市</c:v>
              </c:pt>
              <c:pt idx="8">
                <c:v>栗東市</c:v>
              </c:pt>
              <c:pt idx="9">
                <c:v>彦根市</c:v>
              </c:pt>
              <c:pt idx="10">
                <c:v>日野町</c:v>
              </c:pt>
              <c:pt idx="11">
                <c:v>愛荘町</c:v>
              </c:pt>
              <c:pt idx="12">
                <c:v>大津市</c:v>
              </c:pt>
              <c:pt idx="13">
                <c:v>守山市</c:v>
              </c:pt>
              <c:pt idx="14">
                <c:v>長浜市</c:v>
              </c:pt>
              <c:pt idx="15">
                <c:v>多賀町</c:v>
              </c:pt>
              <c:pt idx="16">
                <c:v>米原市</c:v>
              </c:pt>
              <c:pt idx="17">
                <c:v>竜王町</c:v>
              </c:pt>
              <c:pt idx="18">
                <c:v>野洲市</c:v>
              </c:pt>
              <c:pt idx="19">
                <c:v>甲良町</c:v>
              </c:pt>
              <c:pt idx="20">
                <c:v>全国</c:v>
              </c:pt>
            </c:strLit>
          </c:cat>
          <c:val>
            <c:numLit>
              <c:formatCode>General</c:formatCode>
              <c:ptCount val="21"/>
              <c:pt idx="0">
                <c:v>84.192221407480332</c:v>
              </c:pt>
              <c:pt idx="1">
                <c:v>85.253878271768713</c:v>
              </c:pt>
              <c:pt idx="2">
                <c:v>85.030333981570507</c:v>
              </c:pt>
              <c:pt idx="3">
                <c:v>85.012435096078732</c:v>
              </c:pt>
              <c:pt idx="4">
                <c:v>84.971995617681202</c:v>
              </c:pt>
              <c:pt idx="5">
                <c:v>84.659563599797451</c:v>
              </c:pt>
              <c:pt idx="6">
                <c:v>84.406800596057863</c:v>
              </c:pt>
              <c:pt idx="7">
                <c:v>84.323677329583731</c:v>
              </c:pt>
              <c:pt idx="8">
                <c:v>84.308090484317574</c:v>
              </c:pt>
              <c:pt idx="9">
                <c:v>84.27486986983476</c:v>
              </c:pt>
              <c:pt idx="10">
                <c:v>84.224252397981857</c:v>
              </c:pt>
              <c:pt idx="11">
                <c:v>83.96391379659714</c:v>
              </c:pt>
              <c:pt idx="12">
                <c:v>83.794032122534603</c:v>
              </c:pt>
              <c:pt idx="13">
                <c:v>83.759155660410244</c:v>
              </c:pt>
              <c:pt idx="14">
                <c:v>83.744728267280948</c:v>
              </c:pt>
              <c:pt idx="15">
                <c:v>83.732568653614749</c:v>
              </c:pt>
              <c:pt idx="16">
                <c:v>83.607611604562038</c:v>
              </c:pt>
              <c:pt idx="17">
                <c:v>83.51898280813279</c:v>
              </c:pt>
              <c:pt idx="18">
                <c:v>83.352481609469194</c:v>
              </c:pt>
              <c:pt idx="19">
                <c:v>81.715118786773687</c:v>
              </c:pt>
              <c:pt idx="20">
                <c:v>83.771534624818585</c:v>
              </c:pt>
            </c:numLit>
          </c:val>
        </c:ser>
        <c:dLbls>
          <c:showLegendKey val="0"/>
          <c:showVal val="0"/>
          <c:showCatName val="0"/>
          <c:showSerName val="0"/>
          <c:showPercent val="0"/>
          <c:showBubbleSize val="0"/>
        </c:dLbls>
        <c:gapWidth val="59"/>
        <c:overlap val="100"/>
        <c:axId val="193970944"/>
        <c:axId val="193972480"/>
      </c:barChart>
      <c:catAx>
        <c:axId val="193970944"/>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3972480"/>
        <c:crosses val="autoZero"/>
        <c:auto val="1"/>
        <c:lblAlgn val="ctr"/>
        <c:lblOffset val="100"/>
        <c:noMultiLvlLbl val="0"/>
      </c:catAx>
      <c:valAx>
        <c:axId val="193972480"/>
        <c:scaling>
          <c:orientation val="minMax"/>
        </c:scaling>
        <c:delete val="0"/>
        <c:axPos val="l"/>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19397094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30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1.8952947954676398E-2"/>
          <c:y val="2.6483468089978684E-2"/>
        </c:manualLayout>
      </c:layout>
      <c:overlay val="0"/>
    </c:title>
    <c:autoTitleDeleted val="0"/>
    <c:plotArea>
      <c:layout>
        <c:manualLayout>
          <c:layoutTarget val="inner"/>
          <c:xMode val="edge"/>
          <c:yMode val="edge"/>
          <c:x val="0.16990291262135923"/>
          <c:y val="0.20731830651399047"/>
          <c:w val="0.52908003964728523"/>
          <c:h val="0.6893786240470221"/>
        </c:manualLayout>
      </c:layout>
      <c:radarChart>
        <c:radarStyle val="marker"/>
        <c:varyColors val="0"/>
        <c:ser>
          <c:idx val="0"/>
          <c:order val="0"/>
          <c:tx>
            <c:strRef>
              <c:f>女!$E$20</c:f>
              <c:strCache>
                <c:ptCount val="1"/>
                <c:pt idx="0">
                  <c:v>豊郷町</c:v>
                </c:pt>
              </c:strCache>
            </c:strRef>
          </c:tx>
          <c:spPr>
            <a:ln w="25400" cap="rnd" cmpd="sng">
              <a:solidFill>
                <a:schemeClr val="accent2"/>
              </a:solidFill>
              <a:prstDash val="solid"/>
              <a:round/>
              <a:headEnd type="none" w="med" len="med"/>
              <a:tailEnd type="none" w="med" len="med"/>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女!$F$20:$AI$20</c:f>
              <c:numCache>
                <c:formatCode>0.0_ </c:formatCode>
                <c:ptCount val="18"/>
                <c:pt idx="0">
                  <c:v>93.073661999999999</c:v>
                </c:pt>
                <c:pt idx="1">
                  <c:v>99.111716000000001</c:v>
                </c:pt>
                <c:pt idx="2">
                  <c:v>106.75838</c:v>
                </c:pt>
                <c:pt idx="3">
                  <c:v>91.803442000000004</c:v>
                </c:pt>
                <c:pt idx="4">
                  <c:v>99.627044999999995</c:v>
                </c:pt>
                <c:pt idx="5">
                  <c:v>83.248175000000003</c:v>
                </c:pt>
                <c:pt idx="6">
                  <c:v>84.023450999999994</c:v>
                </c:pt>
                <c:pt idx="7">
                  <c:v>87.271666999999994</c:v>
                </c:pt>
                <c:pt idx="8">
                  <c:v>89.729388</c:v>
                </c:pt>
                <c:pt idx="9">
                  <c:v>107.351682</c:v>
                </c:pt>
                <c:pt idx="10">
                  <c:v>87.604292999999998</c:v>
                </c:pt>
                <c:pt idx="11">
                  <c:v>111.502004</c:v>
                </c:pt>
                <c:pt idx="12">
                  <c:v>87.418544999999995</c:v>
                </c:pt>
                <c:pt idx="13">
                  <c:v>79.066648999999998</c:v>
                </c:pt>
                <c:pt idx="14">
                  <c:v>81.128473999999997</c:v>
                </c:pt>
                <c:pt idx="15">
                  <c:v>80.903868000000003</c:v>
                </c:pt>
                <c:pt idx="16">
                  <c:v>98.189250000000001</c:v>
                </c:pt>
                <c:pt idx="17">
                  <c:v>98.160500999999996</c:v>
                </c:pt>
              </c:numCache>
            </c:numRef>
          </c:val>
        </c:ser>
        <c:ser>
          <c:idx val="1"/>
          <c:order val="1"/>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dLbls>
          <c:showLegendKey val="0"/>
          <c:showVal val="0"/>
          <c:showCatName val="0"/>
          <c:showSerName val="0"/>
          <c:showPercent val="0"/>
          <c:showBubbleSize val="0"/>
        </c:dLbls>
        <c:axId val="193989248"/>
        <c:axId val="193991040"/>
      </c:radarChart>
      <c:catAx>
        <c:axId val="193989248"/>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kumimoji="0" sz="700" kern="1200">
                <a:solidFill>
                  <a:schemeClr val="tx1"/>
                </a:solidFill>
              </a:defRPr>
            </a:pPr>
            <a:endParaRPr lang="ja-JP"/>
          </a:p>
        </c:txPr>
        <c:crossAx val="193991040"/>
        <c:crosses val="autoZero"/>
        <c:auto val="1"/>
        <c:lblAlgn val="ctr"/>
        <c:lblOffset val="100"/>
        <c:noMultiLvlLbl val="0"/>
      </c:catAx>
      <c:valAx>
        <c:axId val="193991040"/>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93989248"/>
        <c:crosses val="autoZero"/>
        <c:crossBetween val="between"/>
        <c:majorUnit val="25"/>
      </c:valAx>
    </c:plotArea>
    <c:legend>
      <c:legendPos val="tr"/>
      <c:layout>
        <c:manualLayout>
          <c:xMode val="edge"/>
          <c:yMode val="edge"/>
          <c:x val="0.66928836368406031"/>
          <c:y val="2.2302369957167755E-3"/>
          <c:w val="0.32811319759682278"/>
          <c:h val="0.2651006711409396"/>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3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7.5980502437195355E-2"/>
          <c:y val="6.0713910761154857E-2"/>
        </c:manualLayout>
      </c:layout>
      <c:overlay val="0"/>
    </c:title>
    <c:autoTitleDeleted val="0"/>
    <c:plotArea>
      <c:layout>
        <c:manualLayout>
          <c:layoutTarget val="inner"/>
          <c:xMode val="edge"/>
          <c:yMode val="edge"/>
          <c:x val="0.25768411301528488"/>
          <c:y val="0.20238095238095241"/>
          <c:w val="0.45012165450121655"/>
          <c:h val="0.64236111111111116"/>
        </c:manualLayout>
      </c:layout>
      <c:radarChart>
        <c:radarStyle val="marker"/>
        <c:varyColors val="0"/>
        <c:ser>
          <c:idx val="1"/>
          <c:order val="0"/>
          <c:tx>
            <c:strRef>
              <c:f>レーダー4064滋賀県全体!$AU$26</c:f>
              <c:strCache>
                <c:ptCount val="1"/>
                <c:pt idx="0">
                  <c:v>彦根市</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レーダー4064滋賀県全体!$AU$27:$AU$32</c:f>
              <c:numCache>
                <c:formatCode>General</c:formatCode>
                <c:ptCount val="6"/>
                <c:pt idx="0">
                  <c:v>94.747396086339577</c:v>
                </c:pt>
                <c:pt idx="1">
                  <c:v>75.86140713997203</c:v>
                </c:pt>
                <c:pt idx="2">
                  <c:v>106.02806445774431</c:v>
                </c:pt>
                <c:pt idx="3">
                  <c:v>95.414820163143077</c:v>
                </c:pt>
                <c:pt idx="4">
                  <c:v>93.155764703974171</c:v>
                </c:pt>
                <c:pt idx="5">
                  <c:v>115.49115659669931</c:v>
                </c:pt>
              </c:numCache>
            </c:numRef>
          </c:val>
        </c:ser>
        <c:ser>
          <c:idx val="0"/>
          <c:order val="1"/>
          <c:tx>
            <c:strRef>
              <c:f>レーダー4064滋賀県全体!$AS$26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84397184"/>
        <c:axId val="184407168"/>
      </c:radarChart>
      <c:catAx>
        <c:axId val="18439718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4407168"/>
        <c:crosses val="autoZero"/>
        <c:auto val="1"/>
        <c:lblAlgn val="ctr"/>
        <c:lblOffset val="100"/>
        <c:noMultiLvlLbl val="0"/>
      </c:catAx>
      <c:valAx>
        <c:axId val="184407168"/>
        <c:scaling>
          <c:orientation val="minMax"/>
          <c:max val="120"/>
          <c:min val="7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4397184"/>
        <c:crosses val="autoZero"/>
        <c:crossBetween val="between"/>
        <c:majorUnit val="10"/>
      </c:valAx>
      <c:spPr>
        <a:noFill/>
        <a:ln>
          <a:noFill/>
        </a:ln>
      </c:spPr>
    </c:plotArea>
    <c:legend>
      <c:legendPos val="tr"/>
      <c:layout>
        <c:manualLayout>
          <c:xMode val="edge"/>
          <c:yMode val="edge"/>
          <c:x val="0.65841584158415845"/>
          <c:y val="3.214285714285714E-2"/>
          <c:w val="0.29455445544554454"/>
          <c:h val="0.18214285714285719"/>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6.4039370078740158E-3"/>
          <c:y val="4.5964456463144128E-3"/>
        </c:manualLayout>
      </c:layout>
      <c:overlay val="0"/>
    </c:title>
    <c:autoTitleDeleted val="0"/>
    <c:plotArea>
      <c:layout>
        <c:manualLayout>
          <c:layoutTarget val="inner"/>
          <c:xMode val="edge"/>
          <c:yMode val="edge"/>
          <c:x val="0.13054830287206268"/>
          <c:y val="0.14026673360935407"/>
          <c:w val="0.56110031359488999"/>
          <c:h val="0.75535641677480037"/>
        </c:manualLayout>
      </c:layout>
      <c:radarChart>
        <c:radarStyle val="marker"/>
        <c:varyColors val="0"/>
        <c:ser>
          <c:idx val="0"/>
          <c:order val="0"/>
          <c:tx>
            <c:strRef>
              <c:f>男!$E$20</c:f>
              <c:strCache>
                <c:ptCount val="1"/>
                <c:pt idx="0">
                  <c:v>豊郷町</c:v>
                </c:pt>
              </c:strCache>
            </c:strRef>
          </c:tx>
          <c:spPr>
            <a:ln w="25400" cap="rnd" cmpd="sng">
              <a:solidFill>
                <a:schemeClr val="accent2">
                  <a:shade val="95000"/>
                  <a:satMod val="105000"/>
                </a:schemeClr>
              </a:solidFill>
              <a:prstDash val="solid"/>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男!$F$20:$AH$20</c:f>
              <c:numCache>
                <c:formatCode>0.0_ </c:formatCode>
                <c:ptCount val="17"/>
                <c:pt idx="0">
                  <c:v>97.475295000000003</c:v>
                </c:pt>
                <c:pt idx="1">
                  <c:v>95.630253999999994</c:v>
                </c:pt>
                <c:pt idx="2">
                  <c:v>98.904781999999997</c:v>
                </c:pt>
                <c:pt idx="3">
                  <c:v>88.007858999999996</c:v>
                </c:pt>
                <c:pt idx="4">
                  <c:v>110.417379</c:v>
                </c:pt>
                <c:pt idx="5">
                  <c:v>93.0321</c:v>
                </c:pt>
                <c:pt idx="6">
                  <c:v>70.329280999999995</c:v>
                </c:pt>
                <c:pt idx="7">
                  <c:v>97.956035</c:v>
                </c:pt>
                <c:pt idx="8">
                  <c:v>111.691264</c:v>
                </c:pt>
                <c:pt idx="9">
                  <c:v>92.529752999999999</c:v>
                </c:pt>
                <c:pt idx="10">
                  <c:v>148.97297800000001</c:v>
                </c:pt>
                <c:pt idx="11">
                  <c:v>85.194604999999996</c:v>
                </c:pt>
                <c:pt idx="12">
                  <c:v>86.341797</c:v>
                </c:pt>
                <c:pt idx="13">
                  <c:v>96.409839000000005</c:v>
                </c:pt>
                <c:pt idx="14">
                  <c:v>126.137647</c:v>
                </c:pt>
                <c:pt idx="15">
                  <c:v>99.815445999999994</c:v>
                </c:pt>
                <c:pt idx="16">
                  <c:v>98.618857000000006</c:v>
                </c:pt>
              </c:numCache>
            </c:numRef>
          </c:val>
        </c:ser>
        <c:ser>
          <c:idx val="1"/>
          <c:order val="1"/>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dLbls>
          <c:showLegendKey val="0"/>
          <c:showVal val="0"/>
          <c:showCatName val="0"/>
          <c:showSerName val="0"/>
          <c:showPercent val="0"/>
          <c:showBubbleSize val="0"/>
        </c:dLbls>
        <c:axId val="194024576"/>
        <c:axId val="194026112"/>
      </c:radarChart>
      <c:catAx>
        <c:axId val="194024576"/>
        <c:scaling>
          <c:orientation val="minMax"/>
        </c:scaling>
        <c:delete val="0"/>
        <c:axPos val="b"/>
        <c:majorGridlines/>
        <c:numFmt formatCode="0.0_ " sourceLinked="1"/>
        <c:majorTickMark val="out"/>
        <c:minorTickMark val="none"/>
        <c:tickLblPos val="nextTo"/>
        <c:txPr>
          <a:bodyPr horzOverflow="overflow" anchor="ctr"/>
          <a:lstStyle/>
          <a:p>
            <a:pPr algn="ctr" rtl="0">
              <a:defRPr kumimoji="0" sz="700" kern="1200">
                <a:solidFill>
                  <a:schemeClr val="tx1"/>
                </a:solidFill>
              </a:defRPr>
            </a:pPr>
            <a:endParaRPr lang="ja-JP"/>
          </a:p>
        </c:txPr>
        <c:crossAx val="194026112"/>
        <c:crosses val="autoZero"/>
        <c:auto val="1"/>
        <c:lblAlgn val="ctr"/>
        <c:lblOffset val="100"/>
        <c:noMultiLvlLbl val="0"/>
      </c:catAx>
      <c:valAx>
        <c:axId val="194026112"/>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94024576"/>
        <c:crosses val="autoZero"/>
        <c:crossBetween val="between"/>
        <c:majorUnit val="25"/>
      </c:valAx>
    </c:plotArea>
    <c:legend>
      <c:legendPos val="tr"/>
      <c:layout>
        <c:manualLayout>
          <c:xMode val="edge"/>
          <c:yMode val="edge"/>
          <c:x val="0.70580885944960681"/>
          <c:y val="1.3455833736993024E-2"/>
          <c:w val="0.28838228110078634"/>
          <c:h val="0.23232323232323232"/>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3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6.4516129032258063E-2"/>
          <c:y val="5.0000807591358776E-2"/>
        </c:manualLayout>
      </c:layout>
      <c:overlay val="0"/>
    </c:title>
    <c:autoTitleDeleted val="0"/>
    <c:plotArea>
      <c:layout>
        <c:manualLayout>
          <c:layoutTarget val="inner"/>
          <c:xMode val="edge"/>
          <c:yMode val="edge"/>
          <c:x val="0.26943151794973347"/>
          <c:y val="0.22815182717544921"/>
          <c:w val="0.45026178010471202"/>
          <c:h val="0.59722222222222221"/>
        </c:manualLayout>
      </c:layout>
      <c:radarChart>
        <c:radarStyle val="marker"/>
        <c:varyColors val="0"/>
        <c:ser>
          <c:idx val="1"/>
          <c:order val="0"/>
          <c:tx>
            <c:strRef>
              <c:f>レーダー4064滋賀県全体!$AN$33</c:f>
              <c:strCache>
                <c:ptCount val="1"/>
                <c:pt idx="0">
                  <c:v>豊郷町</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レーダー4064滋賀県全体!$AN$34:$AN$41</c:f>
              <c:numCache>
                <c:formatCode>General</c:formatCode>
                <c:ptCount val="8"/>
                <c:pt idx="0">
                  <c:v>108.78086864832197</c:v>
                </c:pt>
                <c:pt idx="1">
                  <c:v>118.33920899102752</c:v>
                </c:pt>
                <c:pt idx="2">
                  <c:v>124.42857337475101</c:v>
                </c:pt>
                <c:pt idx="3">
                  <c:v>106.77461578832859</c:v>
                </c:pt>
                <c:pt idx="4">
                  <c:v>104.92864171997111</c:v>
                </c:pt>
                <c:pt idx="5">
                  <c:v>97.464448651027723</c:v>
                </c:pt>
                <c:pt idx="6">
                  <c:v>93.384071992652679</c:v>
                </c:pt>
                <c:pt idx="7">
                  <c:v>95.073933512656509</c:v>
                </c:pt>
              </c:numCache>
            </c:numRef>
          </c:val>
        </c:ser>
        <c:ser>
          <c:idx val="0"/>
          <c:order val="1"/>
          <c:tx>
            <c:strRef>
              <c:f>レーダー4064滋賀県全体!$W$33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200740224"/>
        <c:axId val="200754304"/>
      </c:radarChart>
      <c:catAx>
        <c:axId val="20074022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200754304"/>
        <c:crosses val="autoZero"/>
        <c:auto val="1"/>
        <c:lblAlgn val="ctr"/>
        <c:lblOffset val="100"/>
        <c:noMultiLvlLbl val="0"/>
      </c:catAx>
      <c:valAx>
        <c:axId val="200754304"/>
        <c:scaling>
          <c:orientation val="minMax"/>
          <c:max val="150"/>
          <c:min val="5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0740224"/>
        <c:crosses val="autoZero"/>
        <c:crossBetween val="between"/>
        <c:majorUnit val="20"/>
        <c:minorUnit val="4"/>
      </c:valAx>
      <c:spPr>
        <a:noFill/>
        <a:ln>
          <a:noFill/>
        </a:ln>
      </c:spPr>
    </c:plotArea>
    <c:legend>
      <c:legendPos val="tr"/>
      <c:layout>
        <c:manualLayout>
          <c:xMode val="edge"/>
          <c:yMode val="edge"/>
          <c:x val="0.72456083211306066"/>
          <c:y val="7.6923076923076927E-3"/>
          <c:w val="0.27213505161623164"/>
          <c:h val="0.23076923076923081"/>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4.738154613466334E-2"/>
          <c:y val="8.2397003745318345E-2"/>
        </c:manualLayout>
      </c:layout>
      <c:overlay val="0"/>
    </c:title>
    <c:autoTitleDeleted val="0"/>
    <c:plotArea>
      <c:layout>
        <c:manualLayout>
          <c:layoutTarget val="inner"/>
          <c:xMode val="edge"/>
          <c:yMode val="edge"/>
          <c:x val="0.18798955613577023"/>
          <c:y val="0.2986111111111111"/>
          <c:w val="0.48302872062663199"/>
          <c:h val="0.64236111111111116"/>
        </c:manualLayout>
      </c:layout>
      <c:radarChart>
        <c:radarStyle val="marker"/>
        <c:varyColors val="0"/>
        <c:ser>
          <c:idx val="1"/>
          <c:order val="0"/>
          <c:tx>
            <c:strRef>
              <c:f>レーダー4064滋賀県全体!$AN$42</c:f>
              <c:strCache>
                <c:ptCount val="1"/>
                <c:pt idx="0">
                  <c:v>豊郷町</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レーダー4064滋賀県全体!$AN$43:$AN$49</c:f>
              <c:numCache>
                <c:formatCode>General</c:formatCode>
                <c:ptCount val="7"/>
                <c:pt idx="0">
                  <c:v>88.085684068578402</c:v>
                </c:pt>
                <c:pt idx="1">
                  <c:v>98.106455011316456</c:v>
                </c:pt>
                <c:pt idx="2">
                  <c:v>100.56914998704312</c:v>
                </c:pt>
                <c:pt idx="3">
                  <c:v>119.93682039630511</c:v>
                </c:pt>
                <c:pt idx="4">
                  <c:v>96.343998303197026</c:v>
                </c:pt>
                <c:pt idx="5">
                  <c:v>126.96692629194108</c:v>
                </c:pt>
                <c:pt idx="6">
                  <c:v>95.813754042234976</c:v>
                </c:pt>
              </c:numCache>
            </c:numRef>
          </c:val>
        </c:ser>
        <c:ser>
          <c:idx val="0"/>
          <c:order val="1"/>
          <c:tx>
            <c:strRef>
              <c:f>レーダー4064滋賀県全体!$W$42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200787840"/>
        <c:axId val="200789376"/>
      </c:radarChart>
      <c:catAx>
        <c:axId val="200787840"/>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200789376"/>
        <c:crosses val="autoZero"/>
        <c:auto val="1"/>
        <c:lblAlgn val="ctr"/>
        <c:lblOffset val="100"/>
        <c:noMultiLvlLbl val="0"/>
      </c:catAx>
      <c:valAx>
        <c:axId val="200789376"/>
        <c:scaling>
          <c:orientation val="minMax"/>
          <c:max val="150"/>
          <c:min val="5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0787840"/>
        <c:crosses val="autoZero"/>
        <c:crossBetween val="between"/>
        <c:majorUnit val="20"/>
        <c:minorUnit val="4"/>
      </c:valAx>
      <c:spPr>
        <a:noFill/>
        <a:ln>
          <a:noFill/>
        </a:ln>
      </c:spPr>
    </c:plotArea>
    <c:legend>
      <c:legendPos val="tr"/>
      <c:layout>
        <c:manualLayout>
          <c:xMode val="edge"/>
          <c:yMode val="edge"/>
          <c:x val="0.70738046568393154"/>
          <c:y val="1.4970069300777966E-2"/>
          <c:w val="0.28431259829424699"/>
          <c:h val="0.25842696629213485"/>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1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4.3701683631009541E-2"/>
          <c:y val="6.1776061776061778E-2"/>
        </c:manualLayout>
      </c:layout>
      <c:overlay val="0"/>
    </c:title>
    <c:autoTitleDeleted val="0"/>
    <c:plotArea>
      <c:layout>
        <c:manualLayout>
          <c:layoutTarget val="inner"/>
          <c:xMode val="edge"/>
          <c:yMode val="edge"/>
          <c:x val="0.28365384615384615"/>
          <c:y val="0.25347222222222221"/>
          <c:w val="0.43028846153846162"/>
          <c:h val="0.62152777777777779"/>
        </c:manualLayout>
      </c:layout>
      <c:radarChart>
        <c:radarStyle val="marker"/>
        <c:varyColors val="0"/>
        <c:ser>
          <c:idx val="1"/>
          <c:order val="0"/>
          <c:tx>
            <c:strRef>
              <c:f>レーダー4064滋賀県全体!$BJ$33</c:f>
              <c:strCache>
                <c:ptCount val="1"/>
                <c:pt idx="0">
                  <c:v>豊郷町</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レーダー4064滋賀県全体!$BJ$34:$BJ$41</c:f>
              <c:numCache>
                <c:formatCode>General</c:formatCode>
                <c:ptCount val="8"/>
                <c:pt idx="0">
                  <c:v>117.57269960476941</c:v>
                </c:pt>
                <c:pt idx="1">
                  <c:v>118.09792067158078</c:v>
                </c:pt>
                <c:pt idx="2">
                  <c:v>141.89626563743749</c:v>
                </c:pt>
                <c:pt idx="3">
                  <c:v>114.70224542072135</c:v>
                </c:pt>
                <c:pt idx="4">
                  <c:v>119.24224481179179</c:v>
                </c:pt>
                <c:pt idx="5">
                  <c:v>107.52017808199054</c:v>
                </c:pt>
                <c:pt idx="6">
                  <c:v>109.69326922529532</c:v>
                </c:pt>
                <c:pt idx="7">
                  <c:v>111.75715241101553</c:v>
                </c:pt>
              </c:numCache>
            </c:numRef>
          </c:val>
        </c:ser>
        <c:ser>
          <c:idx val="0"/>
          <c:order val="1"/>
          <c:tx>
            <c:strRef>
              <c:f>レーダー4064滋賀県全体!$AS$33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201097600"/>
        <c:axId val="201099136"/>
      </c:radarChart>
      <c:catAx>
        <c:axId val="201097600"/>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201099136"/>
        <c:crosses val="autoZero"/>
        <c:auto val="1"/>
        <c:lblAlgn val="ctr"/>
        <c:lblOffset val="100"/>
        <c:noMultiLvlLbl val="0"/>
      </c:catAx>
      <c:valAx>
        <c:axId val="201099136"/>
        <c:scaling>
          <c:orientation val="minMax"/>
          <c:max val="150"/>
          <c:min val="5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1097600"/>
        <c:crosses val="autoZero"/>
        <c:crossBetween val="between"/>
        <c:majorUnit val="20"/>
        <c:minorUnit val="4"/>
      </c:valAx>
      <c:spPr>
        <a:noFill/>
        <a:ln>
          <a:noFill/>
        </a:ln>
      </c:spPr>
    </c:plotArea>
    <c:legend>
      <c:legendPos val="tr"/>
      <c:layout>
        <c:manualLayout>
          <c:xMode val="edge"/>
          <c:yMode val="edge"/>
          <c:x val="0.71072319201995016"/>
          <c:y val="0"/>
          <c:w val="0.2892768079800499"/>
          <c:h val="0.24324324324324328"/>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1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0.10077519971020571"/>
          <c:y val="4.135259408363428E-2"/>
        </c:manualLayout>
      </c:layout>
      <c:overlay val="0"/>
    </c:title>
    <c:autoTitleDeleted val="0"/>
    <c:plotArea>
      <c:layout>
        <c:manualLayout>
          <c:layoutTarget val="inner"/>
          <c:xMode val="edge"/>
          <c:yMode val="edge"/>
          <c:x val="0.20487804878048776"/>
          <c:y val="0.27430555555555558"/>
          <c:w val="0.46097560975609758"/>
          <c:h val="0.65625"/>
        </c:manualLayout>
      </c:layout>
      <c:radarChart>
        <c:radarStyle val="marker"/>
        <c:varyColors val="0"/>
        <c:ser>
          <c:idx val="1"/>
          <c:order val="0"/>
          <c:tx>
            <c:strRef>
              <c:f>レーダー4064滋賀県全体!$BJ$42</c:f>
              <c:strCache>
                <c:ptCount val="1"/>
                <c:pt idx="0">
                  <c:v>豊郷町</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レーダー4064滋賀県全体!$BJ$43:$BJ$49</c:f>
              <c:numCache>
                <c:formatCode>General</c:formatCode>
                <c:ptCount val="7"/>
                <c:pt idx="0">
                  <c:v>99.118889230074871</c:v>
                </c:pt>
                <c:pt idx="1">
                  <c:v>91.234127973335617</c:v>
                </c:pt>
                <c:pt idx="2">
                  <c:v>95.471696896985321</c:v>
                </c:pt>
                <c:pt idx="3">
                  <c:v>91.035553734508795</c:v>
                </c:pt>
                <c:pt idx="4">
                  <c:v>100.02407722962262</c:v>
                </c:pt>
                <c:pt idx="5">
                  <c:v>108.49114347483162</c:v>
                </c:pt>
                <c:pt idx="6">
                  <c:v>100.15483093797666</c:v>
                </c:pt>
              </c:numCache>
            </c:numRef>
          </c:val>
        </c:ser>
        <c:ser>
          <c:idx val="0"/>
          <c:order val="1"/>
          <c:tx>
            <c:strRef>
              <c:f>レーダー4064滋賀県全体!$AS$42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201124480"/>
        <c:axId val="201126272"/>
      </c:radarChart>
      <c:catAx>
        <c:axId val="201124480"/>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201126272"/>
        <c:crosses val="autoZero"/>
        <c:auto val="1"/>
        <c:lblAlgn val="ctr"/>
        <c:lblOffset val="100"/>
        <c:noMultiLvlLbl val="0"/>
      </c:catAx>
      <c:valAx>
        <c:axId val="201126272"/>
        <c:scaling>
          <c:orientation val="minMax"/>
          <c:max val="150"/>
          <c:min val="5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1124480"/>
        <c:crosses val="autoZero"/>
        <c:crossBetween val="between"/>
        <c:majorUnit val="20"/>
        <c:minorUnit val="4"/>
      </c:valAx>
      <c:spPr>
        <a:noFill/>
        <a:ln>
          <a:noFill/>
        </a:ln>
      </c:spPr>
    </c:plotArea>
    <c:legend>
      <c:legendPos val="tr"/>
      <c:layout>
        <c:manualLayout>
          <c:xMode val="edge"/>
          <c:yMode val="edge"/>
          <c:x val="0.70802102630729546"/>
          <c:y val="3.7481025576240157E-3"/>
          <c:w val="0.27819469948275066"/>
          <c:h val="0.25563909774436089"/>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1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9.9916010498687664E-3"/>
          <c:y val="2.6779664590119007E-2"/>
        </c:manualLayout>
      </c:layout>
      <c:overlay val="0"/>
    </c:title>
    <c:autoTitleDeleted val="0"/>
    <c:plotArea>
      <c:layout>
        <c:manualLayout>
          <c:layoutTarget val="inner"/>
          <c:xMode val="edge"/>
          <c:yMode val="edge"/>
          <c:x val="0.21842105263157896"/>
          <c:y val="0.28125"/>
          <c:w val="0.44736842105263158"/>
          <c:h val="0.59027777777777779"/>
        </c:manualLayout>
      </c:layout>
      <c:radarChart>
        <c:radarStyle val="marker"/>
        <c:varyColors val="0"/>
        <c:ser>
          <c:idx val="1"/>
          <c:order val="0"/>
          <c:tx>
            <c:strRef>
              <c:f>レーダー4064滋賀県全体!$AN$26</c:f>
              <c:strCache>
                <c:ptCount val="1"/>
                <c:pt idx="0">
                  <c:v>豊郷町</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レーダー4064滋賀県全体!$AN$27:$AN$32</c:f>
              <c:numCache>
                <c:formatCode>General</c:formatCode>
                <c:ptCount val="6"/>
                <c:pt idx="0">
                  <c:v>117.81833325331503</c:v>
                </c:pt>
                <c:pt idx="1">
                  <c:v>172.09271465823491</c:v>
                </c:pt>
                <c:pt idx="2">
                  <c:v>99.983506053416747</c:v>
                </c:pt>
                <c:pt idx="3">
                  <c:v>104.72719771099041</c:v>
                </c:pt>
                <c:pt idx="4">
                  <c:v>109.72291576601569</c:v>
                </c:pt>
                <c:pt idx="5">
                  <c:v>109.35525533649459</c:v>
                </c:pt>
              </c:numCache>
            </c:numRef>
          </c:val>
        </c:ser>
        <c:ser>
          <c:idx val="0"/>
          <c:order val="1"/>
          <c:tx>
            <c:strRef>
              <c:f>レーダー4064滋賀県全体!$W$26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201168000"/>
        <c:axId val="201169536"/>
      </c:radarChart>
      <c:catAx>
        <c:axId val="201168000"/>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201169536"/>
        <c:crosses val="autoZero"/>
        <c:auto val="1"/>
        <c:lblAlgn val="ctr"/>
        <c:lblOffset val="100"/>
        <c:noMultiLvlLbl val="0"/>
      </c:catAx>
      <c:valAx>
        <c:axId val="201169536"/>
        <c:scaling>
          <c:orientation val="minMax"/>
          <c:max val="180"/>
          <c:min val="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1168000"/>
        <c:crosses val="autoZero"/>
        <c:crossBetween val="between"/>
        <c:majorUnit val="30"/>
      </c:valAx>
      <c:spPr>
        <a:noFill/>
        <a:ln>
          <a:noFill/>
        </a:ln>
      </c:spPr>
    </c:plotArea>
    <c:legend>
      <c:legendPos val="tr"/>
      <c:layout>
        <c:manualLayout>
          <c:xMode val="edge"/>
          <c:yMode val="edge"/>
          <c:x val="0.70165788786320027"/>
          <c:y val="4.0288994924884951E-3"/>
          <c:w val="0.27834376595574328"/>
          <c:h val="0.24899598393574296"/>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1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2.5325870410776966E-3"/>
          <c:y val="5.336272965879265E-3"/>
        </c:manualLayout>
      </c:layout>
      <c:overlay val="0"/>
    </c:title>
    <c:autoTitleDeleted val="0"/>
    <c:plotArea>
      <c:layout>
        <c:manualLayout>
          <c:layoutTarget val="inner"/>
          <c:xMode val="edge"/>
          <c:yMode val="edge"/>
          <c:x val="0.24697336561743341"/>
          <c:y val="0.25"/>
          <c:w val="0.43099273607748179"/>
          <c:h val="0.61805555555555558"/>
        </c:manualLayout>
      </c:layout>
      <c:radarChart>
        <c:radarStyle val="marker"/>
        <c:varyColors val="0"/>
        <c:ser>
          <c:idx val="1"/>
          <c:order val="0"/>
          <c:tx>
            <c:strRef>
              <c:f>レーダー4064滋賀県全体!$BJ$26</c:f>
              <c:strCache>
                <c:ptCount val="1"/>
                <c:pt idx="0">
                  <c:v>豊郷町</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レーダー4064滋賀県全体!$BJ$27:$BJ$32</c:f>
              <c:numCache>
                <c:formatCode>General</c:formatCode>
                <c:ptCount val="6"/>
                <c:pt idx="0">
                  <c:v>116.7341739668768</c:v>
                </c:pt>
                <c:pt idx="1">
                  <c:v>83.65765394864377</c:v>
                </c:pt>
                <c:pt idx="2">
                  <c:v>105.02059893964353</c:v>
                </c:pt>
                <c:pt idx="3">
                  <c:v>103.14469846677856</c:v>
                </c:pt>
                <c:pt idx="4">
                  <c:v>77.919641701081446</c:v>
                </c:pt>
                <c:pt idx="5">
                  <c:v>46.683013752613697</c:v>
                </c:pt>
              </c:numCache>
            </c:numRef>
          </c:val>
        </c:ser>
        <c:ser>
          <c:idx val="0"/>
          <c:order val="1"/>
          <c:tx>
            <c:strRef>
              <c:f>レーダー4064滋賀県全体!$AS$26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201186688"/>
        <c:axId val="201344128"/>
      </c:radarChart>
      <c:catAx>
        <c:axId val="201186688"/>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201344128"/>
        <c:crosses val="autoZero"/>
        <c:auto val="1"/>
        <c:lblAlgn val="ctr"/>
        <c:lblOffset val="100"/>
        <c:noMultiLvlLbl val="0"/>
      </c:catAx>
      <c:valAx>
        <c:axId val="201344128"/>
        <c:scaling>
          <c:orientation val="minMax"/>
          <c:max val="180"/>
          <c:min val="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1186688"/>
        <c:crosses val="autoZero"/>
        <c:crossBetween val="between"/>
        <c:majorUnit val="30"/>
      </c:valAx>
      <c:spPr>
        <a:noFill/>
        <a:ln>
          <a:noFill/>
        </a:ln>
      </c:spPr>
    </c:plotArea>
    <c:legend>
      <c:legendPos val="tr"/>
      <c:layout>
        <c:manualLayout>
          <c:xMode val="edge"/>
          <c:yMode val="edge"/>
          <c:x val="0.70906460326663445"/>
          <c:y val="1.3333333333333333E-3"/>
          <c:w val="0.27312547926758562"/>
          <c:h val="0.25600000000000001"/>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1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28342245989303E-2"/>
          <c:y val="4.2134831460674156E-2"/>
          <c:w val="0.84385026737967905"/>
          <c:h val="0.6882022471910112"/>
        </c:manualLayout>
      </c:layout>
      <c:barChart>
        <c:barDir val="col"/>
        <c:grouping val="stacked"/>
        <c:varyColors val="0"/>
        <c:ser>
          <c:idx val="0"/>
          <c:order val="0"/>
          <c:tx>
            <c:strRef>
              <c:f>介護率グラフ!$B$3</c:f>
              <c:strCache>
                <c:ptCount val="1"/>
                <c:pt idx="0">
                  <c:v>要支援1</c:v>
                </c:pt>
              </c:strCache>
            </c:strRef>
          </c:tx>
          <c:spPr>
            <a:solidFill>
              <a:srgbClr val="FFFFFF"/>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介護率グラフ!$B$4:$B$22</c:f>
              <c:numCache>
                <c:formatCode>0.00_ </c:formatCode>
                <c:ptCount val="19"/>
                <c:pt idx="0">
                  <c:v>2.5464484655572086</c:v>
                </c:pt>
                <c:pt idx="1">
                  <c:v>1.7901486231051482</c:v>
                </c:pt>
                <c:pt idx="2">
                  <c:v>1.4582562584782341</c:v>
                </c:pt>
                <c:pt idx="3">
                  <c:v>1.0283014498124043</c:v>
                </c:pt>
                <c:pt idx="4">
                  <c:v>2.0009951663349446</c:v>
                </c:pt>
                <c:pt idx="5">
                  <c:v>2.8293648483437157</c:v>
                </c:pt>
                <c:pt idx="6">
                  <c:v>2.5530670232324923</c:v>
                </c:pt>
                <c:pt idx="7">
                  <c:v>2.6460859977949283</c:v>
                </c:pt>
                <c:pt idx="8">
                  <c:v>1.4069442158960013</c:v>
                </c:pt>
                <c:pt idx="9">
                  <c:v>2.7099938687921519</c:v>
                </c:pt>
                <c:pt idx="10">
                  <c:v>2.1156852527357999</c:v>
                </c:pt>
                <c:pt idx="11">
                  <c:v>0.68163228210488047</c:v>
                </c:pt>
                <c:pt idx="12">
                  <c:v>1.3717202328734348</c:v>
                </c:pt>
                <c:pt idx="13">
                  <c:v>0.90504922197523019</c:v>
                </c:pt>
                <c:pt idx="14">
                  <c:v>1.2524719841793013</c:v>
                </c:pt>
                <c:pt idx="15">
                  <c:v>2.0649602064960209</c:v>
                </c:pt>
                <c:pt idx="16">
                  <c:v>1.7423442449841606</c:v>
                </c:pt>
                <c:pt idx="17">
                  <c:v>1.1941618752764263</c:v>
                </c:pt>
                <c:pt idx="18">
                  <c:v>0.69786535303776687</c:v>
                </c:pt>
              </c:numCache>
            </c:numRef>
          </c:val>
        </c:ser>
        <c:ser>
          <c:idx val="1"/>
          <c:order val="1"/>
          <c:tx>
            <c:strRef>
              <c:f>介護率グラフ!$C$3</c:f>
              <c:strCache>
                <c:ptCount val="1"/>
                <c:pt idx="0">
                  <c:v>要支援2</c:v>
                </c:pt>
              </c:strCache>
            </c:strRef>
          </c:tx>
          <c:spPr>
            <a:pattFill prst="pct1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介護率グラフ!$C$4:$C$22</c:f>
              <c:numCache>
                <c:formatCode>0.00_ </c:formatCode>
                <c:ptCount val="19"/>
                <c:pt idx="0">
                  <c:v>3.052739623337831</c:v>
                </c:pt>
                <c:pt idx="1">
                  <c:v>1.8865127311812016</c:v>
                </c:pt>
                <c:pt idx="2">
                  <c:v>2.7561968183499816</c:v>
                </c:pt>
                <c:pt idx="3">
                  <c:v>1.3062207605725138</c:v>
                </c:pt>
                <c:pt idx="4">
                  <c:v>1.6633494455501847</c:v>
                </c:pt>
                <c:pt idx="5">
                  <c:v>1.9328171391977642</c:v>
                </c:pt>
                <c:pt idx="6">
                  <c:v>2.4569613906067191</c:v>
                </c:pt>
                <c:pt idx="7">
                  <c:v>1.6695542605134666</c:v>
                </c:pt>
                <c:pt idx="8">
                  <c:v>1.1847951291755801</c:v>
                </c:pt>
                <c:pt idx="9">
                  <c:v>2.6180257510729614</c:v>
                </c:pt>
                <c:pt idx="10">
                  <c:v>2.0462046204620461</c:v>
                </c:pt>
                <c:pt idx="11">
                  <c:v>1.8903935290375353</c:v>
                </c:pt>
                <c:pt idx="12">
                  <c:v>1.5471728207991067</c:v>
                </c:pt>
                <c:pt idx="13">
                  <c:v>1.4766592569069545</c:v>
                </c:pt>
                <c:pt idx="14">
                  <c:v>1.8787079762689518</c:v>
                </c:pt>
                <c:pt idx="15">
                  <c:v>1.5057001505700152</c:v>
                </c:pt>
                <c:pt idx="16">
                  <c:v>1.6367476240760297</c:v>
                </c:pt>
                <c:pt idx="17">
                  <c:v>1.9460415745245467</c:v>
                </c:pt>
                <c:pt idx="18">
                  <c:v>0.49261083743842365</c:v>
                </c:pt>
              </c:numCache>
            </c:numRef>
          </c:val>
        </c:ser>
        <c:ser>
          <c:idx val="3"/>
          <c:order val="2"/>
          <c:tx>
            <c:strRef>
              <c:f>介護率グラフ!$D$3</c:f>
              <c:strCache>
                <c:ptCount val="1"/>
                <c:pt idx="0">
                  <c:v>要介護1</c:v>
                </c:pt>
              </c:strCache>
            </c:strRef>
          </c:tx>
          <c:spPr>
            <a:pattFill prst="pct2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介護率グラフ!$D$4:$D$22</c:f>
              <c:numCache>
                <c:formatCode>0.00_ </c:formatCode>
                <c:ptCount val="19"/>
                <c:pt idx="0">
                  <c:v>2.8578348268345843</c:v>
                </c:pt>
                <c:pt idx="1">
                  <c:v>3.7285497201734552</c:v>
                </c:pt>
                <c:pt idx="2">
                  <c:v>3.1816500184979652</c:v>
                </c:pt>
                <c:pt idx="3">
                  <c:v>4.3911251100097273</c:v>
                </c:pt>
                <c:pt idx="4">
                  <c:v>4.5599943133352294</c:v>
                </c:pt>
                <c:pt idx="5">
                  <c:v>4.2149385806601849</c:v>
                </c:pt>
                <c:pt idx="6">
                  <c:v>3.4974093264248705</c:v>
                </c:pt>
                <c:pt idx="7">
                  <c:v>4.110883603717121</c:v>
                </c:pt>
                <c:pt idx="8">
                  <c:v>3.8505841698206353</c:v>
                </c:pt>
                <c:pt idx="9">
                  <c:v>4.2182709993868794</c:v>
                </c:pt>
                <c:pt idx="10">
                  <c:v>3.7276359214868853</c:v>
                </c:pt>
                <c:pt idx="11">
                  <c:v>3.7080796146505501</c:v>
                </c:pt>
                <c:pt idx="12">
                  <c:v>3.6605789935401547</c:v>
                </c:pt>
                <c:pt idx="13">
                  <c:v>3.7154652270562085</c:v>
                </c:pt>
                <c:pt idx="14">
                  <c:v>4.976928147659855</c:v>
                </c:pt>
                <c:pt idx="15">
                  <c:v>4.3020004302000432</c:v>
                </c:pt>
                <c:pt idx="16">
                  <c:v>3.907074973600845</c:v>
                </c:pt>
                <c:pt idx="17">
                  <c:v>4.643962848297214</c:v>
                </c:pt>
                <c:pt idx="18">
                  <c:v>4.2282430213464695</c:v>
                </c:pt>
              </c:numCache>
            </c:numRef>
          </c:val>
        </c:ser>
        <c:ser>
          <c:idx val="4"/>
          <c:order val="3"/>
          <c:tx>
            <c:strRef>
              <c:f>介護率グラフ!$E$3</c:f>
              <c:strCache>
                <c:ptCount val="1"/>
                <c:pt idx="0">
                  <c:v>要介護2</c:v>
                </c:pt>
              </c:strCache>
            </c:strRef>
          </c:tx>
          <c:spPr>
            <a:pattFill prst="ltDnDiag">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介護率グラフ!$E$4:$E$22</c:f>
              <c:numCache>
                <c:formatCode>0.00_ </c:formatCode>
                <c:ptCount val="19"/>
                <c:pt idx="0">
                  <c:v>3.8531179001026419</c:v>
                </c:pt>
                <c:pt idx="1">
                  <c:v>3.5321151921722693</c:v>
                </c:pt>
                <c:pt idx="2">
                  <c:v>3.7458379578246395</c:v>
                </c:pt>
                <c:pt idx="3">
                  <c:v>3.1868080967159198</c:v>
                </c:pt>
                <c:pt idx="4">
                  <c:v>2.3670742109752627</c:v>
                </c:pt>
                <c:pt idx="5">
                  <c:v>2.5848518367584559</c:v>
                </c:pt>
                <c:pt idx="6">
                  <c:v>2.7160287481196721</c:v>
                </c:pt>
                <c:pt idx="7">
                  <c:v>2.968971491573476</c:v>
                </c:pt>
                <c:pt idx="8">
                  <c:v>2.5588283692611484</c:v>
                </c:pt>
                <c:pt idx="9">
                  <c:v>2.8571428571428572</c:v>
                </c:pt>
                <c:pt idx="10">
                  <c:v>2.5846795205836375</c:v>
                </c:pt>
                <c:pt idx="11">
                  <c:v>4.2806507316186497</c:v>
                </c:pt>
                <c:pt idx="12">
                  <c:v>2.8790174655076162</c:v>
                </c:pt>
                <c:pt idx="13">
                  <c:v>3.6201968879009208</c:v>
                </c:pt>
                <c:pt idx="14">
                  <c:v>3.3289386947923534</c:v>
                </c:pt>
                <c:pt idx="15">
                  <c:v>2.6242202624220261</c:v>
                </c:pt>
                <c:pt idx="16">
                  <c:v>4.1710665258711721</c:v>
                </c:pt>
                <c:pt idx="17">
                  <c:v>4.0689960194604158</c:v>
                </c:pt>
                <c:pt idx="18">
                  <c:v>3.3661740558292284</c:v>
                </c:pt>
              </c:numCache>
            </c:numRef>
          </c:val>
        </c:ser>
        <c:ser>
          <c:idx val="5"/>
          <c:order val="4"/>
          <c:tx>
            <c:strRef>
              <c:f>介護率グラフ!$F$3</c:f>
              <c:strCache>
                <c:ptCount val="1"/>
                <c:pt idx="0">
                  <c:v>要介護3</c:v>
                </c:pt>
              </c:strCache>
            </c:strRef>
          </c:tx>
          <c:spPr>
            <a:pattFill prst="pct5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介護率グラフ!$F$4:$F$22</c:f>
              <c:numCache>
                <c:formatCode>0.00_ </c:formatCode>
                <c:ptCount val="19"/>
                <c:pt idx="0">
                  <c:v>2.7759517466468302</c:v>
                </c:pt>
                <c:pt idx="1">
                  <c:v>2.4609910677884437</c:v>
                </c:pt>
                <c:pt idx="2">
                  <c:v>2.9812553952398568</c:v>
                </c:pt>
                <c:pt idx="3">
                  <c:v>1.9871230719347817</c:v>
                </c:pt>
                <c:pt idx="4">
                  <c:v>1.8623827125390957</c:v>
                </c:pt>
                <c:pt idx="5">
                  <c:v>2.3519823019153518</c:v>
                </c:pt>
                <c:pt idx="6">
                  <c:v>2.273107136887849</c:v>
                </c:pt>
                <c:pt idx="7">
                  <c:v>2.3074499921247442</c:v>
                </c:pt>
                <c:pt idx="8">
                  <c:v>1.7195984860951128</c:v>
                </c:pt>
                <c:pt idx="9">
                  <c:v>2.2746781115879826</c:v>
                </c:pt>
                <c:pt idx="10">
                  <c:v>2.0218863991662324</c:v>
                </c:pt>
                <c:pt idx="11">
                  <c:v>3.5444878669453783</c:v>
                </c:pt>
                <c:pt idx="12">
                  <c:v>2.2729085254007497</c:v>
                </c:pt>
                <c:pt idx="13">
                  <c:v>2.6516354398221655</c:v>
                </c:pt>
                <c:pt idx="14">
                  <c:v>2.4060646011865523</c:v>
                </c:pt>
                <c:pt idx="15">
                  <c:v>2.3230802323080231</c:v>
                </c:pt>
                <c:pt idx="16">
                  <c:v>3.9598732840549102</c:v>
                </c:pt>
                <c:pt idx="17">
                  <c:v>4.1132242370632461</c:v>
                </c:pt>
                <c:pt idx="18">
                  <c:v>3.284072249589491</c:v>
                </c:pt>
              </c:numCache>
            </c:numRef>
          </c:val>
        </c:ser>
        <c:ser>
          <c:idx val="6"/>
          <c:order val="5"/>
          <c:tx>
            <c:strRef>
              <c:f>介護率グラフ!$G$3</c:f>
              <c:strCache>
                <c:ptCount val="1"/>
                <c:pt idx="0">
                  <c:v>要介護4</c:v>
                </c:pt>
              </c:strCache>
            </c:strRef>
          </c:tx>
          <c:spPr>
            <a:pattFill prst="pct7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介護率グラフ!$G$4:$G$22</c:f>
              <c:numCache>
                <c:formatCode>0.00_ </c:formatCode>
                <c:ptCount val="19"/>
                <c:pt idx="0">
                  <c:v>1.9513545306715567</c:v>
                </c:pt>
                <c:pt idx="1">
                  <c:v>2.1237166895222566</c:v>
                </c:pt>
                <c:pt idx="2">
                  <c:v>2.3369096066099395</c:v>
                </c:pt>
                <c:pt idx="3">
                  <c:v>1.7369956922506833</c:v>
                </c:pt>
                <c:pt idx="4">
                  <c:v>1.5744953085015641</c:v>
                </c:pt>
                <c:pt idx="5">
                  <c:v>1.659195435757117</c:v>
                </c:pt>
                <c:pt idx="6">
                  <c:v>2.2062510446264416</c:v>
                </c:pt>
                <c:pt idx="7">
                  <c:v>2.1578201291541976</c:v>
                </c:pt>
                <c:pt idx="8">
                  <c:v>2.2297186111568208</c:v>
                </c:pt>
                <c:pt idx="9">
                  <c:v>2.1949724095646843</c:v>
                </c:pt>
                <c:pt idx="10">
                  <c:v>2.0149383359388571</c:v>
                </c:pt>
                <c:pt idx="11">
                  <c:v>2.4175224938653095</c:v>
                </c:pt>
                <c:pt idx="12">
                  <c:v>1.5152723502671666</c:v>
                </c:pt>
                <c:pt idx="13">
                  <c:v>2.3023181962527786</c:v>
                </c:pt>
                <c:pt idx="14">
                  <c:v>1.4502307185234016</c:v>
                </c:pt>
                <c:pt idx="15">
                  <c:v>2.4521402452140246</c:v>
                </c:pt>
                <c:pt idx="16">
                  <c:v>2.4287222808870119</c:v>
                </c:pt>
                <c:pt idx="17">
                  <c:v>2.3440955329500222</c:v>
                </c:pt>
                <c:pt idx="18">
                  <c:v>2.8325123152709359</c:v>
                </c:pt>
              </c:numCache>
            </c:numRef>
          </c:val>
        </c:ser>
        <c:ser>
          <c:idx val="7"/>
          <c:order val="6"/>
          <c:tx>
            <c:strRef>
              <c:f>介護率グラフ!$H$3</c:f>
              <c:strCache>
                <c:ptCount val="1"/>
                <c:pt idx="0">
                  <c:v>要介護5</c:v>
                </c:pt>
              </c:strCache>
            </c:strRef>
          </c:tx>
          <c:spPr>
            <a:solidFill>
              <a:srgbClr val="000000"/>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介護率グラフ!$H$4:$H$22</c:f>
              <c:numCache>
                <c:formatCode>0.00_ </c:formatCode>
                <c:ptCount val="19"/>
                <c:pt idx="0">
                  <c:v>1.4773552918382176</c:v>
                </c:pt>
                <c:pt idx="1">
                  <c:v>1.4528742448389607</c:v>
                </c:pt>
                <c:pt idx="2">
                  <c:v>1.6956468121839929</c:v>
                </c:pt>
                <c:pt idx="3">
                  <c:v>1.1116772430404371</c:v>
                </c:pt>
                <c:pt idx="4">
                  <c:v>1.4536536821154393</c:v>
                </c:pt>
                <c:pt idx="5">
                  <c:v>1.1294172439890551</c:v>
                </c:pt>
                <c:pt idx="6">
                  <c:v>1.8134715025906734</c:v>
                </c:pt>
                <c:pt idx="7">
                  <c:v>1.086785320522917</c:v>
                </c:pt>
                <c:pt idx="8">
                  <c:v>2.2132631232516045</c:v>
                </c:pt>
                <c:pt idx="9">
                  <c:v>1.4530962599632129</c:v>
                </c:pt>
                <c:pt idx="10">
                  <c:v>1.0838978634705576</c:v>
                </c:pt>
                <c:pt idx="11">
                  <c:v>1.6359174770517133</c:v>
                </c:pt>
                <c:pt idx="12">
                  <c:v>1.1165164686179121</c:v>
                </c:pt>
                <c:pt idx="13">
                  <c:v>1.9212448396316293</c:v>
                </c:pt>
                <c:pt idx="14">
                  <c:v>1.2524719841793013</c:v>
                </c:pt>
                <c:pt idx="15">
                  <c:v>1.6132501613250163</c:v>
                </c:pt>
                <c:pt idx="16">
                  <c:v>1.8479408658922916</c:v>
                </c:pt>
                <c:pt idx="17">
                  <c:v>1.5037593984962405</c:v>
                </c:pt>
                <c:pt idx="18">
                  <c:v>1.0262725779967159</c:v>
                </c:pt>
              </c:numCache>
            </c:numRef>
          </c:val>
        </c:ser>
        <c:dLbls>
          <c:showLegendKey val="0"/>
          <c:showVal val="0"/>
          <c:showCatName val="0"/>
          <c:showSerName val="0"/>
          <c:showPercent val="0"/>
          <c:showBubbleSize val="0"/>
        </c:dLbls>
        <c:gapWidth val="70"/>
        <c:overlap val="100"/>
        <c:axId val="201275264"/>
        <c:axId val="201276800"/>
      </c:barChart>
      <c:catAx>
        <c:axId val="201275264"/>
        <c:scaling>
          <c:orientation val="minMax"/>
        </c:scaling>
        <c:delete val="0"/>
        <c:axPos val="b"/>
        <c:numFmt formatCode="0.00_ " sourceLinked="1"/>
        <c:majorTickMark val="in"/>
        <c:minorTickMark val="none"/>
        <c:tickLblPos val="nextTo"/>
        <c:spPr>
          <a:ln w="3175">
            <a:solidFill>
              <a:srgbClr val="000000"/>
            </a:solidFill>
            <a:prstDash val="solid"/>
          </a:ln>
        </c:spPr>
        <c:txPr>
          <a:bodyPr horzOverflow="overflow" vert="wordArtVertRtl" anchor="ctr"/>
          <a:lstStyle/>
          <a:p>
            <a:pPr algn="ctr" rtl="0">
              <a:defRPr sz="1000">
                <a:solidFill>
                  <a:srgbClr val="000000"/>
                </a:solidFill>
              </a:defRPr>
            </a:pPr>
            <a:endParaRPr lang="ja-JP"/>
          </a:p>
        </c:txPr>
        <c:crossAx val="201276800"/>
        <c:crosses val="autoZero"/>
        <c:auto val="1"/>
        <c:lblAlgn val="ctr"/>
        <c:lblOffset val="100"/>
        <c:tickLblSkip val="1"/>
        <c:noMultiLvlLbl val="0"/>
      </c:catAx>
      <c:valAx>
        <c:axId val="201276800"/>
        <c:scaling>
          <c:orientation val="minMax"/>
        </c:scaling>
        <c:delete val="0"/>
        <c:axPos val="l"/>
        <c:title>
          <c:tx>
            <c:rich>
              <a:bodyPr rot="0" horzOverflow="overflow" anchor="ctr"/>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3.1015961521556216E-2"/>
              <c:y val="2.8091943052572974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lstStyle/>
          <a:p>
            <a:pPr algn="ctr" rtl="0">
              <a:defRPr sz="1000">
                <a:solidFill>
                  <a:srgbClr val="000000"/>
                </a:solidFill>
              </a:defRPr>
            </a:pPr>
            <a:endParaRPr lang="ja-JP"/>
          </a:p>
        </c:txPr>
        <c:crossAx val="201275264"/>
        <c:crosses val="autoZero"/>
        <c:crossBetween val="between"/>
      </c:valAx>
      <c:spPr>
        <a:noFill/>
        <a:ln w="25400">
          <a:noFill/>
        </a:ln>
      </c:spPr>
    </c:plotArea>
    <c:legend>
      <c:legendPos val="r"/>
      <c:layout>
        <c:manualLayout>
          <c:xMode val="edge"/>
          <c:yMode val="edge"/>
          <c:x val="0.89625668449197871"/>
          <c:y val="0.21910112359550565"/>
          <c:w val="9.7326203208556117E-2"/>
          <c:h val="0.5421348314606742"/>
        </c:manualLayout>
      </c:layout>
      <c:overlay val="0"/>
      <c:spPr>
        <a:noFill/>
        <a:ln w="25400">
          <a:noFill/>
        </a:ln>
      </c:spPr>
      <c:txPr>
        <a:bodyPr horzOverflow="overflow" anchor="ctr"/>
        <a:lstStyle/>
        <a:p>
          <a:pPr algn="l" rtl="0">
            <a:defRPr sz="1010">
              <a:solidFill>
                <a:srgbClr val="000000"/>
              </a:solidFill>
            </a:defRPr>
          </a:pPr>
          <a:endParaRPr lang="ja-JP"/>
        </a:p>
      </c:txPr>
    </c:legend>
    <c:plotVisOnly val="1"/>
    <c:dispBlanksAs val="gap"/>
    <c:showDLblsOverMax val="0"/>
  </c:chart>
  <c:spPr>
    <a:solidFill>
      <a:schemeClr val="bg1"/>
    </a:solidFill>
    <a:ln w="9525">
      <a:noFill/>
    </a:ln>
  </c:spPr>
  <c:txPr>
    <a:bodyPr horzOverflow="overflow" anchor="ctr"/>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extLst/>
</c:chartSpace>
</file>

<file path=xl/charts/chart31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200" b="1" i="0" u="none" strike="noStrike" kern="1200" baseline="0">
                <a:solidFill>
                  <a:schemeClr val="tx1"/>
                </a:solidFill>
              </a:rPr>
              <a:t>疾病別医療費構成割合</a:t>
            </a:r>
            <a:endParaRPr lang="ja-JP" altLang="en-US" sz="1800" b="1" i="0" u="none" strike="noStrike" baseline="0">
              <a:solidFill>
                <a:schemeClr val="tx1"/>
              </a:solidFill>
            </a:endParaRPr>
          </a:p>
          <a:p>
            <a:pPr algn="ctr" rtl="0">
              <a:defRPr sz="1800" i="0" u="none" strike="noStrike" baseline="0">
                <a:solidFill>
                  <a:schemeClr val="tx1"/>
                </a:solidFill>
              </a:defRPr>
            </a:pPr>
            <a:r>
              <a:rPr kumimoji="0" lang="ja-JP" altLang="en-US" sz="1200" b="1" i="0" u="none" strike="noStrike" kern="1200" baseline="0">
                <a:solidFill>
                  <a:schemeClr val="tx1"/>
                </a:solidFill>
              </a:rPr>
              <a:t>（後期高齢者分）</a:t>
            </a:r>
            <a:endParaRPr lang="ja-JP" altLang="en-US" sz="1800" b="1" i="0" u="none" strike="noStrike"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5.6463222584981758E-2"/>
                  <c:y val="-1.1755746440785812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1"/>
              <c:layout>
                <c:manualLayout>
                  <c:x val="0.10294833877472633"/>
                  <c:y val="-0.12771733078819694"/>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2"/>
              <c:layout>
                <c:manualLayout>
                  <c:x val="0.12938505857499519"/>
                  <c:y val="-7.5509668842882058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3"/>
              <c:layout>
                <c:manualLayout>
                  <c:x val="9.6223545227578255E-2"/>
                  <c:y val="2.9351079398828007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4"/>
              <c:layout>
                <c:manualLayout>
                  <c:x val="0.11328416874719928"/>
                  <c:y val="0.1330263262546727"/>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5"/>
              <c:layout>
                <c:manualLayout>
                  <c:x val="1.2046253652255732E-2"/>
                  <c:y val="0.14157259078247403"/>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6"/>
              <c:layout>
                <c:manualLayout>
                  <c:x val="-7.0051255385529643E-2"/>
                  <c:y val="-6.2912883016059767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kumimoji="0" sz="800" kern="1200">
                    <a:solidFill>
                      <a:schemeClr val="tx1"/>
                    </a:solidFill>
                  </a:defRPr>
                </a:pPr>
                <a:endParaRPr lang="ja-JP"/>
              </a:p>
            </c:txPr>
            <c:showLegendKey val="0"/>
            <c:showVal val="0"/>
            <c:showCatName val="1"/>
            <c:showSerName val="0"/>
            <c:showPercent val="1"/>
            <c:showBubbleSize val="0"/>
            <c:showLeaderLines val="1"/>
          </c:dLbls>
          <c:cat>
            <c:strRef>
              <c:f>豊郷町!$M$174:$M$180</c:f>
              <c:strCache>
                <c:ptCount val="7"/>
                <c:pt idx="0">
                  <c:v>新生物</c:v>
                </c:pt>
                <c:pt idx="1">
                  <c:v>糖尿病</c:v>
                </c:pt>
                <c:pt idx="2">
                  <c:v>高血圧性疾患</c:v>
                </c:pt>
                <c:pt idx="3">
                  <c:v>虚血性心疾患</c:v>
                </c:pt>
                <c:pt idx="4">
                  <c:v>脳内出血</c:v>
                </c:pt>
                <c:pt idx="5">
                  <c:v>脳梗塞</c:v>
                </c:pt>
                <c:pt idx="6">
                  <c:v>その他</c:v>
                </c:pt>
              </c:strCache>
            </c:strRef>
          </c:cat>
          <c:val>
            <c:numRef>
              <c:f>豊郷町!$Q$174:$Q$180</c:f>
              <c:numCache>
                <c:formatCode>0.0_ </c:formatCode>
                <c:ptCount val="7"/>
                <c:pt idx="0">
                  <c:v>14</c:v>
                </c:pt>
                <c:pt idx="1">
                  <c:v>4.5</c:v>
                </c:pt>
                <c:pt idx="2">
                  <c:v>5.0999999999999996</c:v>
                </c:pt>
                <c:pt idx="3">
                  <c:v>4.5</c:v>
                </c:pt>
                <c:pt idx="4">
                  <c:v>1.8</c:v>
                </c:pt>
                <c:pt idx="5">
                  <c:v>6</c:v>
                </c:pt>
                <c:pt idx="6" formatCode="#,##0.0;[Red]\-#,##0.0">
                  <c:v>64.099999999999994</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1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6751269035533"/>
          <c:y val="5.8577405857740586E-2"/>
          <c:w val="0.81472081218274117"/>
          <c:h val="0.80334728033472802"/>
        </c:manualLayout>
      </c:layout>
      <c:lineChart>
        <c:grouping val="standard"/>
        <c:varyColors val="0"/>
        <c:ser>
          <c:idx val="0"/>
          <c:order val="0"/>
          <c:tx>
            <c:v>豊郷町</c:v>
          </c:tx>
          <c:spPr>
            <a:ln w="38100" cap="rnd" cmpd="sng">
              <a:solidFill>
                <a:schemeClr val="accent2"/>
              </a:solidFill>
              <a:prstDash val="solid"/>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0.32100000000000001</c:v>
              </c:pt>
              <c:pt idx="1">
                <c:v>0.29862792574656982</c:v>
              </c:pt>
              <c:pt idx="2">
                <c:v>0.29699999999999999</c:v>
              </c:pt>
              <c:pt idx="3">
                <c:v>0.32100000000000001</c:v>
              </c:pt>
              <c:pt idx="4">
                <c:v>0.33300000000000002</c:v>
              </c:pt>
              <c:pt idx="5">
                <c:v>0.30399999999999999</c:v>
              </c:pt>
              <c:pt idx="6">
                <c:v>0.371</c:v>
              </c:pt>
              <c:pt idx="7">
                <c:v>0.40100000000000002</c:v>
              </c:pt>
              <c:pt idx="8">
                <c:v>0.40899999999999997</c:v>
              </c:pt>
            </c:numLit>
          </c:val>
          <c:smooth val="0"/>
        </c:ser>
        <c:ser>
          <c:idx val="1"/>
          <c:order val="1"/>
          <c:tx>
            <c:v>市町国保</c:v>
          </c:tx>
          <c:spPr>
            <a:ln w="38100" cap="rnd" cmpd="sng">
              <a:solidFill>
                <a:schemeClr val="accent1"/>
              </a:solidFill>
              <a:prstDash val="sysDash"/>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Lit>
          </c:val>
          <c:smooth val="0"/>
        </c:ser>
        <c:dLbls>
          <c:showLegendKey val="0"/>
          <c:showVal val="0"/>
          <c:showCatName val="0"/>
          <c:showSerName val="0"/>
          <c:showPercent val="0"/>
          <c:showBubbleSize val="0"/>
        </c:dLbls>
        <c:marker val="1"/>
        <c:smooth val="0"/>
        <c:axId val="201434624"/>
        <c:axId val="201436160"/>
      </c:lineChart>
      <c:catAx>
        <c:axId val="201434624"/>
        <c:scaling>
          <c:orientation val="minMax"/>
        </c:scaling>
        <c:delete val="0"/>
        <c:axPos val="b"/>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1436160"/>
        <c:crosses val="autoZero"/>
        <c:auto val="1"/>
        <c:lblAlgn val="ctr"/>
        <c:lblOffset val="100"/>
        <c:noMultiLvlLbl val="0"/>
      </c:catAx>
      <c:valAx>
        <c:axId val="201436160"/>
        <c:scaling>
          <c:orientation val="minMax"/>
          <c:min val="0.25"/>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201434624"/>
        <c:crosses val="autoZero"/>
        <c:crossBetween val="between"/>
      </c:valAx>
    </c:plotArea>
    <c:legend>
      <c:legendPos val="r"/>
      <c:layout>
        <c:manualLayout>
          <c:xMode val="edge"/>
          <c:yMode val="edge"/>
          <c:x val="0.6624365482233503"/>
          <c:y val="0.63598326359832635"/>
          <c:w val="0.24111675126903559"/>
          <c:h val="0.22594142259414229"/>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28342245989303E-2"/>
          <c:y val="4.2134831460674156E-2"/>
          <c:w val="0.84385026737967905"/>
          <c:h val="0.6882022471910112"/>
        </c:manualLayout>
      </c:layout>
      <c:barChart>
        <c:barDir val="col"/>
        <c:grouping val="stacked"/>
        <c:varyColors val="0"/>
        <c:ser>
          <c:idx val="0"/>
          <c:order val="0"/>
          <c:tx>
            <c:strRef>
              <c:f>介護率グラフ!$B$3</c:f>
              <c:strCache>
                <c:ptCount val="1"/>
                <c:pt idx="0">
                  <c:v>要支援1</c:v>
                </c:pt>
              </c:strCache>
            </c:strRef>
          </c:tx>
          <c:spPr>
            <a:solidFill>
              <a:srgbClr val="FFFFFF"/>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介護率グラフ!$B$4:$B$22</c:f>
              <c:numCache>
                <c:formatCode>0.00_ </c:formatCode>
                <c:ptCount val="19"/>
                <c:pt idx="0">
                  <c:v>2.5464484655572086</c:v>
                </c:pt>
                <c:pt idx="1">
                  <c:v>1.7901486231051482</c:v>
                </c:pt>
                <c:pt idx="2">
                  <c:v>1.4582562584782341</c:v>
                </c:pt>
                <c:pt idx="3">
                  <c:v>1.0283014498124043</c:v>
                </c:pt>
                <c:pt idx="4">
                  <c:v>2.0009951663349446</c:v>
                </c:pt>
                <c:pt idx="5">
                  <c:v>2.8293648483437157</c:v>
                </c:pt>
                <c:pt idx="6">
                  <c:v>2.5530670232324923</c:v>
                </c:pt>
                <c:pt idx="7">
                  <c:v>2.6460859977949283</c:v>
                </c:pt>
                <c:pt idx="8">
                  <c:v>1.4069442158960013</c:v>
                </c:pt>
                <c:pt idx="9">
                  <c:v>2.7099938687921519</c:v>
                </c:pt>
                <c:pt idx="10">
                  <c:v>2.1156852527357999</c:v>
                </c:pt>
                <c:pt idx="11">
                  <c:v>0.68163228210488047</c:v>
                </c:pt>
                <c:pt idx="12">
                  <c:v>1.3717202328734348</c:v>
                </c:pt>
                <c:pt idx="13">
                  <c:v>0.90504922197523019</c:v>
                </c:pt>
                <c:pt idx="14">
                  <c:v>1.2524719841793013</c:v>
                </c:pt>
                <c:pt idx="15">
                  <c:v>2.0649602064960209</c:v>
                </c:pt>
                <c:pt idx="16">
                  <c:v>1.7423442449841606</c:v>
                </c:pt>
                <c:pt idx="17">
                  <c:v>1.1941618752764263</c:v>
                </c:pt>
                <c:pt idx="18">
                  <c:v>0.69786535303776687</c:v>
                </c:pt>
              </c:numCache>
            </c:numRef>
          </c:val>
        </c:ser>
        <c:ser>
          <c:idx val="1"/>
          <c:order val="1"/>
          <c:tx>
            <c:strRef>
              <c:f>介護率グラフ!$C$3</c:f>
              <c:strCache>
                <c:ptCount val="1"/>
                <c:pt idx="0">
                  <c:v>要支援2</c:v>
                </c:pt>
              </c:strCache>
            </c:strRef>
          </c:tx>
          <c:spPr>
            <a:pattFill prst="pct1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介護率グラフ!$C$4:$C$22</c:f>
              <c:numCache>
                <c:formatCode>0.00_ </c:formatCode>
                <c:ptCount val="19"/>
                <c:pt idx="0">
                  <c:v>3.052739623337831</c:v>
                </c:pt>
                <c:pt idx="1">
                  <c:v>1.8865127311812016</c:v>
                </c:pt>
                <c:pt idx="2">
                  <c:v>2.7561968183499816</c:v>
                </c:pt>
                <c:pt idx="3">
                  <c:v>1.3062207605725138</c:v>
                </c:pt>
                <c:pt idx="4">
                  <c:v>1.6633494455501847</c:v>
                </c:pt>
                <c:pt idx="5">
                  <c:v>1.9328171391977642</c:v>
                </c:pt>
                <c:pt idx="6">
                  <c:v>2.4569613906067191</c:v>
                </c:pt>
                <c:pt idx="7">
                  <c:v>1.6695542605134666</c:v>
                </c:pt>
                <c:pt idx="8">
                  <c:v>1.1847951291755801</c:v>
                </c:pt>
                <c:pt idx="9">
                  <c:v>2.6180257510729614</c:v>
                </c:pt>
                <c:pt idx="10">
                  <c:v>2.0462046204620461</c:v>
                </c:pt>
                <c:pt idx="11">
                  <c:v>1.8903935290375353</c:v>
                </c:pt>
                <c:pt idx="12">
                  <c:v>1.5471728207991067</c:v>
                </c:pt>
                <c:pt idx="13">
                  <c:v>1.4766592569069545</c:v>
                </c:pt>
                <c:pt idx="14">
                  <c:v>1.8787079762689518</c:v>
                </c:pt>
                <c:pt idx="15">
                  <c:v>1.5057001505700152</c:v>
                </c:pt>
                <c:pt idx="16">
                  <c:v>1.6367476240760297</c:v>
                </c:pt>
                <c:pt idx="17">
                  <c:v>1.9460415745245467</c:v>
                </c:pt>
                <c:pt idx="18">
                  <c:v>0.49261083743842365</c:v>
                </c:pt>
              </c:numCache>
            </c:numRef>
          </c:val>
        </c:ser>
        <c:ser>
          <c:idx val="3"/>
          <c:order val="2"/>
          <c:tx>
            <c:strRef>
              <c:f>介護率グラフ!$D$3</c:f>
              <c:strCache>
                <c:ptCount val="1"/>
                <c:pt idx="0">
                  <c:v>要介護1</c:v>
                </c:pt>
              </c:strCache>
            </c:strRef>
          </c:tx>
          <c:spPr>
            <a:pattFill prst="pct2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介護率グラフ!$D$4:$D$22</c:f>
              <c:numCache>
                <c:formatCode>0.00_ </c:formatCode>
                <c:ptCount val="19"/>
                <c:pt idx="0">
                  <c:v>2.8578348268345843</c:v>
                </c:pt>
                <c:pt idx="1">
                  <c:v>3.7285497201734552</c:v>
                </c:pt>
                <c:pt idx="2">
                  <c:v>3.1816500184979652</c:v>
                </c:pt>
                <c:pt idx="3">
                  <c:v>4.3911251100097273</c:v>
                </c:pt>
                <c:pt idx="4">
                  <c:v>4.5599943133352294</c:v>
                </c:pt>
                <c:pt idx="5">
                  <c:v>4.2149385806601849</c:v>
                </c:pt>
                <c:pt idx="6">
                  <c:v>3.4974093264248705</c:v>
                </c:pt>
                <c:pt idx="7">
                  <c:v>4.110883603717121</c:v>
                </c:pt>
                <c:pt idx="8">
                  <c:v>3.8505841698206353</c:v>
                </c:pt>
                <c:pt idx="9">
                  <c:v>4.2182709993868794</c:v>
                </c:pt>
                <c:pt idx="10">
                  <c:v>3.7276359214868853</c:v>
                </c:pt>
                <c:pt idx="11">
                  <c:v>3.7080796146505501</c:v>
                </c:pt>
                <c:pt idx="12">
                  <c:v>3.6605789935401547</c:v>
                </c:pt>
                <c:pt idx="13">
                  <c:v>3.7154652270562085</c:v>
                </c:pt>
                <c:pt idx="14">
                  <c:v>4.976928147659855</c:v>
                </c:pt>
                <c:pt idx="15">
                  <c:v>4.3020004302000432</c:v>
                </c:pt>
                <c:pt idx="16">
                  <c:v>3.907074973600845</c:v>
                </c:pt>
                <c:pt idx="17">
                  <c:v>4.643962848297214</c:v>
                </c:pt>
                <c:pt idx="18">
                  <c:v>4.2282430213464695</c:v>
                </c:pt>
              </c:numCache>
            </c:numRef>
          </c:val>
        </c:ser>
        <c:ser>
          <c:idx val="4"/>
          <c:order val="3"/>
          <c:tx>
            <c:strRef>
              <c:f>介護率グラフ!$E$3</c:f>
              <c:strCache>
                <c:ptCount val="1"/>
                <c:pt idx="0">
                  <c:v>要介護2</c:v>
                </c:pt>
              </c:strCache>
            </c:strRef>
          </c:tx>
          <c:spPr>
            <a:pattFill prst="ltDnDiag">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介護率グラフ!$E$4:$E$22</c:f>
              <c:numCache>
                <c:formatCode>0.00_ </c:formatCode>
                <c:ptCount val="19"/>
                <c:pt idx="0">
                  <c:v>3.8531179001026419</c:v>
                </c:pt>
                <c:pt idx="1">
                  <c:v>3.5321151921722693</c:v>
                </c:pt>
                <c:pt idx="2">
                  <c:v>3.7458379578246395</c:v>
                </c:pt>
                <c:pt idx="3">
                  <c:v>3.1868080967159198</c:v>
                </c:pt>
                <c:pt idx="4">
                  <c:v>2.3670742109752627</c:v>
                </c:pt>
                <c:pt idx="5">
                  <c:v>2.5848518367584559</c:v>
                </c:pt>
                <c:pt idx="6">
                  <c:v>2.7160287481196721</c:v>
                </c:pt>
                <c:pt idx="7">
                  <c:v>2.968971491573476</c:v>
                </c:pt>
                <c:pt idx="8">
                  <c:v>2.5588283692611484</c:v>
                </c:pt>
                <c:pt idx="9">
                  <c:v>2.8571428571428572</c:v>
                </c:pt>
                <c:pt idx="10">
                  <c:v>2.5846795205836375</c:v>
                </c:pt>
                <c:pt idx="11">
                  <c:v>4.2806507316186497</c:v>
                </c:pt>
                <c:pt idx="12">
                  <c:v>2.8790174655076162</c:v>
                </c:pt>
                <c:pt idx="13">
                  <c:v>3.6201968879009208</c:v>
                </c:pt>
                <c:pt idx="14">
                  <c:v>3.3289386947923534</c:v>
                </c:pt>
                <c:pt idx="15">
                  <c:v>2.6242202624220261</c:v>
                </c:pt>
                <c:pt idx="16">
                  <c:v>4.1710665258711721</c:v>
                </c:pt>
                <c:pt idx="17">
                  <c:v>4.0689960194604158</c:v>
                </c:pt>
                <c:pt idx="18">
                  <c:v>3.3661740558292284</c:v>
                </c:pt>
              </c:numCache>
            </c:numRef>
          </c:val>
        </c:ser>
        <c:ser>
          <c:idx val="5"/>
          <c:order val="4"/>
          <c:tx>
            <c:strRef>
              <c:f>介護率グラフ!$F$3</c:f>
              <c:strCache>
                <c:ptCount val="1"/>
                <c:pt idx="0">
                  <c:v>要介護3</c:v>
                </c:pt>
              </c:strCache>
            </c:strRef>
          </c:tx>
          <c:spPr>
            <a:pattFill prst="pct5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介護率グラフ!$F$4:$F$22</c:f>
              <c:numCache>
                <c:formatCode>0.00_ </c:formatCode>
                <c:ptCount val="19"/>
                <c:pt idx="0">
                  <c:v>2.7759517466468302</c:v>
                </c:pt>
                <c:pt idx="1">
                  <c:v>2.4609910677884437</c:v>
                </c:pt>
                <c:pt idx="2">
                  <c:v>2.9812553952398568</c:v>
                </c:pt>
                <c:pt idx="3">
                  <c:v>1.9871230719347817</c:v>
                </c:pt>
                <c:pt idx="4">
                  <c:v>1.8623827125390957</c:v>
                </c:pt>
                <c:pt idx="5">
                  <c:v>2.3519823019153518</c:v>
                </c:pt>
                <c:pt idx="6">
                  <c:v>2.273107136887849</c:v>
                </c:pt>
                <c:pt idx="7">
                  <c:v>2.3074499921247442</c:v>
                </c:pt>
                <c:pt idx="8">
                  <c:v>1.7195984860951128</c:v>
                </c:pt>
                <c:pt idx="9">
                  <c:v>2.2746781115879826</c:v>
                </c:pt>
                <c:pt idx="10">
                  <c:v>2.0218863991662324</c:v>
                </c:pt>
                <c:pt idx="11">
                  <c:v>3.5444878669453783</c:v>
                </c:pt>
                <c:pt idx="12">
                  <c:v>2.2729085254007497</c:v>
                </c:pt>
                <c:pt idx="13">
                  <c:v>2.6516354398221655</c:v>
                </c:pt>
                <c:pt idx="14">
                  <c:v>2.4060646011865523</c:v>
                </c:pt>
                <c:pt idx="15">
                  <c:v>2.3230802323080231</c:v>
                </c:pt>
                <c:pt idx="16">
                  <c:v>3.9598732840549102</c:v>
                </c:pt>
                <c:pt idx="17">
                  <c:v>4.1132242370632461</c:v>
                </c:pt>
                <c:pt idx="18">
                  <c:v>3.284072249589491</c:v>
                </c:pt>
              </c:numCache>
            </c:numRef>
          </c:val>
        </c:ser>
        <c:ser>
          <c:idx val="6"/>
          <c:order val="5"/>
          <c:tx>
            <c:strRef>
              <c:f>介護率グラフ!$G$3</c:f>
              <c:strCache>
                <c:ptCount val="1"/>
                <c:pt idx="0">
                  <c:v>要介護4</c:v>
                </c:pt>
              </c:strCache>
            </c:strRef>
          </c:tx>
          <c:spPr>
            <a:pattFill prst="pct7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介護率グラフ!$G$4:$G$22</c:f>
              <c:numCache>
                <c:formatCode>0.00_ </c:formatCode>
                <c:ptCount val="19"/>
                <c:pt idx="0">
                  <c:v>1.9513545306715567</c:v>
                </c:pt>
                <c:pt idx="1">
                  <c:v>2.1237166895222566</c:v>
                </c:pt>
                <c:pt idx="2">
                  <c:v>2.3369096066099395</c:v>
                </c:pt>
                <c:pt idx="3">
                  <c:v>1.7369956922506833</c:v>
                </c:pt>
                <c:pt idx="4">
                  <c:v>1.5744953085015641</c:v>
                </c:pt>
                <c:pt idx="5">
                  <c:v>1.659195435757117</c:v>
                </c:pt>
                <c:pt idx="6">
                  <c:v>2.2062510446264416</c:v>
                </c:pt>
                <c:pt idx="7">
                  <c:v>2.1578201291541976</c:v>
                </c:pt>
                <c:pt idx="8">
                  <c:v>2.2297186111568208</c:v>
                </c:pt>
                <c:pt idx="9">
                  <c:v>2.1949724095646843</c:v>
                </c:pt>
                <c:pt idx="10">
                  <c:v>2.0149383359388571</c:v>
                </c:pt>
                <c:pt idx="11">
                  <c:v>2.4175224938653095</c:v>
                </c:pt>
                <c:pt idx="12">
                  <c:v>1.5152723502671666</c:v>
                </c:pt>
                <c:pt idx="13">
                  <c:v>2.3023181962527786</c:v>
                </c:pt>
                <c:pt idx="14">
                  <c:v>1.4502307185234016</c:v>
                </c:pt>
                <c:pt idx="15">
                  <c:v>2.4521402452140246</c:v>
                </c:pt>
                <c:pt idx="16">
                  <c:v>2.4287222808870119</c:v>
                </c:pt>
                <c:pt idx="17">
                  <c:v>2.3440955329500222</c:v>
                </c:pt>
                <c:pt idx="18">
                  <c:v>2.8325123152709359</c:v>
                </c:pt>
              </c:numCache>
            </c:numRef>
          </c:val>
        </c:ser>
        <c:ser>
          <c:idx val="7"/>
          <c:order val="6"/>
          <c:tx>
            <c:strRef>
              <c:f>介護率グラフ!$H$3</c:f>
              <c:strCache>
                <c:ptCount val="1"/>
                <c:pt idx="0">
                  <c:v>要介護5</c:v>
                </c:pt>
              </c:strCache>
            </c:strRef>
          </c:tx>
          <c:spPr>
            <a:solidFill>
              <a:srgbClr val="000000"/>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介護率グラフ!$H$4:$H$22</c:f>
              <c:numCache>
                <c:formatCode>0.00_ </c:formatCode>
                <c:ptCount val="19"/>
                <c:pt idx="0">
                  <c:v>1.4773552918382176</c:v>
                </c:pt>
                <c:pt idx="1">
                  <c:v>1.4528742448389607</c:v>
                </c:pt>
                <c:pt idx="2">
                  <c:v>1.6956468121839929</c:v>
                </c:pt>
                <c:pt idx="3">
                  <c:v>1.1116772430404371</c:v>
                </c:pt>
                <c:pt idx="4">
                  <c:v>1.4536536821154393</c:v>
                </c:pt>
                <c:pt idx="5">
                  <c:v>1.1294172439890551</c:v>
                </c:pt>
                <c:pt idx="6">
                  <c:v>1.8134715025906734</c:v>
                </c:pt>
                <c:pt idx="7">
                  <c:v>1.086785320522917</c:v>
                </c:pt>
                <c:pt idx="8">
                  <c:v>2.2132631232516045</c:v>
                </c:pt>
                <c:pt idx="9">
                  <c:v>1.4530962599632129</c:v>
                </c:pt>
                <c:pt idx="10">
                  <c:v>1.0838978634705576</c:v>
                </c:pt>
                <c:pt idx="11">
                  <c:v>1.6359174770517133</c:v>
                </c:pt>
                <c:pt idx="12">
                  <c:v>1.1165164686179121</c:v>
                </c:pt>
                <c:pt idx="13">
                  <c:v>1.9212448396316293</c:v>
                </c:pt>
                <c:pt idx="14">
                  <c:v>1.2524719841793013</c:v>
                </c:pt>
                <c:pt idx="15">
                  <c:v>1.6132501613250163</c:v>
                </c:pt>
                <c:pt idx="16">
                  <c:v>1.8479408658922916</c:v>
                </c:pt>
                <c:pt idx="17">
                  <c:v>1.5037593984962405</c:v>
                </c:pt>
                <c:pt idx="18">
                  <c:v>1.0262725779967159</c:v>
                </c:pt>
              </c:numCache>
            </c:numRef>
          </c:val>
        </c:ser>
        <c:dLbls>
          <c:showLegendKey val="0"/>
          <c:showVal val="0"/>
          <c:showCatName val="0"/>
          <c:showSerName val="0"/>
          <c:showPercent val="0"/>
          <c:showBubbleSize val="0"/>
        </c:dLbls>
        <c:gapWidth val="70"/>
        <c:overlap val="100"/>
        <c:axId val="184444800"/>
        <c:axId val="184446336"/>
      </c:barChart>
      <c:catAx>
        <c:axId val="184444800"/>
        <c:scaling>
          <c:orientation val="minMax"/>
        </c:scaling>
        <c:delete val="0"/>
        <c:axPos val="b"/>
        <c:numFmt formatCode="0.00_ " sourceLinked="1"/>
        <c:majorTickMark val="in"/>
        <c:minorTickMark val="none"/>
        <c:tickLblPos val="nextTo"/>
        <c:spPr>
          <a:ln w="3175">
            <a:solidFill>
              <a:srgbClr val="000000"/>
            </a:solidFill>
            <a:prstDash val="solid"/>
          </a:ln>
        </c:spPr>
        <c:txPr>
          <a:bodyPr horzOverflow="overflow" vert="wordArtVertRtl" anchor="ctr"/>
          <a:lstStyle/>
          <a:p>
            <a:pPr algn="ctr" rtl="0">
              <a:defRPr sz="1000">
                <a:solidFill>
                  <a:srgbClr val="000000"/>
                </a:solidFill>
              </a:defRPr>
            </a:pPr>
            <a:endParaRPr lang="ja-JP"/>
          </a:p>
        </c:txPr>
        <c:crossAx val="184446336"/>
        <c:crosses val="autoZero"/>
        <c:auto val="1"/>
        <c:lblAlgn val="ctr"/>
        <c:lblOffset val="100"/>
        <c:tickLblSkip val="1"/>
        <c:noMultiLvlLbl val="0"/>
      </c:catAx>
      <c:valAx>
        <c:axId val="184446336"/>
        <c:scaling>
          <c:orientation val="minMax"/>
        </c:scaling>
        <c:delete val="0"/>
        <c:axPos val="l"/>
        <c:title>
          <c:tx>
            <c:rich>
              <a:bodyPr rot="0" horzOverflow="overflow" anchor="ctr"/>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3.1014712904476684E-2"/>
              <c:y val="2.8141535783962834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lstStyle/>
          <a:p>
            <a:pPr algn="ctr" rtl="0">
              <a:defRPr sz="1000">
                <a:solidFill>
                  <a:srgbClr val="000000"/>
                </a:solidFill>
              </a:defRPr>
            </a:pPr>
            <a:endParaRPr lang="ja-JP"/>
          </a:p>
        </c:txPr>
        <c:crossAx val="184444800"/>
        <c:crosses val="autoZero"/>
        <c:crossBetween val="between"/>
      </c:valAx>
      <c:spPr>
        <a:noFill/>
        <a:ln w="25400">
          <a:noFill/>
        </a:ln>
      </c:spPr>
    </c:plotArea>
    <c:legend>
      <c:legendPos val="r"/>
      <c:layout>
        <c:manualLayout>
          <c:xMode val="edge"/>
          <c:yMode val="edge"/>
          <c:x val="0.89625668449197871"/>
          <c:y val="0.21910112359550565"/>
          <c:w val="9.7326203208556117E-2"/>
          <c:h val="0.5421348314606742"/>
        </c:manualLayout>
      </c:layout>
      <c:overlay val="0"/>
      <c:spPr>
        <a:noFill/>
        <a:ln w="25400">
          <a:noFill/>
        </a:ln>
      </c:spPr>
      <c:txPr>
        <a:bodyPr horzOverflow="overflow" anchor="ctr"/>
        <a:lstStyle/>
        <a:p>
          <a:pPr algn="l" rtl="0">
            <a:defRPr sz="1010">
              <a:solidFill>
                <a:srgbClr val="000000"/>
              </a:solidFill>
            </a:defRPr>
          </a:pPr>
          <a:endParaRPr lang="ja-JP"/>
        </a:p>
      </c:txPr>
    </c:legend>
    <c:plotVisOnly val="1"/>
    <c:dispBlanksAs val="gap"/>
    <c:showDLblsOverMax val="0"/>
  </c:chart>
  <c:spPr>
    <a:solidFill>
      <a:schemeClr val="bg1"/>
    </a:solidFill>
    <a:ln w="9525">
      <a:noFill/>
    </a:ln>
  </c:spPr>
  <c:txPr>
    <a:bodyPr horzOverflow="overflow" anchor="ctr"/>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extLst/>
</c:chartSpace>
</file>

<file path=xl/charts/chart32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400" b="1" i="0" u="none" strike="noStrike" kern="1200" baseline="0">
                <a:solidFill>
                  <a:schemeClr val="tx1"/>
                </a:solidFill>
              </a:rPr>
              <a:t>疾病別医療費構成割合</a:t>
            </a:r>
            <a:endParaRPr lang="ja-JP" altLang="en-US" sz="1800" b="1" i="0" u="none" strike="noStrike" baseline="0">
              <a:solidFill>
                <a:schemeClr val="tx1"/>
              </a:solidFill>
            </a:endParaRPr>
          </a:p>
          <a:p>
            <a:pPr algn="ctr" rtl="0">
              <a:defRPr sz="1800" i="0" u="none" strike="noStrike" baseline="0">
                <a:solidFill>
                  <a:schemeClr val="tx1"/>
                </a:solidFill>
              </a:defRPr>
            </a:pPr>
            <a:r>
              <a:rPr kumimoji="0" lang="ja-JP" altLang="en-US" sz="1400" b="1" i="0" u="none" strike="noStrike" kern="1200" baseline="0">
                <a:solidFill>
                  <a:schemeClr val="tx1"/>
                </a:solidFill>
              </a:rPr>
              <a:t>（国保分）</a:t>
            </a:r>
            <a:endParaRPr lang="ja-JP" altLang="en-US" sz="1800" b="1" i="0" u="none" strike="noStrike"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3.1666375036453774E-2"/>
                  <c:y val="4.8380794505949913E-3"/>
                </c:manualLayout>
              </c:layout>
              <c:spPr/>
              <c:txPr>
                <a:bodyPr/>
                <a:lstStyle/>
                <a:p>
                  <a:pPr>
                    <a:defRPr sz="900">
                      <a:solidFill>
                        <a:schemeClr val="tx1"/>
                      </a:solidFill>
                    </a:defRPr>
                  </a:pPr>
                  <a:endParaRPr lang="ja-JP"/>
                </a:p>
              </c:txPr>
              <c:showLegendKey val="0"/>
              <c:showVal val="0"/>
              <c:showCatName val="1"/>
              <c:showSerName val="0"/>
              <c:showPercent val="1"/>
              <c:showBubbleSize val="0"/>
            </c:dLbl>
            <c:dLbl>
              <c:idx val="1"/>
              <c:layout>
                <c:manualLayout>
                  <c:x val="0.13076128446907098"/>
                  <c:y val="-8.8479466382491656E-2"/>
                </c:manualLayout>
              </c:layout>
              <c:spPr/>
              <c:txPr>
                <a:bodyPr/>
                <a:lstStyle/>
                <a:p>
                  <a:pPr>
                    <a:defRPr sz="900">
                      <a:solidFill>
                        <a:schemeClr val="tx1"/>
                      </a:solidFill>
                    </a:defRPr>
                  </a:pPr>
                  <a:endParaRPr lang="ja-JP"/>
                </a:p>
              </c:txPr>
              <c:showLegendKey val="0"/>
              <c:showVal val="0"/>
              <c:showCatName val="1"/>
              <c:showSerName val="0"/>
              <c:showPercent val="1"/>
              <c:showBubbleSize val="0"/>
            </c:dLbl>
            <c:dLbl>
              <c:idx val="2"/>
              <c:layout>
                <c:manualLayout>
                  <c:x val="0.12608795978210988"/>
                  <c:y val="-7.7260145213259621E-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3"/>
              <c:layout>
                <c:manualLayout>
                  <c:x val="0.10231657328642284"/>
                  <c:y val="-9.176394680558709E-4"/>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4"/>
              <c:layout>
                <c:manualLayout>
                  <c:x val="0.1593174988786594"/>
                  <c:y val="0.20299507326379343"/>
                </c:manualLayout>
              </c:layout>
              <c:spPr/>
              <c:txPr>
                <a:bodyPr/>
                <a:lstStyle/>
                <a:p>
                  <a:pPr>
                    <a:defRPr sz="900">
                      <a:solidFill>
                        <a:schemeClr val="tx1"/>
                      </a:solidFill>
                    </a:defRPr>
                  </a:pPr>
                  <a:endParaRPr lang="ja-JP"/>
                </a:p>
              </c:txPr>
              <c:showLegendKey val="0"/>
              <c:showVal val="0"/>
              <c:showCatName val="1"/>
              <c:showSerName val="0"/>
              <c:showPercent val="1"/>
              <c:showBubbleSize val="0"/>
            </c:dLbl>
            <c:dLbl>
              <c:idx val="5"/>
              <c:layout>
                <c:manualLayout>
                  <c:x val="-4.0335759916802849E-3"/>
                  <c:y val="0.27405460144253624"/>
                </c:manualLayout>
              </c:layout>
              <c:spPr/>
              <c:txPr>
                <a:bodyPr/>
                <a:lstStyle/>
                <a:p>
                  <a:pPr>
                    <a:defRPr sz="900">
                      <a:solidFill>
                        <a:schemeClr val="tx1"/>
                      </a:solidFill>
                    </a:defRPr>
                  </a:pPr>
                  <a:endParaRPr lang="ja-JP"/>
                </a:p>
              </c:txPr>
              <c:showLegendKey val="0"/>
              <c:showVal val="0"/>
              <c:showCatName val="1"/>
              <c:showSerName val="0"/>
              <c:showPercent val="1"/>
              <c:showBubbleSize val="0"/>
            </c:dLbl>
            <c:dLbl>
              <c:idx val="6"/>
              <c:layout>
                <c:manualLayout>
                  <c:x val="-0.10258356856336354"/>
                  <c:y val="-8.4784756236179135E-2"/>
                </c:manualLayout>
              </c:layout>
              <c:spPr/>
              <c:txPr>
                <a:bodyPr/>
                <a:lstStyle/>
                <a:p>
                  <a:pPr>
                    <a:defRPr sz="9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sz="900">
                    <a:solidFill>
                      <a:schemeClr val="tx1"/>
                    </a:solidFill>
                  </a:defRPr>
                </a:pPr>
                <a:endParaRPr lang="ja-JP"/>
              </a:p>
            </c:txPr>
            <c:showLegendKey val="0"/>
            <c:showVal val="0"/>
            <c:showCatName val="1"/>
            <c:showSerName val="0"/>
            <c:showPercent val="1"/>
            <c:showBubbleSize val="0"/>
            <c:showLeaderLines val="1"/>
          </c:dLbls>
          <c:cat>
            <c:strRef>
              <c:f>豊郷町!$M$174:$M$180</c:f>
              <c:strCache>
                <c:ptCount val="7"/>
                <c:pt idx="0">
                  <c:v>新生物</c:v>
                </c:pt>
                <c:pt idx="1">
                  <c:v>糖尿病</c:v>
                </c:pt>
                <c:pt idx="2">
                  <c:v>高血圧性疾患</c:v>
                </c:pt>
                <c:pt idx="3">
                  <c:v>虚血性心疾患</c:v>
                </c:pt>
                <c:pt idx="4">
                  <c:v>脳内出血</c:v>
                </c:pt>
                <c:pt idx="5">
                  <c:v>脳梗塞</c:v>
                </c:pt>
                <c:pt idx="6">
                  <c:v>その他</c:v>
                </c:pt>
              </c:strCache>
            </c:strRef>
          </c:cat>
          <c:val>
            <c:numRef>
              <c:f>豊郷町!$O$174:$O$180</c:f>
              <c:numCache>
                <c:formatCode>0.0_ </c:formatCode>
                <c:ptCount val="7"/>
                <c:pt idx="0">
                  <c:v>12.2</c:v>
                </c:pt>
                <c:pt idx="1">
                  <c:v>3.2</c:v>
                </c:pt>
                <c:pt idx="2">
                  <c:v>8.5</c:v>
                </c:pt>
                <c:pt idx="3">
                  <c:v>1.6</c:v>
                </c:pt>
                <c:pt idx="4">
                  <c:v>0.1</c:v>
                </c:pt>
                <c:pt idx="5">
                  <c:v>0.5</c:v>
                </c:pt>
                <c:pt idx="6" formatCode="#,##0.0;[Red]\-#,##0.0">
                  <c:v>73.900000000000006</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2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入院　＋　入院外　＋　調剤</a:t>
            </a:r>
          </a:p>
        </c:rich>
      </c:tx>
      <c:overlay val="0"/>
    </c:title>
    <c:autoTitleDeleted val="0"/>
    <c:plotArea>
      <c:layout>
        <c:manualLayout>
          <c:layoutTarget val="inner"/>
          <c:xMode val="edge"/>
          <c:yMode val="edge"/>
          <c:x val="0.17083333333333334"/>
          <c:y val="0.19097222222222221"/>
          <c:w val="0.79791666666666672"/>
          <c:h val="0.51736111111111116"/>
        </c:manualLayout>
      </c:layout>
      <c:barChart>
        <c:barDir val="col"/>
        <c:grouping val="clustered"/>
        <c:varyColors val="0"/>
        <c:ser>
          <c:idx val="0"/>
          <c:order val="0"/>
          <c:tx>
            <c:v>入院　＋　入院外　＋　調剤</c:v>
          </c:tx>
          <c:invertIfNegative val="0"/>
          <c:dPt>
            <c:idx val="0"/>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dPt>
            <c:idx val="2"/>
            <c:invertIfNegative val="0"/>
            <c:bubble3D val="0"/>
          </c:dPt>
          <c:dPt>
            <c:idx val="3"/>
            <c:invertIfNegative val="0"/>
            <c:bubble3D val="0"/>
            <c:spPr>
              <a:solidFill>
                <a:schemeClr val="accent1"/>
              </a:solidFill>
            </c:spPr>
          </c:dPt>
          <c:dPt>
            <c:idx val="4"/>
            <c:invertIfNegative val="0"/>
            <c:bubble3D val="0"/>
            <c:spPr>
              <a:solidFill>
                <a:schemeClr val="accent1"/>
              </a:solidFill>
            </c:spPr>
          </c:dPt>
          <c:dPt>
            <c:idx val="5"/>
            <c:invertIfNegative val="0"/>
            <c:bubble3D val="0"/>
            <c:spPr>
              <a:solidFill>
                <a:schemeClr val="accent1"/>
              </a:solidFill>
            </c:spPr>
          </c:dPt>
          <c:dPt>
            <c:idx val="6"/>
            <c:invertIfNegative val="0"/>
            <c:bubble3D val="0"/>
            <c:spPr>
              <a:solidFill>
                <a:schemeClr val="accent1"/>
              </a:solidFill>
            </c:spPr>
          </c:dPt>
          <c:dPt>
            <c:idx val="7"/>
            <c:invertIfNegative val="0"/>
            <c:bubble3D val="0"/>
            <c:spPr>
              <a:solidFill>
                <a:schemeClr val="accent1"/>
              </a:solidFill>
            </c:spPr>
          </c:dPt>
          <c:dPt>
            <c:idx val="8"/>
            <c:invertIfNegative val="0"/>
            <c:bubble3D val="0"/>
            <c:spPr>
              <a:solidFill>
                <a:schemeClr val="accent1"/>
              </a:solidFill>
            </c:spPr>
          </c:dPt>
          <c:dPt>
            <c:idx val="9"/>
            <c:invertIfNegative val="0"/>
            <c:bubble3D val="0"/>
            <c:spPr>
              <a:solidFill>
                <a:schemeClr val="accent1"/>
              </a:solidFill>
            </c:spPr>
          </c:dPt>
          <c:dPt>
            <c:idx val="10"/>
            <c:invertIfNegative val="0"/>
            <c:bubble3D val="0"/>
            <c:spPr>
              <a:solidFill>
                <a:schemeClr val="accent1"/>
              </a:solidFill>
            </c:spPr>
          </c:dPt>
          <c:dPt>
            <c:idx val="11"/>
            <c:invertIfNegative val="0"/>
            <c:bubble3D val="0"/>
            <c:spPr>
              <a:solidFill>
                <a:schemeClr val="accent1"/>
              </a:solidFill>
            </c:spPr>
          </c:dPt>
          <c:dPt>
            <c:idx val="12"/>
            <c:invertIfNegative val="0"/>
            <c:bubble3D val="0"/>
            <c:spPr>
              <a:solidFill>
                <a:schemeClr val="accent1"/>
              </a:solidFill>
            </c:spPr>
          </c:dPt>
          <c:dPt>
            <c:idx val="13"/>
            <c:invertIfNegative val="0"/>
            <c:bubble3D val="0"/>
            <c:spPr>
              <a:solidFill>
                <a:schemeClr val="accent1"/>
              </a:solidFill>
            </c:spPr>
          </c:dPt>
          <c:dPt>
            <c:idx val="14"/>
            <c:invertIfNegative val="0"/>
            <c:bubble3D val="0"/>
            <c:spPr>
              <a:solidFill>
                <a:schemeClr val="accent1"/>
              </a:solidFill>
            </c:spPr>
          </c:dPt>
          <c:dPt>
            <c:idx val="15"/>
            <c:invertIfNegative val="0"/>
            <c:bubble3D val="0"/>
            <c:spPr>
              <a:solidFill>
                <a:schemeClr val="accent1"/>
              </a:solidFill>
            </c:spPr>
          </c:dPt>
          <c:dPt>
            <c:idx val="16"/>
            <c:invertIfNegative val="0"/>
            <c:bubble3D val="0"/>
            <c:spPr>
              <a:solidFill>
                <a:schemeClr val="accent1"/>
              </a:solidFill>
            </c:spPr>
          </c:dPt>
          <c:dPt>
            <c:idx val="17"/>
            <c:invertIfNegative val="0"/>
            <c:bubble3D val="0"/>
            <c:spPr>
              <a:solidFill>
                <a:schemeClr val="accent1"/>
              </a:solidFill>
            </c:spPr>
          </c:dPt>
          <c:cat>
            <c:strRef>
              <c:f>後期高齢者医療費!$T$6:$T$24</c:f>
              <c:strCache>
                <c:ptCount val="19"/>
                <c:pt idx="0">
                  <c:v>豊郷町</c:v>
                </c:pt>
                <c:pt idx="1">
                  <c:v>甲良町</c:v>
                </c:pt>
                <c:pt idx="2">
                  <c:v>大津市</c:v>
                </c:pt>
                <c:pt idx="3">
                  <c:v>草津市</c:v>
                </c:pt>
                <c:pt idx="4">
                  <c:v>竜王町</c:v>
                </c:pt>
                <c:pt idx="5">
                  <c:v>近江八幡市</c:v>
                </c:pt>
                <c:pt idx="6">
                  <c:v>愛荘町</c:v>
                </c:pt>
                <c:pt idx="7">
                  <c:v>東近江市</c:v>
                </c:pt>
                <c:pt idx="8">
                  <c:v>野洲市</c:v>
                </c:pt>
                <c:pt idx="9">
                  <c:v>栗東市</c:v>
                </c:pt>
                <c:pt idx="10">
                  <c:v>甲賀市</c:v>
                </c:pt>
                <c:pt idx="11">
                  <c:v>彦根市</c:v>
                </c:pt>
                <c:pt idx="12">
                  <c:v>日野町</c:v>
                </c:pt>
                <c:pt idx="13">
                  <c:v>守山市</c:v>
                </c:pt>
                <c:pt idx="14">
                  <c:v>長浜市</c:v>
                </c:pt>
                <c:pt idx="15">
                  <c:v>湖南市</c:v>
                </c:pt>
                <c:pt idx="16">
                  <c:v>米原市</c:v>
                </c:pt>
                <c:pt idx="17">
                  <c:v>高島市</c:v>
                </c:pt>
                <c:pt idx="18">
                  <c:v>多賀町</c:v>
                </c:pt>
              </c:strCache>
            </c:strRef>
          </c:cat>
          <c:val>
            <c:numRef>
              <c:f>後期高齢者医療費!$S$6:$S$24</c:f>
              <c:numCache>
                <c:formatCode>General</c:formatCode>
                <c:ptCount val="19"/>
                <c:pt idx="0">
                  <c:v>1029542.9450746581</c:v>
                </c:pt>
                <c:pt idx="1">
                  <c:v>1011273.1218026399</c:v>
                </c:pt>
                <c:pt idx="2">
                  <c:v>954103.91517844563</c:v>
                </c:pt>
                <c:pt idx="3">
                  <c:v>941519.03240097733</c:v>
                </c:pt>
                <c:pt idx="4">
                  <c:v>930291.04812711407</c:v>
                </c:pt>
                <c:pt idx="5">
                  <c:v>928577.94118760701</c:v>
                </c:pt>
                <c:pt idx="6">
                  <c:v>916695.71380095708</c:v>
                </c:pt>
                <c:pt idx="7">
                  <c:v>914055.05006817624</c:v>
                </c:pt>
                <c:pt idx="8">
                  <c:v>887464.88191692613</c:v>
                </c:pt>
                <c:pt idx="9">
                  <c:v>886704.7700490451</c:v>
                </c:pt>
                <c:pt idx="10">
                  <c:v>872683.13688914152</c:v>
                </c:pt>
                <c:pt idx="11">
                  <c:v>867042.74610892555</c:v>
                </c:pt>
                <c:pt idx="12">
                  <c:v>860728.02695838909</c:v>
                </c:pt>
                <c:pt idx="13">
                  <c:v>857413.97273654374</c:v>
                </c:pt>
                <c:pt idx="14">
                  <c:v>850865.27502570185</c:v>
                </c:pt>
                <c:pt idx="15">
                  <c:v>838366.21292698639</c:v>
                </c:pt>
                <c:pt idx="16">
                  <c:v>808556.51168582262</c:v>
                </c:pt>
                <c:pt idx="17">
                  <c:v>807724.25619089417</c:v>
                </c:pt>
                <c:pt idx="18">
                  <c:v>764735.52327559562</c:v>
                </c:pt>
              </c:numCache>
            </c:numRef>
          </c:val>
        </c:ser>
        <c:dLbls>
          <c:showLegendKey val="0"/>
          <c:showVal val="0"/>
          <c:showCatName val="0"/>
          <c:showSerName val="0"/>
          <c:showPercent val="0"/>
          <c:showBubbleSize val="0"/>
        </c:dLbls>
        <c:gapWidth val="150"/>
        <c:axId val="201582848"/>
        <c:axId val="201584640"/>
      </c:barChart>
      <c:catAx>
        <c:axId val="201582848"/>
        <c:scaling>
          <c:orientation val="minMax"/>
        </c:scaling>
        <c:delete val="0"/>
        <c:axPos val="b"/>
        <c:numFmt formatCode="General" sourceLinked="1"/>
        <c:majorTickMark val="in"/>
        <c:minorTickMark val="none"/>
        <c:tickLblPos val="nextTo"/>
        <c:txPr>
          <a:bodyPr horzOverflow="overflow" vert="eaVert" anchor="ctr"/>
          <a:lstStyle/>
          <a:p>
            <a:pPr algn="ctr" rtl="0">
              <a:defRPr kumimoji="0" sz="900" kern="1200">
                <a:solidFill>
                  <a:schemeClr val="tx1"/>
                </a:solidFill>
              </a:defRPr>
            </a:pPr>
            <a:endParaRPr lang="ja-JP"/>
          </a:p>
        </c:txPr>
        <c:crossAx val="201584640"/>
        <c:crosses val="autoZero"/>
        <c:auto val="1"/>
        <c:lblAlgn val="ctr"/>
        <c:lblOffset val="100"/>
        <c:noMultiLvlLbl val="0"/>
      </c:catAx>
      <c:valAx>
        <c:axId val="201584640"/>
        <c:scaling>
          <c:orientation val="minMax"/>
          <c:min val="600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5.8333723136093134E-2"/>
              <c:y val="8.6807632192043405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201582848"/>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2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歯科医療費</a:t>
            </a:r>
          </a:p>
        </c:rich>
      </c:tx>
      <c:overlay val="0"/>
    </c:title>
    <c:autoTitleDeleted val="0"/>
    <c:plotArea>
      <c:layout>
        <c:manualLayout>
          <c:layoutTarget val="inner"/>
          <c:xMode val="edge"/>
          <c:yMode val="edge"/>
          <c:x val="0.12916666666666668"/>
          <c:y val="0.19097222222222221"/>
          <c:w val="0.70416666666666672"/>
          <c:h val="0.57291666666666652"/>
        </c:manualLayout>
      </c:layout>
      <c:barChart>
        <c:barDir val="col"/>
        <c:grouping val="clustered"/>
        <c:varyColors val="0"/>
        <c:ser>
          <c:idx val="0"/>
          <c:order val="0"/>
          <c:invertIfNegative val="0"/>
          <c:dPt>
            <c:idx val="0"/>
            <c:invertIfNegative val="0"/>
            <c:bubble3D val="0"/>
            <c:spPr>
              <a:solidFill>
                <a:schemeClr val="accent1"/>
              </a:solidFill>
            </c:spPr>
          </c:dPt>
          <c:dPt>
            <c:idx val="1"/>
            <c:invertIfNegative val="0"/>
            <c:bubble3D val="0"/>
            <c:spPr>
              <a:solidFill>
                <a:schemeClr val="accent1"/>
              </a:solidFill>
            </c:spPr>
          </c:dPt>
          <c:dPt>
            <c:idx val="2"/>
            <c:invertIfNegative val="0"/>
            <c:bubble3D val="0"/>
            <c:spPr>
              <a:solidFill>
                <a:schemeClr val="accent1"/>
              </a:solidFill>
              <a:ln w="12700" cap="flat" cmpd="sng">
                <a:solidFill>
                  <a:schemeClr val="accent1"/>
                </a:solidFill>
                <a:prstDash val="solid"/>
                <a:round/>
                <a:headEnd type="none" w="med" len="med"/>
                <a:tailEnd type="none" w="med" len="med"/>
              </a:ln>
            </c:spPr>
          </c:dPt>
          <c:dPt>
            <c:idx val="3"/>
            <c:invertIfNegative val="0"/>
            <c:bubble3D val="0"/>
            <c:spPr>
              <a:solidFill>
                <a:schemeClr val="accent1"/>
              </a:solidFill>
            </c:spPr>
          </c:dPt>
          <c:dPt>
            <c:idx val="4"/>
            <c:invertIfNegative val="0"/>
            <c:bubble3D val="0"/>
            <c:spPr>
              <a:solidFill>
                <a:schemeClr val="accent1"/>
              </a:solidFill>
            </c:spPr>
          </c:dPt>
          <c:dPt>
            <c:idx val="5"/>
            <c:invertIfNegative val="0"/>
            <c:bubble3D val="0"/>
            <c:spPr>
              <a:solidFill>
                <a:schemeClr val="accent1"/>
              </a:solidFill>
            </c:spPr>
          </c:dPt>
          <c:dPt>
            <c:idx val="6"/>
            <c:invertIfNegative val="0"/>
            <c:bubble3D val="0"/>
            <c:spPr>
              <a:solidFill>
                <a:schemeClr val="accent1"/>
              </a:solidFill>
            </c:spPr>
          </c:dPt>
          <c:dPt>
            <c:idx val="7"/>
            <c:invertIfNegative val="0"/>
            <c:bubble3D val="0"/>
            <c:spPr>
              <a:solidFill>
                <a:schemeClr val="accent1"/>
              </a:solidFill>
            </c:spPr>
          </c:dPt>
          <c:dPt>
            <c:idx val="8"/>
            <c:invertIfNegative val="0"/>
            <c:bubble3D val="0"/>
            <c:spPr>
              <a:solidFill>
                <a:schemeClr val="accent1"/>
              </a:solidFill>
            </c:spPr>
          </c:dPt>
          <c:dPt>
            <c:idx val="9"/>
            <c:invertIfNegative val="0"/>
            <c:bubble3D val="0"/>
            <c:spPr>
              <a:solidFill>
                <a:schemeClr val="accent1"/>
              </a:solidFill>
            </c:spPr>
          </c:dPt>
          <c:dPt>
            <c:idx val="10"/>
            <c:invertIfNegative val="0"/>
            <c:bubble3D val="0"/>
            <c:spPr>
              <a:solidFill>
                <a:schemeClr val="accent1"/>
              </a:solidFill>
            </c:spPr>
          </c:dPt>
          <c:dPt>
            <c:idx val="11"/>
            <c:invertIfNegative val="0"/>
            <c:bubble3D val="0"/>
            <c:spPr>
              <a:solidFill>
                <a:schemeClr val="accent1"/>
              </a:solidFill>
            </c:spPr>
          </c:dPt>
          <c:dPt>
            <c:idx val="12"/>
            <c:invertIfNegative val="0"/>
            <c:bubble3D val="0"/>
            <c:spPr>
              <a:solidFill>
                <a:schemeClr val="accent1"/>
              </a:solidFill>
            </c:spPr>
          </c:dPt>
          <c:dPt>
            <c:idx val="13"/>
            <c:invertIfNegative val="0"/>
            <c:bubble3D val="0"/>
            <c:spPr>
              <a:solidFill>
                <a:schemeClr val="accent1"/>
              </a:solidFill>
            </c:spPr>
          </c:dPt>
          <c:dPt>
            <c:idx val="15"/>
            <c:invertIfNegative val="0"/>
            <c:bubble3D val="0"/>
            <c:spPr>
              <a:solidFill>
                <a:schemeClr val="accent1"/>
              </a:solidFill>
            </c:spPr>
          </c:dPt>
          <c:dPt>
            <c:idx val="17"/>
            <c:invertIfNegative val="0"/>
            <c:bubble3D val="0"/>
            <c:spPr>
              <a:solidFill>
                <a:schemeClr val="accent1"/>
              </a:solidFill>
            </c:spPr>
          </c:dPt>
          <c:dPt>
            <c:idx val="18"/>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cat>
            <c:strRef>
              <c:f>後期高齢者医療費!$W$6:$W$24</c:f>
              <c:strCache>
                <c:ptCount val="19"/>
                <c:pt idx="0">
                  <c:v>栗東市</c:v>
                </c:pt>
                <c:pt idx="1">
                  <c:v>守山市</c:v>
                </c:pt>
                <c:pt idx="2">
                  <c:v>大津市</c:v>
                </c:pt>
                <c:pt idx="3">
                  <c:v>草津市</c:v>
                </c:pt>
                <c:pt idx="4">
                  <c:v>湖南市</c:v>
                </c:pt>
                <c:pt idx="5">
                  <c:v>長浜市</c:v>
                </c:pt>
                <c:pt idx="6">
                  <c:v>野洲市</c:v>
                </c:pt>
                <c:pt idx="7">
                  <c:v>近江八幡市</c:v>
                </c:pt>
                <c:pt idx="8">
                  <c:v>彦根市</c:v>
                </c:pt>
                <c:pt idx="9">
                  <c:v>米原市</c:v>
                </c:pt>
                <c:pt idx="10">
                  <c:v>高島市</c:v>
                </c:pt>
                <c:pt idx="11">
                  <c:v>日野町</c:v>
                </c:pt>
                <c:pt idx="12">
                  <c:v>東近江市</c:v>
                </c:pt>
                <c:pt idx="13">
                  <c:v>甲賀市</c:v>
                </c:pt>
                <c:pt idx="14">
                  <c:v>多賀町</c:v>
                </c:pt>
                <c:pt idx="15">
                  <c:v>竜王町</c:v>
                </c:pt>
                <c:pt idx="16">
                  <c:v>甲良町</c:v>
                </c:pt>
                <c:pt idx="17">
                  <c:v>愛荘町</c:v>
                </c:pt>
                <c:pt idx="18">
                  <c:v>豊郷町</c:v>
                </c:pt>
              </c:strCache>
            </c:strRef>
          </c:cat>
          <c:val>
            <c:numRef>
              <c:f>後期高齢者医療費!$V$6:$V$24</c:f>
              <c:numCache>
                <c:formatCode>General</c:formatCode>
                <c:ptCount val="19"/>
                <c:pt idx="0">
                  <c:v>31751.164752953835</c:v>
                </c:pt>
                <c:pt idx="1">
                  <c:v>29942.255110578793</c:v>
                </c:pt>
                <c:pt idx="2">
                  <c:v>29711.447743228397</c:v>
                </c:pt>
                <c:pt idx="3">
                  <c:v>28311.626799609319</c:v>
                </c:pt>
                <c:pt idx="4">
                  <c:v>26736.253710991732</c:v>
                </c:pt>
                <c:pt idx="5">
                  <c:v>26204.583609144909</c:v>
                </c:pt>
                <c:pt idx="6">
                  <c:v>26099.178069160957</c:v>
                </c:pt>
                <c:pt idx="7">
                  <c:v>26081.651868969497</c:v>
                </c:pt>
                <c:pt idx="8">
                  <c:v>24941.400296056985</c:v>
                </c:pt>
                <c:pt idx="9">
                  <c:v>24889.475686283327</c:v>
                </c:pt>
                <c:pt idx="10">
                  <c:v>24425.321846036175</c:v>
                </c:pt>
                <c:pt idx="11">
                  <c:v>24222.265139358038</c:v>
                </c:pt>
                <c:pt idx="12">
                  <c:v>23992.628901353699</c:v>
                </c:pt>
                <c:pt idx="13">
                  <c:v>21890.04125427729</c:v>
                </c:pt>
                <c:pt idx="14">
                  <c:v>21643.867534544388</c:v>
                </c:pt>
                <c:pt idx="15">
                  <c:v>20890.346812836295</c:v>
                </c:pt>
                <c:pt idx="16">
                  <c:v>19238.947374991028</c:v>
                </c:pt>
                <c:pt idx="17">
                  <c:v>18856.33041052405</c:v>
                </c:pt>
                <c:pt idx="18">
                  <c:v>17515.249428692103</c:v>
                </c:pt>
              </c:numCache>
            </c:numRef>
          </c:val>
        </c:ser>
        <c:dLbls>
          <c:showLegendKey val="0"/>
          <c:showVal val="0"/>
          <c:showCatName val="0"/>
          <c:showSerName val="0"/>
          <c:showPercent val="0"/>
          <c:showBubbleSize val="0"/>
        </c:dLbls>
        <c:gapWidth val="150"/>
        <c:axId val="201689728"/>
        <c:axId val="201699712"/>
      </c:barChart>
      <c:catAx>
        <c:axId val="201689728"/>
        <c:scaling>
          <c:orientation val="minMax"/>
        </c:scaling>
        <c:delete val="0"/>
        <c:axPos val="b"/>
        <c:numFmt formatCode="General" sourceLinked="1"/>
        <c:majorTickMark val="in"/>
        <c:minorTickMark val="none"/>
        <c:tickLblPos val="nextTo"/>
        <c:txPr>
          <a:bodyPr horzOverflow="overflow" vert="eaVert" anchor="ctr"/>
          <a:lstStyle/>
          <a:p>
            <a:pPr algn="ctr" rtl="0">
              <a:defRPr kumimoji="0" sz="900" kern="1200">
                <a:solidFill>
                  <a:schemeClr val="tx1"/>
                </a:solidFill>
              </a:defRPr>
            </a:pPr>
            <a:endParaRPr lang="ja-JP"/>
          </a:p>
        </c:txPr>
        <c:crossAx val="201699712"/>
        <c:crosses val="autoZero"/>
        <c:auto val="1"/>
        <c:lblAlgn val="ctr"/>
        <c:lblOffset val="100"/>
        <c:noMultiLvlLbl val="0"/>
      </c:catAx>
      <c:valAx>
        <c:axId val="201699712"/>
        <c:scaling>
          <c:orientation val="minMax"/>
          <c:min val="15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8.9584639298728438E-2"/>
              <c:y val="9.0281214848143984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201689728"/>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2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1111111111111"/>
          <c:y val="5.8577405857740586E-2"/>
          <c:w val="0.71464646464646464"/>
          <c:h val="0.80753138075313813"/>
        </c:manualLayout>
      </c:layout>
      <c:barChart>
        <c:barDir val="col"/>
        <c:grouping val="clustered"/>
        <c:varyColors val="0"/>
        <c:ser>
          <c:idx val="1"/>
          <c:order val="0"/>
          <c:tx>
            <c:strRef>
              <c:f>がん受診率!$Q$18</c:f>
              <c:strCache>
                <c:ptCount val="1"/>
                <c:pt idx="0">
                  <c:v>豊郷町</c:v>
                </c:pt>
              </c:strCache>
            </c:strRef>
          </c:tx>
          <c:spPr>
            <a:pattFill prst="wdUpDiag">
              <a:fgClr>
                <a:srgbClr val="C0504D"/>
              </a:fgClr>
              <a:bgClr>
                <a:srgbClr val="FFFFFF"/>
              </a:bgClr>
            </a:pattFill>
            <a:ln w="12700" cap="flat" cmpd="sng">
              <a:solidFill>
                <a:sysClr val="windowText" lastClr="000000"/>
              </a:solidFill>
              <a:prstDash val="solid"/>
              <a:round/>
              <a:headEnd type="none" w="med" len="med"/>
              <a:tailEnd type="none" w="med" len="med"/>
            </a:ln>
          </c:spPr>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がん受診率!$R$18:$V$18</c:f>
              <c:numCache>
                <c:formatCode>0.0_ </c:formatCode>
                <c:ptCount val="5"/>
                <c:pt idx="0">
                  <c:v>6.5000000000000002E-2</c:v>
                </c:pt>
                <c:pt idx="1">
                  <c:v>8.5999999999999993E-2</c:v>
                </c:pt>
                <c:pt idx="2">
                  <c:v>0.13</c:v>
                </c:pt>
                <c:pt idx="3">
                  <c:v>0.253</c:v>
                </c:pt>
                <c:pt idx="4">
                  <c:v>0.219</c:v>
                </c:pt>
              </c:numCache>
            </c:numRef>
          </c:val>
        </c:ser>
        <c:ser>
          <c:idx val="0"/>
          <c:order val="1"/>
          <c:tx>
            <c:strRef>
              <c:f>がん受診率!$Q$4</c:f>
              <c:strCache>
                <c:ptCount val="1"/>
                <c:pt idx="0">
                  <c:v>滋賀県</c:v>
                </c:pt>
              </c:strCache>
            </c:strRef>
          </c:tx>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がん受診率!$R$4:$V$4</c:f>
              <c:numCache>
                <c:formatCode>0.0_ </c:formatCode>
                <c:ptCount val="5"/>
                <c:pt idx="0">
                  <c:v>2.7999999999999997E-2</c:v>
                </c:pt>
                <c:pt idx="1">
                  <c:v>8.199999999999999E-2</c:v>
                </c:pt>
                <c:pt idx="2">
                  <c:v>4.4000000000000004E-2</c:v>
                </c:pt>
                <c:pt idx="3">
                  <c:v>0.16800000000000001</c:v>
                </c:pt>
                <c:pt idx="4">
                  <c:v>0.161</c:v>
                </c:pt>
              </c:numCache>
            </c:numRef>
          </c:val>
        </c:ser>
        <c:dLbls>
          <c:showLegendKey val="0"/>
          <c:showVal val="0"/>
          <c:showCatName val="0"/>
          <c:showSerName val="0"/>
          <c:showPercent val="0"/>
          <c:showBubbleSize val="0"/>
        </c:dLbls>
        <c:gapWidth val="150"/>
        <c:axId val="201790592"/>
        <c:axId val="201792128"/>
      </c:barChart>
      <c:catAx>
        <c:axId val="201790592"/>
        <c:scaling>
          <c:orientation val="minMax"/>
        </c:scaling>
        <c:delete val="0"/>
        <c:axPos val="b"/>
        <c:numFmt formatCode="0.0_ " sourceLinked="1"/>
        <c:majorTickMark val="in"/>
        <c:minorTickMark val="none"/>
        <c:tickLblPos val="nextTo"/>
        <c:txPr>
          <a:bodyPr horzOverflow="overflow" anchor="ctr"/>
          <a:lstStyle/>
          <a:p>
            <a:pPr algn="ctr" rtl="0">
              <a:defRPr kumimoji="0" sz="900" kern="1200">
                <a:solidFill>
                  <a:schemeClr val="tx1"/>
                </a:solidFill>
              </a:defRPr>
            </a:pPr>
            <a:endParaRPr lang="ja-JP"/>
          </a:p>
        </c:txPr>
        <c:crossAx val="201792128"/>
        <c:crosses val="autoZero"/>
        <c:auto val="1"/>
        <c:lblAlgn val="ctr"/>
        <c:lblOffset val="100"/>
        <c:noMultiLvlLbl val="0"/>
      </c:catAx>
      <c:valAx>
        <c:axId val="201792128"/>
        <c:scaling>
          <c:orientation val="minMax"/>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201790592"/>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2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endParaRPr lang="en-US" altLang="ja-JP" sz="1200" b="1" i="0" u="none" strike="noStrike" baseline="0">
              <a:solidFill>
                <a:schemeClr val="tx1"/>
              </a:solidFill>
            </a:endParaRPr>
          </a:p>
        </c:rich>
      </c:tx>
      <c:overlay val="0"/>
    </c:title>
    <c:autoTitleDeleted val="0"/>
    <c:plotArea>
      <c:layout>
        <c:manualLayout>
          <c:layoutTarget val="inner"/>
          <c:xMode val="edge"/>
          <c:yMode val="edge"/>
          <c:x val="0.10349247666355756"/>
          <c:y val="0.16946889606926627"/>
          <c:w val="0.81691011764025345"/>
          <c:h val="0.52660957220984828"/>
        </c:manualLayout>
      </c:layout>
      <c:barChart>
        <c:barDir val="col"/>
        <c:grouping val="stacked"/>
        <c:varyColors val="0"/>
        <c:ser>
          <c:idx val="0"/>
          <c:order val="0"/>
          <c:tx>
            <c:v>平均余命</c:v>
          </c:tx>
          <c:spPr>
            <a:ln w="12700" cap="flat" cmpd="sng">
              <a:solidFill>
                <a:schemeClr val="accent1"/>
              </a:solidFill>
              <a:prstDash val="solid"/>
              <a:round/>
              <a:headEnd type="none" w="med" len="med"/>
              <a:tailEnd type="none" w="med" len="med"/>
            </a:ln>
          </c:spPr>
          <c:invertIfNegative val="0"/>
          <c:dPt>
            <c:idx val="5"/>
            <c:invertIfNegative val="0"/>
            <c:bubble3D val="0"/>
          </c:dPt>
          <c:dPt>
            <c:idx val="9"/>
            <c:invertIfNegative val="0"/>
            <c:bubble3D val="0"/>
          </c:dPt>
          <c:dPt>
            <c:idx val="18"/>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草津市</c:v>
              </c:pt>
              <c:pt idx="2">
                <c:v>守山市</c:v>
              </c:pt>
              <c:pt idx="3">
                <c:v>栗東市</c:v>
              </c:pt>
              <c:pt idx="4">
                <c:v>近江八幡市</c:v>
              </c:pt>
              <c:pt idx="5">
                <c:v>大津市</c:v>
              </c:pt>
              <c:pt idx="6">
                <c:v>多賀町</c:v>
              </c:pt>
              <c:pt idx="7">
                <c:v>豊郷町</c:v>
              </c:pt>
              <c:pt idx="8">
                <c:v>高島市</c:v>
              </c:pt>
              <c:pt idx="9">
                <c:v>彦根市</c:v>
              </c:pt>
              <c:pt idx="10">
                <c:v>野洲市</c:v>
              </c:pt>
              <c:pt idx="11">
                <c:v>湖南市</c:v>
              </c:pt>
              <c:pt idx="12">
                <c:v>竜王町</c:v>
              </c:pt>
              <c:pt idx="13">
                <c:v>甲賀市</c:v>
              </c:pt>
              <c:pt idx="14">
                <c:v>米原市</c:v>
              </c:pt>
              <c:pt idx="15">
                <c:v>長浜市</c:v>
              </c:pt>
              <c:pt idx="16">
                <c:v>東近江市</c:v>
              </c:pt>
              <c:pt idx="17">
                <c:v>日野町</c:v>
              </c:pt>
              <c:pt idx="18">
                <c:v>甲良町</c:v>
              </c:pt>
              <c:pt idx="19">
                <c:v>愛荘町</c:v>
              </c:pt>
              <c:pt idx="20">
                <c:v>全国</c:v>
              </c:pt>
            </c:strLit>
          </c:cat>
          <c:val>
            <c:numLit>
              <c:formatCode>General</c:formatCode>
              <c:ptCount val="21"/>
              <c:pt idx="0">
                <c:v>81.822030526404447</c:v>
              </c:pt>
              <c:pt idx="1">
                <c:v>83.017777830145675</c:v>
              </c:pt>
              <c:pt idx="2">
                <c:v>82.444091428519386</c:v>
              </c:pt>
              <c:pt idx="3">
                <c:v>82.267183745631669</c:v>
              </c:pt>
              <c:pt idx="4">
                <c:v>82.038829149994967</c:v>
              </c:pt>
              <c:pt idx="5">
                <c:v>82.008083096643105</c:v>
              </c:pt>
              <c:pt idx="6">
                <c:v>81.972463043156196</c:v>
              </c:pt>
              <c:pt idx="7">
                <c:v>81.879380346248013</c:v>
              </c:pt>
              <c:pt idx="8">
                <c:v>81.855707978740796</c:v>
              </c:pt>
              <c:pt idx="9">
                <c:v>81.737326224081812</c:v>
              </c:pt>
              <c:pt idx="10">
                <c:v>81.620699921796017</c:v>
              </c:pt>
              <c:pt idx="11">
                <c:v>81.611085938484891</c:v>
              </c:pt>
              <c:pt idx="12">
                <c:v>81.538411976823525</c:v>
              </c:pt>
              <c:pt idx="13">
                <c:v>81.46678521960304</c:v>
              </c:pt>
              <c:pt idx="14">
                <c:v>81.367104089055701</c:v>
              </c:pt>
              <c:pt idx="15">
                <c:v>81.256056942285625</c:v>
              </c:pt>
              <c:pt idx="16">
                <c:v>81.255557351488022</c:v>
              </c:pt>
              <c:pt idx="17">
                <c:v>80.815119474297134</c:v>
              </c:pt>
              <c:pt idx="18">
                <c:v>80.205051157620261</c:v>
              </c:pt>
              <c:pt idx="19">
                <c:v>79.47621612668577</c:v>
              </c:pt>
              <c:pt idx="20">
                <c:v>80.789420000000007</c:v>
              </c:pt>
            </c:numLit>
          </c:val>
        </c:ser>
        <c:dLbls>
          <c:showLegendKey val="0"/>
          <c:showVal val="0"/>
          <c:showCatName val="0"/>
          <c:showSerName val="0"/>
          <c:showPercent val="0"/>
          <c:showBubbleSize val="0"/>
        </c:dLbls>
        <c:gapWidth val="59"/>
        <c:overlap val="100"/>
        <c:axId val="201939584"/>
        <c:axId val="201945472"/>
      </c:barChart>
      <c:catAx>
        <c:axId val="201939584"/>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201945472"/>
        <c:crosses val="autoZero"/>
        <c:auto val="1"/>
        <c:lblAlgn val="ctr"/>
        <c:lblOffset val="100"/>
        <c:noMultiLvlLbl val="0"/>
      </c:catAx>
      <c:valAx>
        <c:axId val="201945472"/>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20193958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32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manualLayout>
          <c:layoutTarget val="inner"/>
          <c:xMode val="edge"/>
          <c:yMode val="edge"/>
          <c:x val="0.10764403733200972"/>
          <c:y val="0.18996042161396487"/>
          <c:w val="0.81579044739751372"/>
          <c:h val="0.53714702328875552"/>
        </c:manualLayout>
      </c:layout>
      <c:barChart>
        <c:barDir val="col"/>
        <c:grouping val="stacked"/>
        <c:varyColors val="0"/>
        <c:ser>
          <c:idx val="0"/>
          <c:order val="0"/>
          <c:tx>
            <c:v>平均余命</c:v>
          </c:tx>
          <c:invertIfNegative val="0"/>
          <c:dPt>
            <c:idx val="5"/>
            <c:invertIfNegative val="0"/>
            <c:bubble3D val="0"/>
            <c:spPr>
              <a:solidFill>
                <a:schemeClr val="accent1"/>
              </a:solidFill>
              <a:ln w="9525" cap="flat" cmpd="sng">
                <a:solidFill>
                  <a:schemeClr val="accent1"/>
                </a:solidFill>
                <a:prstDash val="solid"/>
                <a:round/>
                <a:headEnd type="none" w="med" len="med"/>
                <a:tailEnd type="none" w="med" len="med"/>
              </a:ln>
            </c:spPr>
          </c:dPt>
          <c:dPt>
            <c:idx val="19"/>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豊郷町</c:v>
              </c:pt>
              <c:pt idx="2">
                <c:v>高島市</c:v>
              </c:pt>
              <c:pt idx="3">
                <c:v>湖南市</c:v>
              </c:pt>
              <c:pt idx="4">
                <c:v>草津市</c:v>
              </c:pt>
              <c:pt idx="5">
                <c:v>大津市</c:v>
              </c:pt>
              <c:pt idx="6">
                <c:v>東近江市</c:v>
              </c:pt>
              <c:pt idx="7">
                <c:v>甲賀市</c:v>
              </c:pt>
              <c:pt idx="8">
                <c:v>彦根市</c:v>
              </c:pt>
              <c:pt idx="9">
                <c:v>栗東市</c:v>
              </c:pt>
              <c:pt idx="10">
                <c:v>近江八幡市</c:v>
              </c:pt>
              <c:pt idx="11">
                <c:v>日野町</c:v>
              </c:pt>
              <c:pt idx="12">
                <c:v>守山市</c:v>
              </c:pt>
              <c:pt idx="13">
                <c:v>長浜市</c:v>
              </c:pt>
              <c:pt idx="14">
                <c:v>米原市</c:v>
              </c:pt>
              <c:pt idx="15">
                <c:v>愛荘町</c:v>
              </c:pt>
              <c:pt idx="16">
                <c:v>野洲市</c:v>
              </c:pt>
              <c:pt idx="17">
                <c:v>竜王町</c:v>
              </c:pt>
              <c:pt idx="18">
                <c:v>多賀町</c:v>
              </c:pt>
              <c:pt idx="19">
                <c:v>甲良町</c:v>
              </c:pt>
              <c:pt idx="20">
                <c:v>全国</c:v>
              </c:pt>
            </c:strLit>
          </c:cat>
          <c:val>
            <c:numLit>
              <c:formatCode>General</c:formatCode>
              <c:ptCount val="21"/>
              <c:pt idx="0">
                <c:v>87.597456325508318</c:v>
              </c:pt>
              <c:pt idx="1">
                <c:v>89.184438549148652</c:v>
              </c:pt>
              <c:pt idx="2">
                <c:v>88.266024084903009</c:v>
              </c:pt>
              <c:pt idx="3">
                <c:v>87.904113341459123</c:v>
              </c:pt>
              <c:pt idx="4">
                <c:v>87.892983860510668</c:v>
              </c:pt>
              <c:pt idx="5">
                <c:v>87.841776368337349</c:v>
              </c:pt>
              <c:pt idx="6">
                <c:v>87.751403737462496</c:v>
              </c:pt>
              <c:pt idx="7">
                <c:v>87.613639453299399</c:v>
              </c:pt>
              <c:pt idx="8">
                <c:v>87.583389683833204</c:v>
              </c:pt>
              <c:pt idx="9">
                <c:v>87.541274633407355</c:v>
              </c:pt>
              <c:pt idx="10">
                <c:v>87.527873123524074</c:v>
              </c:pt>
              <c:pt idx="11">
                <c:v>87.471127471739052</c:v>
              </c:pt>
              <c:pt idx="12">
                <c:v>87.356598617925556</c:v>
              </c:pt>
              <c:pt idx="13">
                <c:v>87.294114038623817</c:v>
              </c:pt>
              <c:pt idx="14">
                <c:v>87.17233934461288</c:v>
              </c:pt>
              <c:pt idx="15">
                <c:v>86.917459624407755</c:v>
              </c:pt>
              <c:pt idx="16">
                <c:v>86.755249194016685</c:v>
              </c:pt>
              <c:pt idx="17">
                <c:v>86.489023403114317</c:v>
              </c:pt>
              <c:pt idx="18">
                <c:v>86.427461074287635</c:v>
              </c:pt>
              <c:pt idx="19">
                <c:v>85.449825028997381</c:v>
              </c:pt>
              <c:pt idx="20">
                <c:v>87.051130000000001</c:v>
              </c:pt>
            </c:numLit>
          </c:val>
        </c:ser>
        <c:dLbls>
          <c:showLegendKey val="0"/>
          <c:showVal val="0"/>
          <c:showCatName val="0"/>
          <c:showSerName val="0"/>
          <c:showPercent val="0"/>
          <c:showBubbleSize val="0"/>
        </c:dLbls>
        <c:gapWidth val="59"/>
        <c:overlap val="100"/>
        <c:axId val="201962624"/>
        <c:axId val="201964160"/>
      </c:barChart>
      <c:catAx>
        <c:axId val="201962624"/>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201964160"/>
        <c:crosses val="autoZero"/>
        <c:auto val="1"/>
        <c:lblAlgn val="ctr"/>
        <c:lblOffset val="100"/>
        <c:noMultiLvlLbl val="0"/>
      </c:catAx>
      <c:valAx>
        <c:axId val="201964160"/>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20196262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32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p>
        </c:rich>
      </c:tx>
      <c:layout>
        <c:manualLayout>
          <c:xMode val="edge"/>
          <c:yMode val="edge"/>
          <c:x val="0.39979002624671917"/>
          <c:y val="3.2407860782108118E-2"/>
        </c:manualLayout>
      </c:layout>
      <c:overlay val="0"/>
    </c:title>
    <c:autoTitleDeleted val="0"/>
    <c:plotArea>
      <c:layout>
        <c:manualLayout>
          <c:layoutTarget val="inner"/>
          <c:xMode val="edge"/>
          <c:yMode val="edge"/>
          <c:x val="0.10406584218523932"/>
          <c:y val="0.17872560047641106"/>
          <c:w val="0.81576373590420304"/>
          <c:h val="0.50075211186836943"/>
        </c:manualLayout>
      </c:layout>
      <c:barChart>
        <c:barDir val="col"/>
        <c:grouping val="stacked"/>
        <c:varyColors val="0"/>
        <c:ser>
          <c:idx val="0"/>
          <c:order val="0"/>
          <c:tx>
            <c:v>健康な
期間の平均</c:v>
          </c:tx>
          <c:invertIfNegative val="0"/>
          <c:dPt>
            <c:idx val="10"/>
            <c:invertIfNegative val="0"/>
            <c:bubble3D val="0"/>
            <c:spPr>
              <a:solidFill>
                <a:schemeClr val="accent1"/>
              </a:solidFill>
              <a:ln w="9525" cap="flat" cmpd="sng">
                <a:solidFill>
                  <a:schemeClr val="accent1"/>
                </a:solidFill>
                <a:prstDash val="solid"/>
                <a:round/>
                <a:headEnd type="none" w="med" len="med"/>
                <a:tailEnd type="none" w="med" len="med"/>
              </a:ln>
            </c:spPr>
          </c:dPt>
          <c:dPt>
            <c:idx val="18"/>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草津市</c:v>
              </c:pt>
              <c:pt idx="2">
                <c:v>多賀町</c:v>
              </c:pt>
              <c:pt idx="3">
                <c:v>近江八幡市</c:v>
              </c:pt>
              <c:pt idx="4">
                <c:v>守山市</c:v>
              </c:pt>
              <c:pt idx="5">
                <c:v>高島市</c:v>
              </c:pt>
              <c:pt idx="6">
                <c:v>栗東市</c:v>
              </c:pt>
              <c:pt idx="7">
                <c:v>豊郷町</c:v>
              </c:pt>
              <c:pt idx="8">
                <c:v>竜王町</c:v>
              </c:pt>
              <c:pt idx="9">
                <c:v>彦根市</c:v>
              </c:pt>
              <c:pt idx="10">
                <c:v>大津市</c:v>
              </c:pt>
              <c:pt idx="11">
                <c:v>甲賀市</c:v>
              </c:pt>
              <c:pt idx="12">
                <c:v>東近江市</c:v>
              </c:pt>
              <c:pt idx="13">
                <c:v>野洲市</c:v>
              </c:pt>
              <c:pt idx="14">
                <c:v>湖南市</c:v>
              </c:pt>
              <c:pt idx="15">
                <c:v>長浜市</c:v>
              </c:pt>
              <c:pt idx="16">
                <c:v>米原市</c:v>
              </c:pt>
              <c:pt idx="17">
                <c:v>日野町</c:v>
              </c:pt>
              <c:pt idx="18">
                <c:v>甲良町</c:v>
              </c:pt>
              <c:pt idx="19">
                <c:v>愛荘町</c:v>
              </c:pt>
              <c:pt idx="20">
                <c:v>全国</c:v>
              </c:pt>
            </c:strLit>
          </c:cat>
          <c:val>
            <c:numLit>
              <c:formatCode>General</c:formatCode>
              <c:ptCount val="21"/>
              <c:pt idx="0">
                <c:v>80.255772956807206</c:v>
              </c:pt>
              <c:pt idx="1">
                <c:v>81.584354934233403</c:v>
              </c:pt>
              <c:pt idx="2">
                <c:v>80.833932744905439</c:v>
              </c:pt>
              <c:pt idx="3">
                <c:v>80.700671409985006</c:v>
              </c:pt>
              <c:pt idx="4">
                <c:v>80.611650016665649</c:v>
              </c:pt>
              <c:pt idx="5">
                <c:v>80.518558813716567</c:v>
              </c:pt>
              <c:pt idx="6">
                <c:v>80.511891523692213</c:v>
              </c:pt>
              <c:pt idx="7">
                <c:v>80.376137504560802</c:v>
              </c:pt>
              <c:pt idx="8">
                <c:v>80.176384873017312</c:v>
              </c:pt>
              <c:pt idx="9">
                <c:v>80.169287311099609</c:v>
              </c:pt>
              <c:pt idx="10">
                <c:v>80.154216021784435</c:v>
              </c:pt>
              <c:pt idx="11">
                <c:v>80.138331402682581</c:v>
              </c:pt>
              <c:pt idx="12">
                <c:v>80.047180502472173</c:v>
              </c:pt>
              <c:pt idx="13">
                <c:v>80.028593803644952</c:v>
              </c:pt>
              <c:pt idx="14">
                <c:v>79.880779630214633</c:v>
              </c:pt>
              <c:pt idx="15">
                <c:v>79.672148111807743</c:v>
              </c:pt>
              <c:pt idx="16">
                <c:v>79.61510813945192</c:v>
              </c:pt>
              <c:pt idx="17">
                <c:v>79.297965028099057</c:v>
              </c:pt>
              <c:pt idx="18">
                <c:v>78.831143634635694</c:v>
              </c:pt>
              <c:pt idx="19">
                <c:v>78.178248111887882</c:v>
              </c:pt>
              <c:pt idx="20">
                <c:v>79.291532139712558</c:v>
              </c:pt>
            </c:numLit>
          </c:val>
        </c:ser>
        <c:dLbls>
          <c:showLegendKey val="0"/>
          <c:showVal val="0"/>
          <c:showCatName val="0"/>
          <c:showSerName val="0"/>
          <c:showPercent val="0"/>
          <c:showBubbleSize val="0"/>
        </c:dLbls>
        <c:gapWidth val="59"/>
        <c:overlap val="100"/>
        <c:axId val="201731456"/>
        <c:axId val="201733248"/>
      </c:barChart>
      <c:catAx>
        <c:axId val="201731456"/>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201733248"/>
        <c:crosses val="autoZero"/>
        <c:auto val="1"/>
        <c:lblAlgn val="ctr"/>
        <c:lblOffset val="100"/>
        <c:noMultiLvlLbl val="0"/>
      </c:catAx>
      <c:valAx>
        <c:axId val="201733248"/>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201731456"/>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32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barChart>
        <c:barDir val="col"/>
        <c:grouping val="stacked"/>
        <c:varyColors val="0"/>
        <c:ser>
          <c:idx val="0"/>
          <c:order val="0"/>
          <c:tx>
            <c:v>健康な
期間の平均</c:v>
          </c:tx>
          <c:invertIfNegative val="0"/>
          <c:dPt>
            <c:idx val="12"/>
            <c:invertIfNegative val="0"/>
            <c:bubble3D val="0"/>
            <c:spPr>
              <a:solidFill>
                <a:schemeClr val="accent1"/>
              </a:solidFill>
              <a:ln w="9525" cap="flat" cmpd="sng">
                <a:solidFill>
                  <a:schemeClr val="accent1"/>
                </a:solidFill>
                <a:prstDash val="solid"/>
                <a:round/>
                <a:headEnd type="none" w="med" len="med"/>
                <a:tailEnd type="none" w="med" len="med"/>
              </a:ln>
            </c:spPr>
          </c:dPt>
          <c:dPt>
            <c:idx val="19"/>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豊郷町</c:v>
              </c:pt>
              <c:pt idx="2">
                <c:v>高島市</c:v>
              </c:pt>
              <c:pt idx="3">
                <c:v>東近江市</c:v>
              </c:pt>
              <c:pt idx="4">
                <c:v>草津市</c:v>
              </c:pt>
              <c:pt idx="5">
                <c:v>甲賀市</c:v>
              </c:pt>
              <c:pt idx="6">
                <c:v>近江八幡市</c:v>
              </c:pt>
              <c:pt idx="7">
                <c:v>湖南市</c:v>
              </c:pt>
              <c:pt idx="8">
                <c:v>栗東市</c:v>
              </c:pt>
              <c:pt idx="9">
                <c:v>彦根市</c:v>
              </c:pt>
              <c:pt idx="10">
                <c:v>日野町</c:v>
              </c:pt>
              <c:pt idx="11">
                <c:v>愛荘町</c:v>
              </c:pt>
              <c:pt idx="12">
                <c:v>大津市</c:v>
              </c:pt>
              <c:pt idx="13">
                <c:v>守山市</c:v>
              </c:pt>
              <c:pt idx="14">
                <c:v>長浜市</c:v>
              </c:pt>
              <c:pt idx="15">
                <c:v>多賀町</c:v>
              </c:pt>
              <c:pt idx="16">
                <c:v>米原市</c:v>
              </c:pt>
              <c:pt idx="17">
                <c:v>竜王町</c:v>
              </c:pt>
              <c:pt idx="18">
                <c:v>野洲市</c:v>
              </c:pt>
              <c:pt idx="19">
                <c:v>甲良町</c:v>
              </c:pt>
              <c:pt idx="20">
                <c:v>全国</c:v>
              </c:pt>
            </c:strLit>
          </c:cat>
          <c:val>
            <c:numLit>
              <c:formatCode>General</c:formatCode>
              <c:ptCount val="21"/>
              <c:pt idx="0">
                <c:v>84.192221407480332</c:v>
              </c:pt>
              <c:pt idx="1">
                <c:v>85.253878271768713</c:v>
              </c:pt>
              <c:pt idx="2">
                <c:v>85.030333981570507</c:v>
              </c:pt>
              <c:pt idx="3">
                <c:v>85.012435096078732</c:v>
              </c:pt>
              <c:pt idx="4">
                <c:v>84.971995617681202</c:v>
              </c:pt>
              <c:pt idx="5">
                <c:v>84.659563599797451</c:v>
              </c:pt>
              <c:pt idx="6">
                <c:v>84.406800596057863</c:v>
              </c:pt>
              <c:pt idx="7">
                <c:v>84.323677329583731</c:v>
              </c:pt>
              <c:pt idx="8">
                <c:v>84.308090484317574</c:v>
              </c:pt>
              <c:pt idx="9">
                <c:v>84.27486986983476</c:v>
              </c:pt>
              <c:pt idx="10">
                <c:v>84.224252397981857</c:v>
              </c:pt>
              <c:pt idx="11">
                <c:v>83.96391379659714</c:v>
              </c:pt>
              <c:pt idx="12">
                <c:v>83.794032122534603</c:v>
              </c:pt>
              <c:pt idx="13">
                <c:v>83.759155660410244</c:v>
              </c:pt>
              <c:pt idx="14">
                <c:v>83.744728267280948</c:v>
              </c:pt>
              <c:pt idx="15">
                <c:v>83.732568653614749</c:v>
              </c:pt>
              <c:pt idx="16">
                <c:v>83.607611604562038</c:v>
              </c:pt>
              <c:pt idx="17">
                <c:v>83.51898280813279</c:v>
              </c:pt>
              <c:pt idx="18">
                <c:v>83.352481609469194</c:v>
              </c:pt>
              <c:pt idx="19">
                <c:v>81.715118786773687</c:v>
              </c:pt>
              <c:pt idx="20">
                <c:v>83.771534624818585</c:v>
              </c:pt>
            </c:numLit>
          </c:val>
        </c:ser>
        <c:dLbls>
          <c:showLegendKey val="0"/>
          <c:showVal val="0"/>
          <c:showCatName val="0"/>
          <c:showSerName val="0"/>
          <c:showPercent val="0"/>
          <c:showBubbleSize val="0"/>
        </c:dLbls>
        <c:gapWidth val="59"/>
        <c:overlap val="100"/>
        <c:axId val="201779456"/>
        <c:axId val="201850880"/>
      </c:barChart>
      <c:catAx>
        <c:axId val="201779456"/>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201850880"/>
        <c:crosses val="autoZero"/>
        <c:auto val="1"/>
        <c:lblAlgn val="ctr"/>
        <c:lblOffset val="100"/>
        <c:noMultiLvlLbl val="0"/>
      </c:catAx>
      <c:valAx>
        <c:axId val="201850880"/>
        <c:scaling>
          <c:orientation val="minMax"/>
        </c:scaling>
        <c:delete val="0"/>
        <c:axPos val="l"/>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01779456"/>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32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3.6547875959949454E-2"/>
          <c:y val="5.8485113603223837E-2"/>
        </c:manualLayout>
      </c:layout>
      <c:overlay val="0"/>
    </c:title>
    <c:autoTitleDeleted val="0"/>
    <c:plotArea>
      <c:layout>
        <c:manualLayout>
          <c:layoutTarget val="inner"/>
          <c:xMode val="edge"/>
          <c:yMode val="edge"/>
          <c:x val="0.12598425196850394"/>
          <c:y val="0.17171717171717171"/>
          <c:w val="0.56086311974962944"/>
          <c:h val="0.76430976430976416"/>
        </c:manualLayout>
      </c:layout>
      <c:radarChart>
        <c:radarStyle val="marker"/>
        <c:varyColors val="0"/>
        <c:ser>
          <c:idx val="0"/>
          <c:order val="0"/>
          <c:tx>
            <c:strRef>
              <c:f>男!$E$21</c:f>
              <c:strCache>
                <c:ptCount val="1"/>
                <c:pt idx="0">
                  <c:v>甲良町</c:v>
                </c:pt>
              </c:strCache>
            </c:strRef>
          </c:tx>
          <c:spPr>
            <a:ln w="25400" cap="rnd" cmpd="sng">
              <a:solidFill>
                <a:schemeClr val="accent2">
                  <a:shade val="95000"/>
                  <a:satMod val="105000"/>
                </a:schemeClr>
              </a:solidFill>
              <a:prstDash val="solid"/>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男!$F$21:$AH$21</c:f>
              <c:numCache>
                <c:formatCode>0.0_ </c:formatCode>
                <c:ptCount val="17"/>
                <c:pt idx="0">
                  <c:v>107.408719</c:v>
                </c:pt>
                <c:pt idx="1">
                  <c:v>98.144405000000006</c:v>
                </c:pt>
                <c:pt idx="2">
                  <c:v>99.291253999999995</c:v>
                </c:pt>
                <c:pt idx="3">
                  <c:v>93.417800999999997</c:v>
                </c:pt>
                <c:pt idx="4">
                  <c:v>111.88585</c:v>
                </c:pt>
                <c:pt idx="5">
                  <c:v>91.441937999999993</c:v>
                </c:pt>
                <c:pt idx="6">
                  <c:v>75.911578000000006</c:v>
                </c:pt>
                <c:pt idx="7">
                  <c:v>105.116074</c:v>
                </c:pt>
                <c:pt idx="8">
                  <c:v>108.766186</c:v>
                </c:pt>
                <c:pt idx="9">
                  <c:v>96.631217000000007</c:v>
                </c:pt>
                <c:pt idx="10">
                  <c:v>127.424706</c:v>
                </c:pt>
                <c:pt idx="11">
                  <c:v>89.330642999999995</c:v>
                </c:pt>
                <c:pt idx="12">
                  <c:v>90.360810000000001</c:v>
                </c:pt>
                <c:pt idx="13">
                  <c:v>105.168809</c:v>
                </c:pt>
                <c:pt idx="14">
                  <c:v>130.0994</c:v>
                </c:pt>
                <c:pt idx="15">
                  <c:v>101.70689299999999</c:v>
                </c:pt>
                <c:pt idx="16">
                  <c:v>94.281864999999996</c:v>
                </c:pt>
              </c:numCache>
            </c:numRef>
          </c:val>
        </c:ser>
        <c:ser>
          <c:idx val="1"/>
          <c:order val="1"/>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dLbls>
          <c:showLegendKey val="0"/>
          <c:showVal val="0"/>
          <c:showCatName val="0"/>
          <c:showSerName val="0"/>
          <c:showPercent val="0"/>
          <c:showBubbleSize val="0"/>
        </c:dLbls>
        <c:axId val="201879936"/>
        <c:axId val="201881472"/>
      </c:radarChart>
      <c:catAx>
        <c:axId val="201879936"/>
        <c:scaling>
          <c:orientation val="minMax"/>
        </c:scaling>
        <c:delete val="0"/>
        <c:axPos val="b"/>
        <c:majorGridlines/>
        <c:numFmt formatCode="0.0_ " sourceLinked="1"/>
        <c:majorTickMark val="out"/>
        <c:minorTickMark val="none"/>
        <c:tickLblPos val="nextTo"/>
        <c:txPr>
          <a:bodyPr horzOverflow="overflow" anchor="ctr"/>
          <a:lstStyle/>
          <a:p>
            <a:pPr algn="ctr" rtl="0">
              <a:defRPr kumimoji="0" sz="700" kern="1200">
                <a:solidFill>
                  <a:schemeClr val="tx1"/>
                </a:solidFill>
              </a:defRPr>
            </a:pPr>
            <a:endParaRPr lang="ja-JP"/>
          </a:p>
        </c:txPr>
        <c:crossAx val="201881472"/>
        <c:crosses val="autoZero"/>
        <c:auto val="1"/>
        <c:lblAlgn val="ctr"/>
        <c:lblOffset val="100"/>
        <c:noMultiLvlLbl val="0"/>
      </c:catAx>
      <c:valAx>
        <c:axId val="201881472"/>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01879936"/>
        <c:crosses val="autoZero"/>
        <c:crossBetween val="between"/>
        <c:majorUnit val="25"/>
      </c:valAx>
    </c:plotArea>
    <c:legend>
      <c:legendPos val="tr"/>
      <c:layout>
        <c:manualLayout>
          <c:xMode val="edge"/>
          <c:yMode val="edge"/>
          <c:x val="0.67813498275654105"/>
          <c:y val="2.2446689113355782E-3"/>
          <c:w val="0.30705652404551392"/>
          <c:h val="0.2356902356902357"/>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32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2.9016678538654552E-2"/>
          <c:y val="3.1151607721275645E-2"/>
        </c:manualLayout>
      </c:layout>
      <c:overlay val="0"/>
    </c:title>
    <c:autoTitleDeleted val="0"/>
    <c:plotArea>
      <c:layout>
        <c:manualLayout>
          <c:layoutTarget val="inner"/>
          <c:xMode val="edge"/>
          <c:yMode val="edge"/>
          <c:x val="0.18004866180048662"/>
          <c:y val="0.2128758771344483"/>
          <c:w val="0.5285384264983406"/>
          <c:h val="0.68460106625833239"/>
        </c:manualLayout>
      </c:layout>
      <c:radarChart>
        <c:radarStyle val="marker"/>
        <c:varyColors val="0"/>
        <c:ser>
          <c:idx val="0"/>
          <c:order val="0"/>
          <c:tx>
            <c:strRef>
              <c:f>女!$E$21</c:f>
              <c:strCache>
                <c:ptCount val="1"/>
                <c:pt idx="0">
                  <c:v>甲良町</c:v>
                </c:pt>
              </c:strCache>
            </c:strRef>
          </c:tx>
          <c:spPr>
            <a:ln w="25400" cap="rnd" cmpd="sng">
              <a:solidFill>
                <a:schemeClr val="accent2"/>
              </a:solidFill>
              <a:prstDash val="solid"/>
              <a:round/>
              <a:headEnd type="none" w="med" len="med"/>
              <a:tailEnd type="none" w="med" len="med"/>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女!$F$21:$AI$21</c:f>
              <c:numCache>
                <c:formatCode>0.0_ </c:formatCode>
                <c:ptCount val="18"/>
                <c:pt idx="0">
                  <c:v>100.236383</c:v>
                </c:pt>
                <c:pt idx="1">
                  <c:v>95.125587999999993</c:v>
                </c:pt>
                <c:pt idx="2">
                  <c:v>106.906267</c:v>
                </c:pt>
                <c:pt idx="3">
                  <c:v>93.201333000000005</c:v>
                </c:pt>
                <c:pt idx="4">
                  <c:v>96.219076000000001</c:v>
                </c:pt>
                <c:pt idx="5">
                  <c:v>83.308786999999995</c:v>
                </c:pt>
                <c:pt idx="6">
                  <c:v>75.899635000000004</c:v>
                </c:pt>
                <c:pt idx="7">
                  <c:v>91.008457000000007</c:v>
                </c:pt>
                <c:pt idx="8">
                  <c:v>118.977115</c:v>
                </c:pt>
                <c:pt idx="9">
                  <c:v>125.168443</c:v>
                </c:pt>
                <c:pt idx="10">
                  <c:v>104.73323600000001</c:v>
                </c:pt>
                <c:pt idx="11">
                  <c:v>112.94935700000001</c:v>
                </c:pt>
                <c:pt idx="12">
                  <c:v>97.328751999999994</c:v>
                </c:pt>
                <c:pt idx="13">
                  <c:v>95.526508000000007</c:v>
                </c:pt>
                <c:pt idx="14">
                  <c:v>80.371295000000003</c:v>
                </c:pt>
                <c:pt idx="15">
                  <c:v>94.383921999999998</c:v>
                </c:pt>
                <c:pt idx="16">
                  <c:v>104.00734799999999</c:v>
                </c:pt>
                <c:pt idx="17">
                  <c:v>97.682434999999998</c:v>
                </c:pt>
              </c:numCache>
            </c:numRef>
          </c:val>
        </c:ser>
        <c:ser>
          <c:idx val="1"/>
          <c:order val="1"/>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dLbls>
          <c:showLegendKey val="0"/>
          <c:showVal val="0"/>
          <c:showCatName val="0"/>
          <c:showSerName val="0"/>
          <c:showPercent val="0"/>
          <c:showBubbleSize val="0"/>
        </c:dLbls>
        <c:axId val="201902720"/>
        <c:axId val="201990528"/>
      </c:radarChart>
      <c:catAx>
        <c:axId val="201902720"/>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kumimoji="0" sz="700" kern="1200">
                <a:solidFill>
                  <a:schemeClr val="tx1"/>
                </a:solidFill>
              </a:defRPr>
            </a:pPr>
            <a:endParaRPr lang="ja-JP"/>
          </a:p>
        </c:txPr>
        <c:crossAx val="201990528"/>
        <c:crosses val="autoZero"/>
        <c:auto val="1"/>
        <c:lblAlgn val="ctr"/>
        <c:lblOffset val="100"/>
        <c:noMultiLvlLbl val="0"/>
      </c:catAx>
      <c:valAx>
        <c:axId val="201990528"/>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01902720"/>
        <c:crosses val="autoZero"/>
        <c:crossBetween val="between"/>
        <c:majorUnit val="25"/>
      </c:valAx>
    </c:plotArea>
    <c:legend>
      <c:legendPos val="tr"/>
      <c:layout>
        <c:manualLayout>
          <c:xMode val="edge"/>
          <c:yMode val="edge"/>
          <c:x val="0.70286897247348212"/>
          <c:y val="1.1069981105171875E-3"/>
          <c:w val="0.29452560681980866"/>
          <c:h val="0.25752508361204013"/>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3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200" b="1" i="0" u="none" strike="noStrike" kern="1200" baseline="0">
                <a:solidFill>
                  <a:schemeClr val="tx1"/>
                </a:solidFill>
              </a:rPr>
              <a:t>疾病別医療費構成割合</a:t>
            </a:r>
            <a:endParaRPr kumimoji="0" lang="ja-JP" altLang="en-US" sz="1800" b="1" i="0" u="none" strike="noStrike" kern="1200" baseline="0">
              <a:solidFill>
                <a:schemeClr val="tx1"/>
              </a:solidFill>
            </a:endParaRPr>
          </a:p>
          <a:p>
            <a:pPr algn="ctr" rtl="0">
              <a:defRPr kumimoji="0" sz="1800" i="0" u="none" strike="noStrike" kern="1200" baseline="0">
                <a:solidFill>
                  <a:schemeClr val="tx1"/>
                </a:solidFill>
              </a:defRPr>
            </a:pPr>
            <a:r>
              <a:rPr kumimoji="0" lang="ja-JP" altLang="en-US" sz="1200" b="1" i="0" u="none" strike="noStrike" kern="1200" baseline="0">
                <a:solidFill>
                  <a:schemeClr val="tx1"/>
                </a:solidFill>
              </a:rPr>
              <a:t>（後期高齢者分）</a:t>
            </a:r>
            <a:endParaRPr kumimoji="0" lang="ja-JP" altLang="en-US" sz="1800" b="1" i="0" u="none" strike="noStrike" kern="1200" baseline="0">
              <a:solidFill>
                <a:schemeClr val="tx1"/>
              </a:solidFill>
            </a:endParaRPr>
          </a:p>
        </c:rich>
      </c:tx>
      <c:layout>
        <c:manualLayout>
          <c:xMode val="edge"/>
          <c:yMode val="edge"/>
          <c:x val="0.11659887837761287"/>
          <c:y val="1.5440713588962299E-2"/>
        </c:manualLayout>
      </c:layout>
      <c:overlay val="0"/>
    </c:title>
    <c:autoTitleDeleted val="0"/>
    <c:plotArea>
      <c:layout/>
      <c:pieChart>
        <c:varyColors val="1"/>
        <c:ser>
          <c:idx val="0"/>
          <c:order val="0"/>
          <c:tx>
            <c:v>kouki</c:v>
          </c:tx>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3.2645001587831513E-2"/>
                  <c:y val="-0.1646641892357382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1"/>
              <c:layout>
                <c:manualLayout>
                  <c:x val="0.15812494741156322"/>
                  <c:y val="-0.13480533795859148"/>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2"/>
              <c:layout>
                <c:manualLayout>
                  <c:x val="9.7579439074769223E-2"/>
                  <c:y val="-5.5276563152199858E-2"/>
                </c:manualLayout>
              </c:layout>
              <c:spPr/>
              <c:txPr>
                <a:bodyPr/>
                <a:lstStyle/>
                <a:p>
                  <a:pPr>
                    <a:defRPr kumimoji="0" sz="700" kern="1200">
                      <a:solidFill>
                        <a:schemeClr val="tx1"/>
                      </a:solidFill>
                    </a:defRPr>
                  </a:pPr>
                  <a:endParaRPr lang="ja-JP"/>
                </a:p>
              </c:txPr>
              <c:showLegendKey val="0"/>
              <c:showVal val="0"/>
              <c:showCatName val="1"/>
              <c:showSerName val="0"/>
              <c:showPercent val="1"/>
              <c:showBubbleSize val="0"/>
            </c:dLbl>
            <c:dLbl>
              <c:idx val="3"/>
              <c:layout>
                <c:manualLayout>
                  <c:x val="9.8874403884622999E-2"/>
                  <c:y val="2.1656177434845863E-2"/>
                </c:manualLayout>
              </c:layout>
              <c:spPr/>
              <c:txPr>
                <a:bodyPr/>
                <a:lstStyle/>
                <a:p>
                  <a:pPr>
                    <a:defRPr kumimoji="0" sz="700" kern="1200">
                      <a:solidFill>
                        <a:schemeClr val="tx1"/>
                      </a:solidFill>
                    </a:defRPr>
                  </a:pPr>
                  <a:endParaRPr lang="ja-JP"/>
                </a:p>
              </c:txPr>
              <c:showLegendKey val="0"/>
              <c:showVal val="0"/>
              <c:showCatName val="1"/>
              <c:showSerName val="0"/>
              <c:showPercent val="1"/>
              <c:showBubbleSize val="0"/>
            </c:dLbl>
            <c:dLbl>
              <c:idx val="4"/>
              <c:layout>
                <c:manualLayout>
                  <c:x val="7.1364490291426746E-2"/>
                  <c:y val="0.15695296708601081"/>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5"/>
              <c:layout>
                <c:manualLayout>
                  <c:x val="3.9878736088221527E-3"/>
                  <c:y val="0.21521304089862328"/>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6"/>
              <c:layout>
                <c:manualLayout>
                  <c:x val="-8.0062492188476442E-2"/>
                  <c:y val="-4.7771040114238592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kumimoji="0" sz="900" kern="1200">
                    <a:solidFill>
                      <a:schemeClr val="tx1"/>
                    </a:solidFill>
                  </a:defRPr>
                </a:pPr>
                <a:endParaRPr lang="ja-JP"/>
              </a:p>
            </c:txPr>
            <c:showLegendKey val="0"/>
            <c:showVal val="0"/>
            <c:showCatName val="1"/>
            <c:showSerName val="0"/>
            <c:showPercent val="1"/>
            <c:showBubbleSize val="0"/>
            <c:showLeaderLines val="1"/>
          </c:dLbls>
          <c:cat>
            <c:strRef>
              <c:f>彦根市!$N$182:$N$188</c:f>
              <c:strCache>
                <c:ptCount val="7"/>
                <c:pt idx="0">
                  <c:v>新生物</c:v>
                </c:pt>
                <c:pt idx="1">
                  <c:v>糖尿病</c:v>
                </c:pt>
                <c:pt idx="2">
                  <c:v>高血圧性疾患</c:v>
                </c:pt>
                <c:pt idx="3">
                  <c:v>虚血性心疾患</c:v>
                </c:pt>
                <c:pt idx="4">
                  <c:v>脳内出血</c:v>
                </c:pt>
                <c:pt idx="5">
                  <c:v>脳梗塞</c:v>
                </c:pt>
                <c:pt idx="6">
                  <c:v>その他</c:v>
                </c:pt>
              </c:strCache>
            </c:strRef>
          </c:cat>
          <c:val>
            <c:numRef>
              <c:f>彦根市!$R$182:$R$188</c:f>
              <c:numCache>
                <c:formatCode>0.0_ </c:formatCode>
                <c:ptCount val="7"/>
                <c:pt idx="0">
                  <c:v>11</c:v>
                </c:pt>
                <c:pt idx="1">
                  <c:v>3.2</c:v>
                </c:pt>
                <c:pt idx="2">
                  <c:v>6.5</c:v>
                </c:pt>
                <c:pt idx="3">
                  <c:v>3.6</c:v>
                </c:pt>
                <c:pt idx="4">
                  <c:v>2</c:v>
                </c:pt>
                <c:pt idx="5">
                  <c:v>4.3</c:v>
                </c:pt>
                <c:pt idx="6" formatCode="#,##0.0;[Red]\-#,##0.0">
                  <c:v>69.400000000000006</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3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1.4778325123152709E-2"/>
          <c:y val="1.0415937591134442E-2"/>
        </c:manualLayout>
      </c:layout>
      <c:overlay val="0"/>
    </c:title>
    <c:autoTitleDeleted val="0"/>
    <c:plotArea>
      <c:layout>
        <c:manualLayout>
          <c:layoutTarget val="inner"/>
          <c:xMode val="edge"/>
          <c:yMode val="edge"/>
          <c:x val="0.22774869109947643"/>
          <c:y val="0.25694444444444442"/>
          <c:w val="0.4607329842931937"/>
          <c:h val="0.61111111111111116"/>
        </c:manualLayout>
      </c:layout>
      <c:radarChart>
        <c:radarStyle val="marker"/>
        <c:varyColors val="0"/>
        <c:ser>
          <c:idx val="1"/>
          <c:order val="0"/>
          <c:tx>
            <c:strRef>
              <c:f>レーダー4064滋賀県全体!$AO$33</c:f>
              <c:strCache>
                <c:ptCount val="1"/>
                <c:pt idx="0">
                  <c:v>甲良町</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レーダー4064滋賀県全体!$AO$34:$AO$41</c:f>
              <c:numCache>
                <c:formatCode>General</c:formatCode>
                <c:ptCount val="8"/>
                <c:pt idx="0">
                  <c:v>110.28424774019965</c:v>
                </c:pt>
                <c:pt idx="1">
                  <c:v>101.10654532502244</c:v>
                </c:pt>
                <c:pt idx="2">
                  <c:v>147.58377086333624</c:v>
                </c:pt>
                <c:pt idx="3">
                  <c:v>118.75988414551355</c:v>
                </c:pt>
                <c:pt idx="4">
                  <c:v>113.86060038006643</c:v>
                </c:pt>
                <c:pt idx="5">
                  <c:v>104.46663495856238</c:v>
                </c:pt>
                <c:pt idx="6">
                  <c:v>94.003502678671751</c:v>
                </c:pt>
                <c:pt idx="7">
                  <c:v>117.8355795570403</c:v>
                </c:pt>
              </c:numCache>
            </c:numRef>
          </c:val>
        </c:ser>
        <c:ser>
          <c:idx val="0"/>
          <c:order val="1"/>
          <c:tx>
            <c:strRef>
              <c:f>レーダー4064滋賀県全体!$W$33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202028160"/>
        <c:axId val="202029696"/>
      </c:radarChart>
      <c:catAx>
        <c:axId val="202028160"/>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202029696"/>
        <c:crosses val="autoZero"/>
        <c:auto val="1"/>
        <c:lblAlgn val="ctr"/>
        <c:lblOffset val="100"/>
        <c:noMultiLvlLbl val="0"/>
      </c:catAx>
      <c:valAx>
        <c:axId val="202029696"/>
        <c:scaling>
          <c:orientation val="minMax"/>
          <c:max val="15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2028160"/>
        <c:crosses val="autoZero"/>
        <c:crossBetween val="between"/>
        <c:majorUnit val="20"/>
        <c:minorUnit val="4"/>
      </c:valAx>
      <c:spPr>
        <a:noFill/>
        <a:ln>
          <a:noFill/>
        </a:ln>
      </c:spPr>
    </c:plotArea>
    <c:legend>
      <c:legendPos val="tr"/>
      <c:layout>
        <c:manualLayout>
          <c:xMode val="edge"/>
          <c:yMode val="edge"/>
          <c:x val="0.70525451559934316"/>
          <c:y val="3.472222222222222E-3"/>
          <c:w val="0.28981937602627256"/>
          <c:h val="0.23958333333333329"/>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3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3.2663316582914576E-2"/>
          <c:y val="5.3958345134915688E-2"/>
        </c:manualLayout>
      </c:layout>
      <c:overlay val="0"/>
    </c:title>
    <c:autoTitleDeleted val="0"/>
    <c:plotArea>
      <c:layout>
        <c:manualLayout>
          <c:layoutTarget val="inner"/>
          <c:xMode val="edge"/>
          <c:yMode val="edge"/>
          <c:x val="0.20472440944881887"/>
          <c:y val="0.27430555555555558"/>
          <c:w val="0.47244094488188976"/>
          <c:h val="0.625"/>
        </c:manualLayout>
      </c:layout>
      <c:radarChart>
        <c:radarStyle val="marker"/>
        <c:varyColors val="0"/>
        <c:ser>
          <c:idx val="1"/>
          <c:order val="0"/>
          <c:tx>
            <c:strRef>
              <c:f>レーダー4064滋賀県全体!$AO$42</c:f>
              <c:strCache>
                <c:ptCount val="1"/>
                <c:pt idx="0">
                  <c:v>甲良町</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レーダー4064滋賀県全体!$AO$43:$AO$49</c:f>
              <c:numCache>
                <c:formatCode>General</c:formatCode>
                <c:ptCount val="7"/>
                <c:pt idx="0">
                  <c:v>101.15005166012203</c:v>
                </c:pt>
                <c:pt idx="1">
                  <c:v>91.503315996671901</c:v>
                </c:pt>
                <c:pt idx="2">
                  <c:v>123.80358692814188</c:v>
                </c:pt>
                <c:pt idx="3">
                  <c:v>103.93002783564643</c:v>
                </c:pt>
                <c:pt idx="4">
                  <c:v>99.896528062113845</c:v>
                </c:pt>
                <c:pt idx="5">
                  <c:v>118.54645361401379</c:v>
                </c:pt>
                <c:pt idx="6">
                  <c:v>122.75899268920362</c:v>
                </c:pt>
              </c:numCache>
            </c:numRef>
          </c:val>
        </c:ser>
        <c:ser>
          <c:idx val="0"/>
          <c:order val="1"/>
          <c:tx>
            <c:strRef>
              <c:f>レーダー4064滋賀県全体!$W$42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202038656"/>
        <c:axId val="202118272"/>
      </c:radarChart>
      <c:catAx>
        <c:axId val="202038656"/>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202118272"/>
        <c:crosses val="autoZero"/>
        <c:auto val="1"/>
        <c:lblAlgn val="ctr"/>
        <c:lblOffset val="100"/>
        <c:noMultiLvlLbl val="0"/>
      </c:catAx>
      <c:valAx>
        <c:axId val="202118272"/>
        <c:scaling>
          <c:orientation val="minMax"/>
          <c:max val="150"/>
          <c:min val="5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2038656"/>
        <c:crosses val="autoZero"/>
        <c:crossBetween val="between"/>
        <c:majorUnit val="20"/>
        <c:minorUnit val="4"/>
      </c:valAx>
      <c:spPr>
        <a:noFill/>
        <a:ln>
          <a:noFill/>
        </a:ln>
      </c:spPr>
    </c:plotArea>
    <c:legend>
      <c:legendPos val="tr"/>
      <c:layout>
        <c:manualLayout>
          <c:xMode val="edge"/>
          <c:yMode val="edge"/>
          <c:x val="0.71189279731993305"/>
          <c:y val="4.7833370792671097E-3"/>
          <c:w val="0.28308207705192628"/>
          <c:h val="0.23021582733812951"/>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3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9.8379769836462756E-3"/>
          <c:y val="1.9676290463692039E-2"/>
        </c:manualLayout>
      </c:layout>
      <c:overlay val="0"/>
    </c:title>
    <c:autoTitleDeleted val="0"/>
    <c:plotArea>
      <c:layout>
        <c:manualLayout>
          <c:layoutTarget val="inner"/>
          <c:xMode val="edge"/>
          <c:yMode val="edge"/>
          <c:x val="0.26277372262773724"/>
          <c:y val="0.26041666666666669"/>
          <c:w val="0.42092457420924567"/>
          <c:h val="0.60069444444444442"/>
        </c:manualLayout>
      </c:layout>
      <c:radarChart>
        <c:radarStyle val="marker"/>
        <c:varyColors val="0"/>
        <c:ser>
          <c:idx val="1"/>
          <c:order val="0"/>
          <c:tx>
            <c:strRef>
              <c:f>レーダー4064滋賀県全体!$BK$33</c:f>
              <c:strCache>
                <c:ptCount val="1"/>
                <c:pt idx="0">
                  <c:v>甲良町</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レーダー4064滋賀県全体!$BK$34:$BK$41</c:f>
              <c:numCache>
                <c:formatCode>General</c:formatCode>
                <c:ptCount val="8"/>
                <c:pt idx="0">
                  <c:v>110.63508024061576</c:v>
                </c:pt>
                <c:pt idx="1">
                  <c:v>117.10447981283032</c:v>
                </c:pt>
                <c:pt idx="2">
                  <c:v>123.95441023234793</c:v>
                </c:pt>
                <c:pt idx="3">
                  <c:v>114.6994749260038</c:v>
                </c:pt>
                <c:pt idx="4">
                  <c:v>110.55547744044651</c:v>
                </c:pt>
                <c:pt idx="5">
                  <c:v>120.42740488122183</c:v>
                </c:pt>
                <c:pt idx="6">
                  <c:v>114.22882340713608</c:v>
                </c:pt>
                <c:pt idx="7">
                  <c:v>112.72635292077906</c:v>
                </c:pt>
              </c:numCache>
            </c:numRef>
          </c:val>
        </c:ser>
        <c:ser>
          <c:idx val="0"/>
          <c:order val="1"/>
          <c:tx>
            <c:strRef>
              <c:f>レーダー4064滋賀県全体!$AS$33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202164096"/>
        <c:axId val="202165632"/>
      </c:radarChart>
      <c:catAx>
        <c:axId val="202164096"/>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202165632"/>
        <c:crosses val="autoZero"/>
        <c:auto val="1"/>
        <c:lblAlgn val="ctr"/>
        <c:lblOffset val="100"/>
        <c:noMultiLvlLbl val="0"/>
      </c:catAx>
      <c:valAx>
        <c:axId val="202165632"/>
        <c:scaling>
          <c:orientation val="minMax"/>
          <c:max val="15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2164096"/>
        <c:crosses val="autoZero"/>
        <c:crossBetween val="between"/>
        <c:majorUnit val="20"/>
        <c:minorUnit val="4"/>
      </c:valAx>
      <c:spPr>
        <a:noFill/>
        <a:ln>
          <a:noFill/>
        </a:ln>
      </c:spPr>
    </c:plotArea>
    <c:legend>
      <c:legendPos val="tr"/>
      <c:layout>
        <c:manualLayout>
          <c:xMode val="edge"/>
          <c:yMode val="edge"/>
          <c:x val="0.71990171990171992"/>
          <c:y val="0"/>
          <c:w val="0.28009828009828008"/>
          <c:h val="0.24305555555555555"/>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3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7.5610189014143014E-2"/>
          <c:y val="3.2373723068789065E-2"/>
        </c:manualLayout>
      </c:layout>
      <c:overlay val="0"/>
    </c:title>
    <c:autoTitleDeleted val="0"/>
    <c:plotArea>
      <c:layout>
        <c:manualLayout>
          <c:layoutTarget val="inner"/>
          <c:xMode val="edge"/>
          <c:yMode val="edge"/>
          <c:x val="0.22330097087378639"/>
          <c:y val="0.27430555555555558"/>
          <c:w val="0.44902912621359226"/>
          <c:h val="0.64236111111111116"/>
        </c:manualLayout>
      </c:layout>
      <c:radarChart>
        <c:radarStyle val="marker"/>
        <c:varyColors val="0"/>
        <c:ser>
          <c:idx val="1"/>
          <c:order val="0"/>
          <c:tx>
            <c:strRef>
              <c:f>レーダー4064滋賀県全体!$BK$42</c:f>
              <c:strCache>
                <c:ptCount val="1"/>
                <c:pt idx="0">
                  <c:v>甲良町</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レーダー4064滋賀県全体!$BK$43:$BK$49</c:f>
              <c:numCache>
                <c:formatCode>General</c:formatCode>
                <c:ptCount val="7"/>
                <c:pt idx="0">
                  <c:v>97.325518615025871</c:v>
                </c:pt>
                <c:pt idx="1">
                  <c:v>90.724522712791995</c:v>
                </c:pt>
                <c:pt idx="2">
                  <c:v>115.24473144950731</c:v>
                </c:pt>
                <c:pt idx="3">
                  <c:v>112.26960916190461</c:v>
                </c:pt>
                <c:pt idx="4">
                  <c:v>97.252251774727156</c:v>
                </c:pt>
                <c:pt idx="5">
                  <c:v>152.54226435832473</c:v>
                </c:pt>
                <c:pt idx="6">
                  <c:v>86.753435911204519</c:v>
                </c:pt>
              </c:numCache>
            </c:numRef>
          </c:val>
        </c:ser>
        <c:ser>
          <c:idx val="0"/>
          <c:order val="1"/>
          <c:tx>
            <c:strRef>
              <c:f>レーダー4064滋賀県全体!$AS$42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202199424"/>
        <c:axId val="202200960"/>
      </c:radarChart>
      <c:catAx>
        <c:axId val="20219942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202200960"/>
        <c:crosses val="autoZero"/>
        <c:auto val="1"/>
        <c:lblAlgn val="ctr"/>
        <c:lblOffset val="100"/>
        <c:noMultiLvlLbl val="0"/>
      </c:catAx>
      <c:valAx>
        <c:axId val="202200960"/>
        <c:scaling>
          <c:orientation val="minMax"/>
          <c:max val="150"/>
          <c:min val="5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2199424"/>
        <c:crosses val="autoZero"/>
        <c:crossBetween val="between"/>
        <c:majorUnit val="20"/>
        <c:minorUnit val="4"/>
      </c:valAx>
      <c:spPr>
        <a:noFill/>
        <a:ln>
          <a:noFill/>
        </a:ln>
      </c:spPr>
    </c:plotArea>
    <c:legend>
      <c:legendPos val="tr"/>
      <c:layout>
        <c:manualLayout>
          <c:xMode val="edge"/>
          <c:yMode val="edge"/>
          <c:x val="0.71707317073170729"/>
          <c:y val="1.1807245303550064E-3"/>
          <c:w val="0.2780487804878049"/>
          <c:h val="0.25899280575539568"/>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3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5.4186157764762162E-2"/>
          <c:y val="3.4722586759988336E-2"/>
        </c:manualLayout>
      </c:layout>
      <c:overlay val="0"/>
    </c:title>
    <c:autoTitleDeleted val="0"/>
    <c:plotArea>
      <c:layout>
        <c:manualLayout>
          <c:layoutTarget val="inner"/>
          <c:xMode val="edge"/>
          <c:yMode val="edge"/>
          <c:x val="0.21671018276762399"/>
          <c:y val="0.24652777777777776"/>
          <c:w val="0.4699738903394256"/>
          <c:h val="0.625"/>
        </c:manualLayout>
      </c:layout>
      <c:radarChart>
        <c:radarStyle val="marker"/>
        <c:varyColors val="0"/>
        <c:ser>
          <c:idx val="1"/>
          <c:order val="0"/>
          <c:tx>
            <c:strRef>
              <c:f>レーダー4064滋賀県全体!$AO$26</c:f>
              <c:strCache>
                <c:ptCount val="1"/>
                <c:pt idx="0">
                  <c:v>甲良町</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レーダー4064滋賀県全体!$AO$27:$AO$32</c:f>
              <c:numCache>
                <c:formatCode>General</c:formatCode>
                <c:ptCount val="6"/>
                <c:pt idx="0">
                  <c:v>122.77536805445138</c:v>
                </c:pt>
                <c:pt idx="1">
                  <c:v>139.24647059150098</c:v>
                </c:pt>
                <c:pt idx="2">
                  <c:v>89.933776083935783</c:v>
                </c:pt>
                <c:pt idx="3">
                  <c:v>112.30754797109552</c:v>
                </c:pt>
                <c:pt idx="4">
                  <c:v>113.76528432057833</c:v>
                </c:pt>
                <c:pt idx="5">
                  <c:v>116.28253749949668</c:v>
                </c:pt>
              </c:numCache>
            </c:numRef>
          </c:val>
        </c:ser>
        <c:ser>
          <c:idx val="0"/>
          <c:order val="1"/>
          <c:tx>
            <c:strRef>
              <c:f>レーダー4064滋賀県全体!$W$26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202234496"/>
        <c:axId val="202240384"/>
      </c:radarChart>
      <c:catAx>
        <c:axId val="202234496"/>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202240384"/>
        <c:crosses val="autoZero"/>
        <c:auto val="1"/>
        <c:lblAlgn val="ctr"/>
        <c:lblOffset val="100"/>
        <c:noMultiLvlLbl val="0"/>
      </c:catAx>
      <c:valAx>
        <c:axId val="202240384"/>
        <c:scaling>
          <c:orientation val="minMax"/>
          <c:max val="14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2234496"/>
        <c:crosses val="autoZero"/>
        <c:crossBetween val="between"/>
        <c:majorUnit val="10"/>
      </c:valAx>
      <c:spPr>
        <a:noFill/>
        <a:ln>
          <a:noFill/>
        </a:ln>
      </c:spPr>
    </c:plotArea>
    <c:legend>
      <c:legendPos val="tr"/>
      <c:layout>
        <c:manualLayout>
          <c:xMode val="edge"/>
          <c:yMode val="edge"/>
          <c:x val="0.7142857142857143"/>
          <c:y val="3.472222222222222E-3"/>
          <c:w val="0.2857142857142857"/>
          <c:h val="0.22569444444444445"/>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3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6.9478980164154297E-2"/>
          <c:y val="5.902850685331E-2"/>
        </c:manualLayout>
      </c:layout>
      <c:overlay val="0"/>
    </c:title>
    <c:autoTitleDeleted val="0"/>
    <c:plotArea>
      <c:layout>
        <c:manualLayout>
          <c:layoutTarget val="inner"/>
          <c:xMode val="edge"/>
          <c:yMode val="edge"/>
          <c:x val="0.23227383863080683"/>
          <c:y val="0.2673611111111111"/>
          <c:w val="0.4352078239608802"/>
          <c:h val="0.61805555555555558"/>
        </c:manualLayout>
      </c:layout>
      <c:radarChart>
        <c:radarStyle val="marker"/>
        <c:varyColors val="0"/>
        <c:ser>
          <c:idx val="1"/>
          <c:order val="0"/>
          <c:tx>
            <c:strRef>
              <c:f>レーダー4064滋賀県全体!$BK$26</c:f>
              <c:strCache>
                <c:ptCount val="1"/>
                <c:pt idx="0">
                  <c:v>甲良町</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レーダー4064滋賀県全体!$BK$27:$BK$32</c:f>
              <c:numCache>
                <c:formatCode>General</c:formatCode>
                <c:ptCount val="6"/>
                <c:pt idx="0">
                  <c:v>105.7723741534069</c:v>
                </c:pt>
                <c:pt idx="1">
                  <c:v>195.67502223791016</c:v>
                </c:pt>
                <c:pt idx="2">
                  <c:v>100.01393929772458</c:v>
                </c:pt>
                <c:pt idx="3">
                  <c:v>113.03641084792714</c:v>
                </c:pt>
                <c:pt idx="4">
                  <c:v>125.66140810011193</c:v>
                </c:pt>
                <c:pt idx="5">
                  <c:v>169.09278602645935</c:v>
                </c:pt>
              </c:numCache>
            </c:numRef>
          </c:val>
        </c:ser>
        <c:ser>
          <c:idx val="0"/>
          <c:order val="1"/>
          <c:tx>
            <c:strRef>
              <c:f>レーダー4064滋賀県全体!$AS$26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202269824"/>
        <c:axId val="202271360"/>
      </c:radarChart>
      <c:catAx>
        <c:axId val="20226982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202271360"/>
        <c:crosses val="autoZero"/>
        <c:auto val="1"/>
        <c:lblAlgn val="ctr"/>
        <c:lblOffset val="100"/>
        <c:noMultiLvlLbl val="0"/>
      </c:catAx>
      <c:valAx>
        <c:axId val="202271360"/>
        <c:scaling>
          <c:orientation val="minMax"/>
          <c:max val="14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2269824"/>
        <c:crosses val="autoZero"/>
        <c:crossBetween val="between"/>
        <c:majorUnit val="10"/>
      </c:valAx>
      <c:spPr>
        <a:noFill/>
        <a:ln>
          <a:noFill/>
        </a:ln>
      </c:spPr>
    </c:plotArea>
    <c:legend>
      <c:legendPos val="tr"/>
      <c:layout>
        <c:manualLayout>
          <c:xMode val="edge"/>
          <c:yMode val="edge"/>
          <c:x val="0.72"/>
          <c:y val="6.9444444444444441E-3"/>
          <c:w val="0.27500000000000002"/>
          <c:h val="0.27430555555555558"/>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3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28342245989303E-2"/>
          <c:y val="4.2134831460674156E-2"/>
          <c:w val="0.84385026737967905"/>
          <c:h val="0.6882022471910112"/>
        </c:manualLayout>
      </c:layout>
      <c:barChart>
        <c:barDir val="col"/>
        <c:grouping val="stacked"/>
        <c:varyColors val="0"/>
        <c:ser>
          <c:idx val="0"/>
          <c:order val="0"/>
          <c:tx>
            <c:strRef>
              <c:f>介護率グラフ!$B$3</c:f>
              <c:strCache>
                <c:ptCount val="1"/>
                <c:pt idx="0">
                  <c:v>要支援1</c:v>
                </c:pt>
              </c:strCache>
            </c:strRef>
          </c:tx>
          <c:spPr>
            <a:solidFill>
              <a:srgbClr val="FFFFFF"/>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介護率グラフ!$B$4:$B$22</c:f>
              <c:numCache>
                <c:formatCode>0.00_ </c:formatCode>
                <c:ptCount val="19"/>
                <c:pt idx="0">
                  <c:v>2.5464484655572086</c:v>
                </c:pt>
                <c:pt idx="1">
                  <c:v>1.7901486231051482</c:v>
                </c:pt>
                <c:pt idx="2">
                  <c:v>1.4582562584782341</c:v>
                </c:pt>
                <c:pt idx="3">
                  <c:v>1.0283014498124043</c:v>
                </c:pt>
                <c:pt idx="4">
                  <c:v>2.0009951663349446</c:v>
                </c:pt>
                <c:pt idx="5">
                  <c:v>2.8293648483437157</c:v>
                </c:pt>
                <c:pt idx="6">
                  <c:v>2.5530670232324923</c:v>
                </c:pt>
                <c:pt idx="7">
                  <c:v>2.6460859977949283</c:v>
                </c:pt>
                <c:pt idx="8">
                  <c:v>1.4069442158960013</c:v>
                </c:pt>
                <c:pt idx="9">
                  <c:v>2.7099938687921519</c:v>
                </c:pt>
                <c:pt idx="10">
                  <c:v>2.1156852527357999</c:v>
                </c:pt>
                <c:pt idx="11">
                  <c:v>0.68163228210488047</c:v>
                </c:pt>
                <c:pt idx="12">
                  <c:v>1.3717202328734348</c:v>
                </c:pt>
                <c:pt idx="13">
                  <c:v>0.90504922197523019</c:v>
                </c:pt>
                <c:pt idx="14">
                  <c:v>1.2524719841793013</c:v>
                </c:pt>
                <c:pt idx="15">
                  <c:v>2.0649602064960209</c:v>
                </c:pt>
                <c:pt idx="16">
                  <c:v>1.7423442449841606</c:v>
                </c:pt>
                <c:pt idx="17">
                  <c:v>1.1941618752764263</c:v>
                </c:pt>
                <c:pt idx="18">
                  <c:v>0.69786535303776687</c:v>
                </c:pt>
              </c:numCache>
            </c:numRef>
          </c:val>
        </c:ser>
        <c:ser>
          <c:idx val="1"/>
          <c:order val="1"/>
          <c:tx>
            <c:strRef>
              <c:f>介護率グラフ!$C$3</c:f>
              <c:strCache>
                <c:ptCount val="1"/>
                <c:pt idx="0">
                  <c:v>要支援2</c:v>
                </c:pt>
              </c:strCache>
            </c:strRef>
          </c:tx>
          <c:spPr>
            <a:pattFill prst="pct1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介護率グラフ!$C$4:$C$22</c:f>
              <c:numCache>
                <c:formatCode>0.00_ </c:formatCode>
                <c:ptCount val="19"/>
                <c:pt idx="0">
                  <c:v>3.052739623337831</c:v>
                </c:pt>
                <c:pt idx="1">
                  <c:v>1.8865127311812016</c:v>
                </c:pt>
                <c:pt idx="2">
                  <c:v>2.7561968183499816</c:v>
                </c:pt>
                <c:pt idx="3">
                  <c:v>1.3062207605725138</c:v>
                </c:pt>
                <c:pt idx="4">
                  <c:v>1.6633494455501847</c:v>
                </c:pt>
                <c:pt idx="5">
                  <c:v>1.9328171391977642</c:v>
                </c:pt>
                <c:pt idx="6">
                  <c:v>2.4569613906067191</c:v>
                </c:pt>
                <c:pt idx="7">
                  <c:v>1.6695542605134666</c:v>
                </c:pt>
                <c:pt idx="8">
                  <c:v>1.1847951291755801</c:v>
                </c:pt>
                <c:pt idx="9">
                  <c:v>2.6180257510729614</c:v>
                </c:pt>
                <c:pt idx="10">
                  <c:v>2.0462046204620461</c:v>
                </c:pt>
                <c:pt idx="11">
                  <c:v>1.8903935290375353</c:v>
                </c:pt>
                <c:pt idx="12">
                  <c:v>1.5471728207991067</c:v>
                </c:pt>
                <c:pt idx="13">
                  <c:v>1.4766592569069545</c:v>
                </c:pt>
                <c:pt idx="14">
                  <c:v>1.8787079762689518</c:v>
                </c:pt>
                <c:pt idx="15">
                  <c:v>1.5057001505700152</c:v>
                </c:pt>
                <c:pt idx="16">
                  <c:v>1.6367476240760297</c:v>
                </c:pt>
                <c:pt idx="17">
                  <c:v>1.9460415745245467</c:v>
                </c:pt>
                <c:pt idx="18">
                  <c:v>0.49261083743842365</c:v>
                </c:pt>
              </c:numCache>
            </c:numRef>
          </c:val>
        </c:ser>
        <c:ser>
          <c:idx val="3"/>
          <c:order val="2"/>
          <c:tx>
            <c:strRef>
              <c:f>介護率グラフ!$D$3</c:f>
              <c:strCache>
                <c:ptCount val="1"/>
                <c:pt idx="0">
                  <c:v>要介護1</c:v>
                </c:pt>
              </c:strCache>
            </c:strRef>
          </c:tx>
          <c:spPr>
            <a:pattFill prst="pct2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介護率グラフ!$D$4:$D$22</c:f>
              <c:numCache>
                <c:formatCode>0.00_ </c:formatCode>
                <c:ptCount val="19"/>
                <c:pt idx="0">
                  <c:v>2.8578348268345843</c:v>
                </c:pt>
                <c:pt idx="1">
                  <c:v>3.7285497201734552</c:v>
                </c:pt>
                <c:pt idx="2">
                  <c:v>3.1816500184979652</c:v>
                </c:pt>
                <c:pt idx="3">
                  <c:v>4.3911251100097273</c:v>
                </c:pt>
                <c:pt idx="4">
                  <c:v>4.5599943133352294</c:v>
                </c:pt>
                <c:pt idx="5">
                  <c:v>4.2149385806601849</c:v>
                </c:pt>
                <c:pt idx="6">
                  <c:v>3.4974093264248705</c:v>
                </c:pt>
                <c:pt idx="7">
                  <c:v>4.110883603717121</c:v>
                </c:pt>
                <c:pt idx="8">
                  <c:v>3.8505841698206353</c:v>
                </c:pt>
                <c:pt idx="9">
                  <c:v>4.2182709993868794</c:v>
                </c:pt>
                <c:pt idx="10">
                  <c:v>3.7276359214868853</c:v>
                </c:pt>
                <c:pt idx="11">
                  <c:v>3.7080796146505501</c:v>
                </c:pt>
                <c:pt idx="12">
                  <c:v>3.6605789935401547</c:v>
                </c:pt>
                <c:pt idx="13">
                  <c:v>3.7154652270562085</c:v>
                </c:pt>
                <c:pt idx="14">
                  <c:v>4.976928147659855</c:v>
                </c:pt>
                <c:pt idx="15">
                  <c:v>4.3020004302000432</c:v>
                </c:pt>
                <c:pt idx="16">
                  <c:v>3.907074973600845</c:v>
                </c:pt>
                <c:pt idx="17">
                  <c:v>4.643962848297214</c:v>
                </c:pt>
                <c:pt idx="18">
                  <c:v>4.2282430213464695</c:v>
                </c:pt>
              </c:numCache>
            </c:numRef>
          </c:val>
        </c:ser>
        <c:ser>
          <c:idx val="4"/>
          <c:order val="3"/>
          <c:tx>
            <c:strRef>
              <c:f>介護率グラフ!$E$3</c:f>
              <c:strCache>
                <c:ptCount val="1"/>
                <c:pt idx="0">
                  <c:v>要介護2</c:v>
                </c:pt>
              </c:strCache>
            </c:strRef>
          </c:tx>
          <c:spPr>
            <a:pattFill prst="ltDnDiag">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介護率グラフ!$E$4:$E$22</c:f>
              <c:numCache>
                <c:formatCode>0.00_ </c:formatCode>
                <c:ptCount val="19"/>
                <c:pt idx="0">
                  <c:v>3.8531179001026419</c:v>
                </c:pt>
                <c:pt idx="1">
                  <c:v>3.5321151921722693</c:v>
                </c:pt>
                <c:pt idx="2">
                  <c:v>3.7458379578246395</c:v>
                </c:pt>
                <c:pt idx="3">
                  <c:v>3.1868080967159198</c:v>
                </c:pt>
                <c:pt idx="4">
                  <c:v>2.3670742109752627</c:v>
                </c:pt>
                <c:pt idx="5">
                  <c:v>2.5848518367584559</c:v>
                </c:pt>
                <c:pt idx="6">
                  <c:v>2.7160287481196721</c:v>
                </c:pt>
                <c:pt idx="7">
                  <c:v>2.968971491573476</c:v>
                </c:pt>
                <c:pt idx="8">
                  <c:v>2.5588283692611484</c:v>
                </c:pt>
                <c:pt idx="9">
                  <c:v>2.8571428571428572</c:v>
                </c:pt>
                <c:pt idx="10">
                  <c:v>2.5846795205836375</c:v>
                </c:pt>
                <c:pt idx="11">
                  <c:v>4.2806507316186497</c:v>
                </c:pt>
                <c:pt idx="12">
                  <c:v>2.8790174655076162</c:v>
                </c:pt>
                <c:pt idx="13">
                  <c:v>3.6201968879009208</c:v>
                </c:pt>
                <c:pt idx="14">
                  <c:v>3.3289386947923534</c:v>
                </c:pt>
                <c:pt idx="15">
                  <c:v>2.6242202624220261</c:v>
                </c:pt>
                <c:pt idx="16">
                  <c:v>4.1710665258711721</c:v>
                </c:pt>
                <c:pt idx="17">
                  <c:v>4.0689960194604158</c:v>
                </c:pt>
                <c:pt idx="18">
                  <c:v>3.3661740558292284</c:v>
                </c:pt>
              </c:numCache>
            </c:numRef>
          </c:val>
        </c:ser>
        <c:ser>
          <c:idx val="5"/>
          <c:order val="4"/>
          <c:tx>
            <c:strRef>
              <c:f>介護率グラフ!$F$3</c:f>
              <c:strCache>
                <c:ptCount val="1"/>
                <c:pt idx="0">
                  <c:v>要介護3</c:v>
                </c:pt>
              </c:strCache>
            </c:strRef>
          </c:tx>
          <c:spPr>
            <a:pattFill prst="pct5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介護率グラフ!$F$4:$F$22</c:f>
              <c:numCache>
                <c:formatCode>0.00_ </c:formatCode>
                <c:ptCount val="19"/>
                <c:pt idx="0">
                  <c:v>2.7759517466468302</c:v>
                </c:pt>
                <c:pt idx="1">
                  <c:v>2.4609910677884437</c:v>
                </c:pt>
                <c:pt idx="2">
                  <c:v>2.9812553952398568</c:v>
                </c:pt>
                <c:pt idx="3">
                  <c:v>1.9871230719347817</c:v>
                </c:pt>
                <c:pt idx="4">
                  <c:v>1.8623827125390957</c:v>
                </c:pt>
                <c:pt idx="5">
                  <c:v>2.3519823019153518</c:v>
                </c:pt>
                <c:pt idx="6">
                  <c:v>2.273107136887849</c:v>
                </c:pt>
                <c:pt idx="7">
                  <c:v>2.3074499921247442</c:v>
                </c:pt>
                <c:pt idx="8">
                  <c:v>1.7195984860951128</c:v>
                </c:pt>
                <c:pt idx="9">
                  <c:v>2.2746781115879826</c:v>
                </c:pt>
                <c:pt idx="10">
                  <c:v>2.0218863991662324</c:v>
                </c:pt>
                <c:pt idx="11">
                  <c:v>3.5444878669453783</c:v>
                </c:pt>
                <c:pt idx="12">
                  <c:v>2.2729085254007497</c:v>
                </c:pt>
                <c:pt idx="13">
                  <c:v>2.6516354398221655</c:v>
                </c:pt>
                <c:pt idx="14">
                  <c:v>2.4060646011865523</c:v>
                </c:pt>
                <c:pt idx="15">
                  <c:v>2.3230802323080231</c:v>
                </c:pt>
                <c:pt idx="16">
                  <c:v>3.9598732840549102</c:v>
                </c:pt>
                <c:pt idx="17">
                  <c:v>4.1132242370632461</c:v>
                </c:pt>
                <c:pt idx="18">
                  <c:v>3.284072249589491</c:v>
                </c:pt>
              </c:numCache>
            </c:numRef>
          </c:val>
        </c:ser>
        <c:ser>
          <c:idx val="6"/>
          <c:order val="5"/>
          <c:tx>
            <c:strRef>
              <c:f>介護率グラフ!$G$3</c:f>
              <c:strCache>
                <c:ptCount val="1"/>
                <c:pt idx="0">
                  <c:v>要介護4</c:v>
                </c:pt>
              </c:strCache>
            </c:strRef>
          </c:tx>
          <c:spPr>
            <a:pattFill prst="pct7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介護率グラフ!$G$4:$G$22</c:f>
              <c:numCache>
                <c:formatCode>0.00_ </c:formatCode>
                <c:ptCount val="19"/>
                <c:pt idx="0">
                  <c:v>1.9513545306715567</c:v>
                </c:pt>
                <c:pt idx="1">
                  <c:v>2.1237166895222566</c:v>
                </c:pt>
                <c:pt idx="2">
                  <c:v>2.3369096066099395</c:v>
                </c:pt>
                <c:pt idx="3">
                  <c:v>1.7369956922506833</c:v>
                </c:pt>
                <c:pt idx="4">
                  <c:v>1.5744953085015641</c:v>
                </c:pt>
                <c:pt idx="5">
                  <c:v>1.659195435757117</c:v>
                </c:pt>
                <c:pt idx="6">
                  <c:v>2.2062510446264416</c:v>
                </c:pt>
                <c:pt idx="7">
                  <c:v>2.1578201291541976</c:v>
                </c:pt>
                <c:pt idx="8">
                  <c:v>2.2297186111568208</c:v>
                </c:pt>
                <c:pt idx="9">
                  <c:v>2.1949724095646843</c:v>
                </c:pt>
                <c:pt idx="10">
                  <c:v>2.0149383359388571</c:v>
                </c:pt>
                <c:pt idx="11">
                  <c:v>2.4175224938653095</c:v>
                </c:pt>
                <c:pt idx="12">
                  <c:v>1.5152723502671666</c:v>
                </c:pt>
                <c:pt idx="13">
                  <c:v>2.3023181962527786</c:v>
                </c:pt>
                <c:pt idx="14">
                  <c:v>1.4502307185234016</c:v>
                </c:pt>
                <c:pt idx="15">
                  <c:v>2.4521402452140246</c:v>
                </c:pt>
                <c:pt idx="16">
                  <c:v>2.4287222808870119</c:v>
                </c:pt>
                <c:pt idx="17">
                  <c:v>2.3440955329500222</c:v>
                </c:pt>
                <c:pt idx="18">
                  <c:v>2.8325123152709359</c:v>
                </c:pt>
              </c:numCache>
            </c:numRef>
          </c:val>
        </c:ser>
        <c:ser>
          <c:idx val="7"/>
          <c:order val="6"/>
          <c:tx>
            <c:strRef>
              <c:f>介護率グラフ!$H$3</c:f>
              <c:strCache>
                <c:ptCount val="1"/>
                <c:pt idx="0">
                  <c:v>要介護5</c:v>
                </c:pt>
              </c:strCache>
            </c:strRef>
          </c:tx>
          <c:spPr>
            <a:solidFill>
              <a:srgbClr val="000000"/>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介護率グラフ!$H$4:$H$22</c:f>
              <c:numCache>
                <c:formatCode>0.00_ </c:formatCode>
                <c:ptCount val="19"/>
                <c:pt idx="0">
                  <c:v>1.4773552918382176</c:v>
                </c:pt>
                <c:pt idx="1">
                  <c:v>1.4528742448389607</c:v>
                </c:pt>
                <c:pt idx="2">
                  <c:v>1.6956468121839929</c:v>
                </c:pt>
                <c:pt idx="3">
                  <c:v>1.1116772430404371</c:v>
                </c:pt>
                <c:pt idx="4">
                  <c:v>1.4536536821154393</c:v>
                </c:pt>
                <c:pt idx="5">
                  <c:v>1.1294172439890551</c:v>
                </c:pt>
                <c:pt idx="6">
                  <c:v>1.8134715025906734</c:v>
                </c:pt>
                <c:pt idx="7">
                  <c:v>1.086785320522917</c:v>
                </c:pt>
                <c:pt idx="8">
                  <c:v>2.2132631232516045</c:v>
                </c:pt>
                <c:pt idx="9">
                  <c:v>1.4530962599632129</c:v>
                </c:pt>
                <c:pt idx="10">
                  <c:v>1.0838978634705576</c:v>
                </c:pt>
                <c:pt idx="11">
                  <c:v>1.6359174770517133</c:v>
                </c:pt>
                <c:pt idx="12">
                  <c:v>1.1165164686179121</c:v>
                </c:pt>
                <c:pt idx="13">
                  <c:v>1.9212448396316293</c:v>
                </c:pt>
                <c:pt idx="14">
                  <c:v>1.2524719841793013</c:v>
                </c:pt>
                <c:pt idx="15">
                  <c:v>1.6132501613250163</c:v>
                </c:pt>
                <c:pt idx="16">
                  <c:v>1.8479408658922916</c:v>
                </c:pt>
                <c:pt idx="17">
                  <c:v>1.5037593984962405</c:v>
                </c:pt>
                <c:pt idx="18">
                  <c:v>1.0262725779967159</c:v>
                </c:pt>
              </c:numCache>
            </c:numRef>
          </c:val>
        </c:ser>
        <c:dLbls>
          <c:showLegendKey val="0"/>
          <c:showVal val="0"/>
          <c:showCatName val="0"/>
          <c:showSerName val="0"/>
          <c:showPercent val="0"/>
          <c:showBubbleSize val="0"/>
        </c:dLbls>
        <c:gapWidth val="70"/>
        <c:overlap val="100"/>
        <c:axId val="202468736"/>
        <c:axId val="202474624"/>
      </c:barChart>
      <c:catAx>
        <c:axId val="202468736"/>
        <c:scaling>
          <c:orientation val="minMax"/>
        </c:scaling>
        <c:delete val="0"/>
        <c:axPos val="b"/>
        <c:numFmt formatCode="0.00_ " sourceLinked="1"/>
        <c:majorTickMark val="in"/>
        <c:minorTickMark val="none"/>
        <c:tickLblPos val="nextTo"/>
        <c:spPr>
          <a:ln w="3175">
            <a:solidFill>
              <a:srgbClr val="000000"/>
            </a:solidFill>
            <a:prstDash val="solid"/>
          </a:ln>
        </c:spPr>
        <c:txPr>
          <a:bodyPr horzOverflow="overflow" vert="wordArtVertRtl" anchor="ctr"/>
          <a:lstStyle/>
          <a:p>
            <a:pPr algn="ctr" rtl="0">
              <a:defRPr sz="1000">
                <a:solidFill>
                  <a:srgbClr val="000000"/>
                </a:solidFill>
              </a:defRPr>
            </a:pPr>
            <a:endParaRPr lang="ja-JP"/>
          </a:p>
        </c:txPr>
        <c:crossAx val="202474624"/>
        <c:crosses val="autoZero"/>
        <c:auto val="1"/>
        <c:lblAlgn val="ctr"/>
        <c:lblOffset val="100"/>
        <c:tickLblSkip val="1"/>
        <c:noMultiLvlLbl val="0"/>
      </c:catAx>
      <c:valAx>
        <c:axId val="202474624"/>
        <c:scaling>
          <c:orientation val="minMax"/>
        </c:scaling>
        <c:delete val="0"/>
        <c:axPos val="l"/>
        <c:title>
          <c:tx>
            <c:rich>
              <a:bodyPr rot="0" horzOverflow="overflow" anchor="ctr"/>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3.1016122984626922E-2"/>
              <c:y val="2.8079330320396343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lstStyle/>
          <a:p>
            <a:pPr algn="ctr" rtl="0">
              <a:defRPr sz="1000">
                <a:solidFill>
                  <a:srgbClr val="000000"/>
                </a:solidFill>
              </a:defRPr>
            </a:pPr>
            <a:endParaRPr lang="ja-JP"/>
          </a:p>
        </c:txPr>
        <c:crossAx val="202468736"/>
        <c:crosses val="autoZero"/>
        <c:crossBetween val="between"/>
      </c:valAx>
      <c:spPr>
        <a:noFill/>
        <a:ln w="25400">
          <a:noFill/>
        </a:ln>
      </c:spPr>
    </c:plotArea>
    <c:legend>
      <c:legendPos val="r"/>
      <c:layout>
        <c:manualLayout>
          <c:xMode val="edge"/>
          <c:yMode val="edge"/>
          <c:x val="0.89625668449197871"/>
          <c:y val="0.21910112359550565"/>
          <c:w val="9.7326203208556117E-2"/>
          <c:h val="0.5421348314606742"/>
        </c:manualLayout>
      </c:layout>
      <c:overlay val="0"/>
      <c:spPr>
        <a:noFill/>
        <a:ln w="25400">
          <a:noFill/>
        </a:ln>
      </c:spPr>
      <c:txPr>
        <a:bodyPr horzOverflow="overflow" anchor="ctr"/>
        <a:lstStyle/>
        <a:p>
          <a:pPr algn="l" rtl="0">
            <a:defRPr sz="1010">
              <a:solidFill>
                <a:srgbClr val="000000"/>
              </a:solidFill>
            </a:defRPr>
          </a:pPr>
          <a:endParaRPr lang="ja-JP"/>
        </a:p>
      </c:txPr>
    </c:legend>
    <c:plotVisOnly val="1"/>
    <c:dispBlanksAs val="gap"/>
    <c:showDLblsOverMax val="0"/>
  </c:chart>
  <c:spPr>
    <a:solidFill>
      <a:schemeClr val="bg1"/>
    </a:solidFill>
    <a:ln w="9525">
      <a:noFill/>
    </a:ln>
  </c:spPr>
  <c:txPr>
    <a:bodyPr horzOverflow="overflow" anchor="ctr"/>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extLst/>
</c:chartSpace>
</file>

<file path=xl/charts/chart33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200" b="1" i="0" u="none" strike="noStrike" kern="1200" baseline="0">
                <a:solidFill>
                  <a:schemeClr val="tx1"/>
                </a:solidFill>
              </a:rPr>
              <a:t>疾病別医療費構成割合</a:t>
            </a:r>
            <a:endParaRPr lang="ja-JP" altLang="en-US" sz="1800" b="1" i="0" u="none" strike="noStrike" baseline="0">
              <a:solidFill>
                <a:schemeClr val="tx1"/>
              </a:solidFill>
            </a:endParaRPr>
          </a:p>
          <a:p>
            <a:pPr algn="ctr" rtl="0">
              <a:defRPr sz="1800" i="0" u="none" strike="noStrike" baseline="0">
                <a:solidFill>
                  <a:schemeClr val="tx1"/>
                </a:solidFill>
              </a:defRPr>
            </a:pPr>
            <a:r>
              <a:rPr kumimoji="0" lang="ja-JP" altLang="en-US" sz="1200" b="1" i="0" u="none" strike="noStrike" kern="1200" baseline="0">
                <a:solidFill>
                  <a:schemeClr val="tx1"/>
                </a:solidFill>
              </a:rPr>
              <a:t>（後期高齢者分）</a:t>
            </a:r>
            <a:endParaRPr lang="ja-JP" altLang="en-US" sz="1800" b="1" i="0" u="none" strike="noStrike"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3.0859159232174364E-2"/>
                  <c:y val="3.727866092210172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1"/>
              <c:layout>
                <c:manualLayout>
                  <c:x val="9.8690602605971969E-2"/>
                  <c:y val="-5.8176149034002332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2"/>
              <c:layout>
                <c:manualLayout>
                  <c:x val="0.13802711567431275"/>
                  <c:y val="-5.2737501805739514E-3"/>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3"/>
              <c:layout>
                <c:manualLayout>
                  <c:x val="8.7863919486319303E-2"/>
                  <c:y val="5.6906633843426015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4"/>
              <c:layout>
                <c:manualLayout>
                  <c:x val="0.10551474958759928"/>
                  <c:y val="0.19561581118149704"/>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5"/>
              <c:layout>
                <c:manualLayout>
                  <c:x val="-3.9979800624684383E-3"/>
                  <c:y val="0.2407677908186005"/>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6"/>
              <c:layout>
                <c:manualLayout>
                  <c:x val="-2.3046988485109197E-2"/>
                  <c:y val="-5.0800178279601843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kumimoji="0" sz="800" kern="1200">
                    <a:solidFill>
                      <a:schemeClr val="tx1"/>
                    </a:solidFill>
                  </a:defRPr>
                </a:pPr>
                <a:endParaRPr lang="ja-JP"/>
              </a:p>
            </c:txPr>
            <c:showLegendKey val="0"/>
            <c:showVal val="0"/>
            <c:showCatName val="1"/>
            <c:showSerName val="0"/>
            <c:showPercent val="1"/>
            <c:showBubbleSize val="0"/>
            <c:showLeaderLines val="1"/>
          </c:dLbls>
          <c:cat>
            <c:strRef>
              <c:f>甲良町!$M$182:$M$188</c:f>
              <c:strCache>
                <c:ptCount val="7"/>
                <c:pt idx="0">
                  <c:v>新生物</c:v>
                </c:pt>
                <c:pt idx="1">
                  <c:v>糖尿病</c:v>
                </c:pt>
                <c:pt idx="2">
                  <c:v>高血圧性疾患</c:v>
                </c:pt>
                <c:pt idx="3">
                  <c:v>虚血性心疾患</c:v>
                </c:pt>
                <c:pt idx="4">
                  <c:v>脳内出血</c:v>
                </c:pt>
                <c:pt idx="5">
                  <c:v>脳梗塞</c:v>
                </c:pt>
                <c:pt idx="6">
                  <c:v>その他</c:v>
                </c:pt>
              </c:strCache>
            </c:strRef>
          </c:cat>
          <c:val>
            <c:numRef>
              <c:f>甲良町!$Q$182:$Q$188</c:f>
              <c:numCache>
                <c:formatCode>0.0_ </c:formatCode>
                <c:ptCount val="7"/>
                <c:pt idx="0">
                  <c:v>8.1999999999999993</c:v>
                </c:pt>
                <c:pt idx="1">
                  <c:v>4.4000000000000004</c:v>
                </c:pt>
                <c:pt idx="2">
                  <c:v>7.1</c:v>
                </c:pt>
                <c:pt idx="3">
                  <c:v>4.0999999999999996</c:v>
                </c:pt>
                <c:pt idx="4">
                  <c:v>1.5</c:v>
                </c:pt>
                <c:pt idx="5">
                  <c:v>5.3</c:v>
                </c:pt>
                <c:pt idx="6" formatCode="#,##0.0;[Red]\-#,##0.0">
                  <c:v>69.400000000000006</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3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
          <c:y val="6.0085836909871244E-2"/>
          <c:w val="0.82499999999999984"/>
          <c:h val="0.79828326180257503"/>
        </c:manualLayout>
      </c:layout>
      <c:lineChart>
        <c:grouping val="standard"/>
        <c:varyColors val="0"/>
        <c:ser>
          <c:idx val="0"/>
          <c:order val="0"/>
          <c:tx>
            <c:v>甲良町</c:v>
          </c:tx>
          <c:spPr>
            <a:ln w="38100" cap="rnd" cmpd="sng">
              <a:solidFill>
                <a:schemeClr val="accent2"/>
              </a:solidFill>
              <a:prstDash val="solid"/>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0.41399999999999998</c:v>
              </c:pt>
              <c:pt idx="1">
                <c:v>0.43869209809264303</c:v>
              </c:pt>
              <c:pt idx="2">
                <c:v>0.42899999999999999</c:v>
              </c:pt>
              <c:pt idx="3">
                <c:v>0.42899999999999999</c:v>
              </c:pt>
              <c:pt idx="4">
                <c:v>0.54600000000000004</c:v>
              </c:pt>
              <c:pt idx="5">
                <c:v>0.56599999999999995</c:v>
              </c:pt>
              <c:pt idx="6">
                <c:v>0.53900000000000003</c:v>
              </c:pt>
              <c:pt idx="7">
                <c:v>0.55200000000000005</c:v>
              </c:pt>
              <c:pt idx="8">
                <c:v>0.55500000000000005</c:v>
              </c:pt>
            </c:numLit>
          </c:val>
          <c:smooth val="0"/>
        </c:ser>
        <c:ser>
          <c:idx val="1"/>
          <c:order val="1"/>
          <c:tx>
            <c:v>市町国保</c:v>
          </c:tx>
          <c:spPr>
            <a:ln w="38100" cap="rnd" cmpd="sng">
              <a:solidFill>
                <a:schemeClr val="accent1"/>
              </a:solidFill>
              <a:prstDash val="sysDash"/>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Lit>
          </c:val>
          <c:smooth val="0"/>
        </c:ser>
        <c:dLbls>
          <c:showLegendKey val="0"/>
          <c:showVal val="0"/>
          <c:showCatName val="0"/>
          <c:showSerName val="0"/>
          <c:showPercent val="0"/>
          <c:showBubbleSize val="0"/>
        </c:dLbls>
        <c:marker val="1"/>
        <c:smooth val="0"/>
        <c:axId val="202427392"/>
        <c:axId val="202429184"/>
      </c:lineChart>
      <c:catAx>
        <c:axId val="202427392"/>
        <c:scaling>
          <c:orientation val="minMax"/>
        </c:scaling>
        <c:delete val="0"/>
        <c:axPos val="b"/>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2429184"/>
        <c:crosses val="autoZero"/>
        <c:auto val="1"/>
        <c:lblAlgn val="ctr"/>
        <c:lblOffset val="100"/>
        <c:noMultiLvlLbl val="0"/>
      </c:catAx>
      <c:valAx>
        <c:axId val="202429184"/>
        <c:scaling>
          <c:orientation val="minMax"/>
          <c:min val="0.2"/>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202427392"/>
        <c:crosses val="autoZero"/>
        <c:crossBetween val="between"/>
      </c:valAx>
    </c:plotArea>
    <c:legend>
      <c:legendPos val="r"/>
      <c:layout>
        <c:manualLayout>
          <c:xMode val="edge"/>
          <c:yMode val="edge"/>
          <c:x val="0.67"/>
          <c:y val="0.6523605150214592"/>
          <c:w val="0.23749999999999999"/>
          <c:h val="0.23175965665236048"/>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3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400" b="1" i="0" u="none" strike="noStrike" kern="1200" baseline="0">
                <a:solidFill>
                  <a:schemeClr val="tx1"/>
                </a:solidFill>
              </a:rPr>
              <a:t>疾病別医療費構成割合</a:t>
            </a:r>
            <a:endParaRPr lang="ja-JP" altLang="en-US" sz="1800" b="1" i="0" u="none" strike="noStrike" baseline="0">
              <a:solidFill>
                <a:schemeClr val="tx1"/>
              </a:solidFill>
            </a:endParaRPr>
          </a:p>
          <a:p>
            <a:pPr algn="ctr" rtl="0">
              <a:defRPr sz="1800" i="0" u="none" strike="noStrike" baseline="0">
                <a:solidFill>
                  <a:schemeClr val="tx1"/>
                </a:solidFill>
              </a:defRPr>
            </a:pPr>
            <a:r>
              <a:rPr kumimoji="0" lang="ja-JP" altLang="en-US" sz="1400" b="1" i="0" u="none" strike="noStrike" kern="1200" baseline="0">
                <a:solidFill>
                  <a:schemeClr val="tx1"/>
                </a:solidFill>
              </a:rPr>
              <a:t>（国保分）</a:t>
            </a:r>
            <a:endParaRPr lang="ja-JP" altLang="en-US" sz="1800" b="1" i="0" u="none" strike="noStrike"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1.6405635862681345E-2"/>
                  <c:y val="-6.643490318427178E-3"/>
                </c:manualLayout>
              </c:layout>
              <c:spPr/>
              <c:txPr>
                <a:bodyPr/>
                <a:lstStyle/>
                <a:p>
                  <a:pPr>
                    <a:defRPr sz="900">
                      <a:solidFill>
                        <a:schemeClr val="tx1"/>
                      </a:solidFill>
                    </a:defRPr>
                  </a:pPr>
                  <a:endParaRPr lang="ja-JP"/>
                </a:p>
              </c:txPr>
              <c:showLegendKey val="0"/>
              <c:showVal val="0"/>
              <c:showCatName val="1"/>
              <c:showSerName val="0"/>
              <c:showPercent val="1"/>
              <c:showBubbleSize val="0"/>
            </c:dLbl>
            <c:dLbl>
              <c:idx val="1"/>
              <c:layout>
                <c:manualLayout>
                  <c:x val="7.7424687585693583E-2"/>
                  <c:y val="-0.12188500965681176"/>
                </c:manualLayout>
              </c:layout>
              <c:spPr/>
              <c:txPr>
                <a:bodyPr/>
                <a:lstStyle/>
                <a:p>
                  <a:pPr>
                    <a:defRPr sz="900">
                      <a:solidFill>
                        <a:schemeClr val="tx1"/>
                      </a:solidFill>
                    </a:defRPr>
                  </a:pPr>
                  <a:endParaRPr lang="ja-JP"/>
                </a:p>
              </c:txPr>
              <c:showLegendKey val="0"/>
              <c:showVal val="0"/>
              <c:showCatName val="1"/>
              <c:showSerName val="0"/>
              <c:showPercent val="1"/>
              <c:showBubbleSize val="0"/>
            </c:dLbl>
            <c:dLbl>
              <c:idx val="2"/>
              <c:layout>
                <c:manualLayout>
                  <c:x val="0.10303573993549314"/>
                  <c:y val="-0.14536904477849361"/>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3"/>
              <c:layout>
                <c:manualLayout>
                  <c:x val="0.13174782256695525"/>
                  <c:y val="-0.14911636045494314"/>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4"/>
              <c:layout>
                <c:manualLayout>
                  <c:x val="0.23334456327287448"/>
                  <c:y val="-6.2302155412391633E-2"/>
                </c:manualLayout>
              </c:layout>
              <c:spPr/>
              <c:txPr>
                <a:bodyPr/>
                <a:lstStyle/>
                <a:p>
                  <a:pPr>
                    <a:defRPr sz="900">
                      <a:solidFill>
                        <a:schemeClr val="tx1"/>
                      </a:solidFill>
                    </a:defRPr>
                  </a:pPr>
                  <a:endParaRPr lang="ja-JP"/>
                </a:p>
              </c:txPr>
              <c:showLegendKey val="0"/>
              <c:showVal val="0"/>
              <c:showCatName val="1"/>
              <c:showSerName val="0"/>
              <c:showPercent val="1"/>
              <c:showBubbleSize val="0"/>
            </c:dLbl>
            <c:dLbl>
              <c:idx val="5"/>
              <c:layout>
                <c:manualLayout>
                  <c:x val="6.3227432391846541E-2"/>
                  <c:y val="1.3685534591194969E-2"/>
                </c:manualLayout>
              </c:layout>
              <c:spPr/>
              <c:txPr>
                <a:bodyPr/>
                <a:lstStyle/>
                <a:p>
                  <a:pPr>
                    <a:defRPr sz="900">
                      <a:solidFill>
                        <a:schemeClr val="tx1"/>
                      </a:solidFill>
                    </a:defRPr>
                  </a:pPr>
                  <a:endParaRPr lang="ja-JP"/>
                </a:p>
              </c:txPr>
              <c:showLegendKey val="0"/>
              <c:showVal val="0"/>
              <c:showCatName val="1"/>
              <c:showSerName val="0"/>
              <c:showPercent val="1"/>
              <c:showBubbleSize val="0"/>
            </c:dLbl>
            <c:dLbl>
              <c:idx val="6"/>
              <c:layout>
                <c:manualLayout>
                  <c:x val="-7.8730703685735967E-2"/>
                  <c:y val="-2.8401937562682715E-2"/>
                </c:manualLayout>
              </c:layout>
              <c:spPr/>
              <c:txPr>
                <a:bodyPr/>
                <a:lstStyle/>
                <a:p>
                  <a:pPr>
                    <a:defRPr sz="9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sz="900">
                    <a:solidFill>
                      <a:schemeClr val="tx1"/>
                    </a:solidFill>
                  </a:defRPr>
                </a:pPr>
                <a:endParaRPr lang="ja-JP"/>
              </a:p>
            </c:txPr>
            <c:showLegendKey val="0"/>
            <c:showVal val="0"/>
            <c:showCatName val="1"/>
            <c:showSerName val="0"/>
            <c:showPercent val="1"/>
            <c:showBubbleSize val="0"/>
            <c:showLeaderLines val="1"/>
          </c:dLbls>
          <c:cat>
            <c:strRef>
              <c:f>甲良町!$M$182:$M$188</c:f>
              <c:strCache>
                <c:ptCount val="7"/>
                <c:pt idx="0">
                  <c:v>新生物</c:v>
                </c:pt>
                <c:pt idx="1">
                  <c:v>糖尿病</c:v>
                </c:pt>
                <c:pt idx="2">
                  <c:v>高血圧性疾患</c:v>
                </c:pt>
                <c:pt idx="3">
                  <c:v>虚血性心疾患</c:v>
                </c:pt>
                <c:pt idx="4">
                  <c:v>脳内出血</c:v>
                </c:pt>
                <c:pt idx="5">
                  <c:v>脳梗塞</c:v>
                </c:pt>
                <c:pt idx="6">
                  <c:v>その他</c:v>
                </c:pt>
              </c:strCache>
            </c:strRef>
          </c:cat>
          <c:val>
            <c:numRef>
              <c:f>甲良町!$O$182:$O$188</c:f>
              <c:numCache>
                <c:formatCode>0.0_ </c:formatCode>
                <c:ptCount val="7"/>
                <c:pt idx="0">
                  <c:v>13</c:v>
                </c:pt>
                <c:pt idx="1">
                  <c:v>7.5</c:v>
                </c:pt>
                <c:pt idx="2">
                  <c:v>8.1</c:v>
                </c:pt>
                <c:pt idx="3">
                  <c:v>10.199999999999999</c:v>
                </c:pt>
                <c:pt idx="4">
                  <c:v>1.8</c:v>
                </c:pt>
                <c:pt idx="5">
                  <c:v>0.4</c:v>
                </c:pt>
                <c:pt idx="6" formatCode="#,##0.0;[Red]\-#,##0.0">
                  <c:v>59.000000000000007</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37438423645319"/>
          <c:y val="4.9822064056939501E-2"/>
          <c:w val="0.83004926108374399"/>
          <c:h val="0.83274021352313154"/>
        </c:manualLayout>
      </c:layout>
      <c:lineChart>
        <c:grouping val="standard"/>
        <c:varyColors val="0"/>
        <c:ser>
          <c:idx val="0"/>
          <c:order val="0"/>
          <c:tx>
            <c:v>彦根市</c:v>
          </c:tx>
          <c:spPr>
            <a:ln w="38100" cap="rnd" cmpd="sng">
              <a:solidFill>
                <a:srgbClr val="C00000"/>
              </a:solidFill>
              <a:prstDash val="solid"/>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0.218</c:v>
              </c:pt>
              <c:pt idx="1">
                <c:v>0.23111555777888945</c:v>
              </c:pt>
              <c:pt idx="2">
                <c:v>0.28499999999999998</c:v>
              </c:pt>
              <c:pt idx="3">
                <c:v>0.29599999999999999</c:v>
              </c:pt>
              <c:pt idx="4">
                <c:v>0.315</c:v>
              </c:pt>
              <c:pt idx="5">
                <c:v>0.30199999999999999</c:v>
              </c:pt>
              <c:pt idx="6">
                <c:v>0.29299999999999998</c:v>
              </c:pt>
              <c:pt idx="7">
                <c:v>0.312</c:v>
              </c:pt>
              <c:pt idx="8">
                <c:v>0.32900000000000001</c:v>
              </c:pt>
            </c:numLit>
          </c:val>
          <c:smooth val="0"/>
        </c:ser>
        <c:ser>
          <c:idx val="1"/>
          <c:order val="1"/>
          <c:tx>
            <c:v>市町国保</c:v>
          </c:tx>
          <c:spPr>
            <a:ln w="38100" cap="rnd" cmpd="sng">
              <a:solidFill>
                <a:schemeClr val="tx2"/>
              </a:solidFill>
              <a:prstDash val="sysDash"/>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Lit>
          </c:val>
          <c:smooth val="0"/>
        </c:ser>
        <c:dLbls>
          <c:showLegendKey val="0"/>
          <c:showVal val="0"/>
          <c:showCatName val="0"/>
          <c:showSerName val="0"/>
          <c:showPercent val="0"/>
          <c:showBubbleSize val="0"/>
        </c:dLbls>
        <c:marker val="1"/>
        <c:smooth val="0"/>
        <c:axId val="184530816"/>
        <c:axId val="184532352"/>
      </c:lineChart>
      <c:catAx>
        <c:axId val="184530816"/>
        <c:scaling>
          <c:orientation val="minMax"/>
        </c:scaling>
        <c:delete val="0"/>
        <c:axPos val="b"/>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4532352"/>
        <c:crosses val="autoZero"/>
        <c:auto val="1"/>
        <c:lblAlgn val="ctr"/>
        <c:lblOffset val="100"/>
        <c:noMultiLvlLbl val="0"/>
      </c:catAx>
      <c:valAx>
        <c:axId val="184532352"/>
        <c:scaling>
          <c:orientation val="minMax"/>
          <c:min val="0.15"/>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184530816"/>
        <c:crosses val="autoZero"/>
        <c:crossBetween val="between"/>
      </c:valAx>
    </c:plotArea>
    <c:legend>
      <c:legendPos val="r"/>
      <c:layout>
        <c:manualLayout>
          <c:xMode val="edge"/>
          <c:yMode val="edge"/>
          <c:x val="0.67733990147783252"/>
          <c:y val="0.57295373665480431"/>
          <c:w val="0.2783251231527093"/>
          <c:h val="0.2597864768683274"/>
        </c:manualLayout>
      </c:layout>
      <c:overlay val="0"/>
      <c:txPr>
        <a:bodyPr horzOverflow="overflow" anchor="ctr"/>
        <a:lstStyle/>
        <a:p>
          <a:pPr algn="l" rtl="0">
            <a:defRPr sz="9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4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入院　＋　入院外　＋　調剤</a:t>
            </a:r>
          </a:p>
        </c:rich>
      </c:tx>
      <c:overlay val="0"/>
    </c:title>
    <c:autoTitleDeleted val="0"/>
    <c:plotArea>
      <c:layout>
        <c:manualLayout>
          <c:layoutTarget val="inner"/>
          <c:xMode val="edge"/>
          <c:yMode val="edge"/>
          <c:x val="0.17083333333333334"/>
          <c:y val="0.19097222222222221"/>
          <c:w val="0.79791666666666672"/>
          <c:h val="0.51736111111111116"/>
        </c:manualLayout>
      </c:layout>
      <c:barChart>
        <c:barDir val="col"/>
        <c:grouping val="clustered"/>
        <c:varyColors val="0"/>
        <c:ser>
          <c:idx val="0"/>
          <c:order val="0"/>
          <c:tx>
            <c:v>入院　＋　入院外　＋　調剤</c:v>
          </c:tx>
          <c:invertIfNegative val="0"/>
          <c:dPt>
            <c:idx val="0"/>
            <c:invertIfNegative val="0"/>
            <c:bubble3D val="0"/>
            <c:spPr>
              <a:solidFill>
                <a:schemeClr val="accent1"/>
              </a:solidFill>
            </c:spPr>
          </c:dPt>
          <c:dPt>
            <c:idx val="1"/>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dPt>
            <c:idx val="2"/>
            <c:invertIfNegative val="0"/>
            <c:bubble3D val="0"/>
          </c:dPt>
          <c:dPt>
            <c:idx val="3"/>
            <c:invertIfNegative val="0"/>
            <c:bubble3D val="0"/>
            <c:spPr>
              <a:solidFill>
                <a:schemeClr val="accent1"/>
              </a:solidFill>
            </c:spPr>
          </c:dPt>
          <c:dPt>
            <c:idx val="4"/>
            <c:invertIfNegative val="0"/>
            <c:bubble3D val="0"/>
            <c:spPr>
              <a:solidFill>
                <a:schemeClr val="accent1"/>
              </a:solidFill>
            </c:spPr>
          </c:dPt>
          <c:dPt>
            <c:idx val="5"/>
            <c:invertIfNegative val="0"/>
            <c:bubble3D val="0"/>
            <c:spPr>
              <a:solidFill>
                <a:schemeClr val="accent1"/>
              </a:solidFill>
            </c:spPr>
          </c:dPt>
          <c:dPt>
            <c:idx val="6"/>
            <c:invertIfNegative val="0"/>
            <c:bubble3D val="0"/>
            <c:spPr>
              <a:solidFill>
                <a:schemeClr val="accent1"/>
              </a:solidFill>
            </c:spPr>
          </c:dPt>
          <c:dPt>
            <c:idx val="7"/>
            <c:invertIfNegative val="0"/>
            <c:bubble3D val="0"/>
            <c:spPr>
              <a:solidFill>
                <a:schemeClr val="accent1"/>
              </a:solidFill>
            </c:spPr>
          </c:dPt>
          <c:dPt>
            <c:idx val="8"/>
            <c:invertIfNegative val="0"/>
            <c:bubble3D val="0"/>
            <c:spPr>
              <a:solidFill>
                <a:schemeClr val="accent1"/>
              </a:solidFill>
            </c:spPr>
          </c:dPt>
          <c:dPt>
            <c:idx val="9"/>
            <c:invertIfNegative val="0"/>
            <c:bubble3D val="0"/>
            <c:spPr>
              <a:solidFill>
                <a:schemeClr val="accent1"/>
              </a:solidFill>
            </c:spPr>
          </c:dPt>
          <c:dPt>
            <c:idx val="10"/>
            <c:invertIfNegative val="0"/>
            <c:bubble3D val="0"/>
            <c:spPr>
              <a:solidFill>
                <a:schemeClr val="accent1"/>
              </a:solidFill>
            </c:spPr>
          </c:dPt>
          <c:dPt>
            <c:idx val="11"/>
            <c:invertIfNegative val="0"/>
            <c:bubble3D val="0"/>
            <c:spPr>
              <a:solidFill>
                <a:schemeClr val="accent1"/>
              </a:solidFill>
            </c:spPr>
          </c:dPt>
          <c:dPt>
            <c:idx val="12"/>
            <c:invertIfNegative val="0"/>
            <c:bubble3D val="0"/>
            <c:spPr>
              <a:solidFill>
                <a:schemeClr val="accent1"/>
              </a:solidFill>
            </c:spPr>
          </c:dPt>
          <c:dPt>
            <c:idx val="13"/>
            <c:invertIfNegative val="0"/>
            <c:bubble3D val="0"/>
            <c:spPr>
              <a:solidFill>
                <a:schemeClr val="accent1"/>
              </a:solidFill>
            </c:spPr>
          </c:dPt>
          <c:dPt>
            <c:idx val="14"/>
            <c:invertIfNegative val="0"/>
            <c:bubble3D val="0"/>
            <c:spPr>
              <a:solidFill>
                <a:schemeClr val="accent1"/>
              </a:solidFill>
            </c:spPr>
          </c:dPt>
          <c:dPt>
            <c:idx val="15"/>
            <c:invertIfNegative val="0"/>
            <c:bubble3D val="0"/>
            <c:spPr>
              <a:solidFill>
                <a:schemeClr val="accent1"/>
              </a:solidFill>
            </c:spPr>
          </c:dPt>
          <c:dPt>
            <c:idx val="16"/>
            <c:invertIfNegative val="0"/>
            <c:bubble3D val="0"/>
            <c:spPr>
              <a:solidFill>
                <a:schemeClr val="accent1"/>
              </a:solidFill>
            </c:spPr>
          </c:dPt>
          <c:dPt>
            <c:idx val="17"/>
            <c:invertIfNegative val="0"/>
            <c:bubble3D val="0"/>
            <c:spPr>
              <a:solidFill>
                <a:schemeClr val="accent1"/>
              </a:solidFill>
            </c:spPr>
          </c:dPt>
          <c:dPt>
            <c:idx val="18"/>
            <c:invertIfNegative val="0"/>
            <c:bubble3D val="0"/>
            <c:spPr>
              <a:solidFill>
                <a:schemeClr val="accent1"/>
              </a:solidFill>
            </c:spPr>
          </c:dPt>
          <c:cat>
            <c:strRef>
              <c:f>後期高齢者医療費!$T$6:$T$24</c:f>
              <c:strCache>
                <c:ptCount val="19"/>
                <c:pt idx="0">
                  <c:v>豊郷町</c:v>
                </c:pt>
                <c:pt idx="1">
                  <c:v>甲良町</c:v>
                </c:pt>
                <c:pt idx="2">
                  <c:v>大津市</c:v>
                </c:pt>
                <c:pt idx="3">
                  <c:v>草津市</c:v>
                </c:pt>
                <c:pt idx="4">
                  <c:v>竜王町</c:v>
                </c:pt>
                <c:pt idx="5">
                  <c:v>近江八幡市</c:v>
                </c:pt>
                <c:pt idx="6">
                  <c:v>愛荘町</c:v>
                </c:pt>
                <c:pt idx="7">
                  <c:v>東近江市</c:v>
                </c:pt>
                <c:pt idx="8">
                  <c:v>野洲市</c:v>
                </c:pt>
                <c:pt idx="9">
                  <c:v>栗東市</c:v>
                </c:pt>
                <c:pt idx="10">
                  <c:v>甲賀市</c:v>
                </c:pt>
                <c:pt idx="11">
                  <c:v>彦根市</c:v>
                </c:pt>
                <c:pt idx="12">
                  <c:v>日野町</c:v>
                </c:pt>
                <c:pt idx="13">
                  <c:v>守山市</c:v>
                </c:pt>
                <c:pt idx="14">
                  <c:v>長浜市</c:v>
                </c:pt>
                <c:pt idx="15">
                  <c:v>湖南市</c:v>
                </c:pt>
                <c:pt idx="16">
                  <c:v>米原市</c:v>
                </c:pt>
                <c:pt idx="17">
                  <c:v>高島市</c:v>
                </c:pt>
                <c:pt idx="18">
                  <c:v>多賀町</c:v>
                </c:pt>
              </c:strCache>
            </c:strRef>
          </c:cat>
          <c:val>
            <c:numRef>
              <c:f>後期高齢者医療費!$S$6:$S$24</c:f>
              <c:numCache>
                <c:formatCode>General</c:formatCode>
                <c:ptCount val="19"/>
                <c:pt idx="0">
                  <c:v>1029542.9450746581</c:v>
                </c:pt>
                <c:pt idx="1">
                  <c:v>1011273.1218026399</c:v>
                </c:pt>
                <c:pt idx="2">
                  <c:v>954103.91517844563</c:v>
                </c:pt>
                <c:pt idx="3">
                  <c:v>941519.03240097733</c:v>
                </c:pt>
                <c:pt idx="4">
                  <c:v>930291.04812711407</c:v>
                </c:pt>
                <c:pt idx="5">
                  <c:v>928577.94118760701</c:v>
                </c:pt>
                <c:pt idx="6">
                  <c:v>916695.71380095708</c:v>
                </c:pt>
                <c:pt idx="7">
                  <c:v>914055.05006817624</c:v>
                </c:pt>
                <c:pt idx="8">
                  <c:v>887464.88191692613</c:v>
                </c:pt>
                <c:pt idx="9">
                  <c:v>886704.7700490451</c:v>
                </c:pt>
                <c:pt idx="10">
                  <c:v>872683.13688914152</c:v>
                </c:pt>
                <c:pt idx="11">
                  <c:v>867042.74610892555</c:v>
                </c:pt>
                <c:pt idx="12">
                  <c:v>860728.02695838909</c:v>
                </c:pt>
                <c:pt idx="13">
                  <c:v>857413.97273654374</c:v>
                </c:pt>
                <c:pt idx="14">
                  <c:v>850865.27502570185</c:v>
                </c:pt>
                <c:pt idx="15">
                  <c:v>838366.21292698639</c:v>
                </c:pt>
                <c:pt idx="16">
                  <c:v>808556.51168582262</c:v>
                </c:pt>
                <c:pt idx="17">
                  <c:v>807724.25619089417</c:v>
                </c:pt>
                <c:pt idx="18">
                  <c:v>764735.52327559562</c:v>
                </c:pt>
              </c:numCache>
            </c:numRef>
          </c:val>
        </c:ser>
        <c:dLbls>
          <c:showLegendKey val="0"/>
          <c:showVal val="0"/>
          <c:showCatName val="0"/>
          <c:showSerName val="0"/>
          <c:showPercent val="0"/>
          <c:showBubbleSize val="0"/>
        </c:dLbls>
        <c:gapWidth val="150"/>
        <c:axId val="202724096"/>
        <c:axId val="202725632"/>
      </c:barChart>
      <c:catAx>
        <c:axId val="202724096"/>
        <c:scaling>
          <c:orientation val="minMax"/>
        </c:scaling>
        <c:delete val="0"/>
        <c:axPos val="b"/>
        <c:numFmt formatCode="General" sourceLinked="1"/>
        <c:majorTickMark val="in"/>
        <c:minorTickMark val="none"/>
        <c:tickLblPos val="nextTo"/>
        <c:txPr>
          <a:bodyPr horzOverflow="overflow" vert="eaVert" anchor="ctr"/>
          <a:lstStyle/>
          <a:p>
            <a:pPr algn="ctr" rtl="0">
              <a:defRPr sz="900">
                <a:solidFill>
                  <a:schemeClr val="tx1"/>
                </a:solidFill>
              </a:defRPr>
            </a:pPr>
            <a:endParaRPr lang="ja-JP"/>
          </a:p>
        </c:txPr>
        <c:crossAx val="202725632"/>
        <c:crosses val="autoZero"/>
        <c:auto val="1"/>
        <c:lblAlgn val="ctr"/>
        <c:lblOffset val="100"/>
        <c:noMultiLvlLbl val="0"/>
      </c:catAx>
      <c:valAx>
        <c:axId val="202725632"/>
        <c:scaling>
          <c:orientation val="minMax"/>
          <c:min val="600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5.8332423793560462E-2"/>
              <c:y val="8.6809092259693951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202724096"/>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4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歯科医療費</a:t>
            </a:r>
          </a:p>
        </c:rich>
      </c:tx>
      <c:overlay val="0"/>
    </c:title>
    <c:autoTitleDeleted val="0"/>
    <c:plotArea>
      <c:layout>
        <c:manualLayout>
          <c:layoutTarget val="inner"/>
          <c:xMode val="edge"/>
          <c:yMode val="edge"/>
          <c:x val="0.12916666666666668"/>
          <c:y val="0.19097222222222221"/>
          <c:w val="0.70416666666666672"/>
          <c:h val="0.57291666666666652"/>
        </c:manualLayout>
      </c:layout>
      <c:barChart>
        <c:barDir val="col"/>
        <c:grouping val="clustered"/>
        <c:varyColors val="0"/>
        <c:ser>
          <c:idx val="0"/>
          <c:order val="0"/>
          <c:invertIfNegative val="0"/>
          <c:dPt>
            <c:idx val="0"/>
            <c:invertIfNegative val="0"/>
            <c:bubble3D val="0"/>
            <c:spPr>
              <a:solidFill>
                <a:schemeClr val="accent1"/>
              </a:solidFill>
            </c:spPr>
          </c:dPt>
          <c:dPt>
            <c:idx val="1"/>
            <c:invertIfNegative val="0"/>
            <c:bubble3D val="0"/>
            <c:spPr>
              <a:solidFill>
                <a:schemeClr val="accent1"/>
              </a:solidFill>
            </c:spPr>
          </c:dPt>
          <c:dPt>
            <c:idx val="2"/>
            <c:invertIfNegative val="0"/>
            <c:bubble3D val="0"/>
            <c:spPr>
              <a:solidFill>
                <a:schemeClr val="accent1"/>
              </a:solidFill>
              <a:ln w="12700" cap="flat" cmpd="sng">
                <a:solidFill>
                  <a:schemeClr val="accent1"/>
                </a:solidFill>
                <a:prstDash val="solid"/>
                <a:round/>
                <a:headEnd type="none" w="med" len="med"/>
                <a:tailEnd type="none" w="med" len="med"/>
              </a:ln>
            </c:spPr>
          </c:dPt>
          <c:dPt>
            <c:idx val="3"/>
            <c:invertIfNegative val="0"/>
            <c:bubble3D val="0"/>
            <c:spPr>
              <a:solidFill>
                <a:schemeClr val="accent1"/>
              </a:solidFill>
            </c:spPr>
          </c:dPt>
          <c:dPt>
            <c:idx val="4"/>
            <c:invertIfNegative val="0"/>
            <c:bubble3D val="0"/>
            <c:spPr>
              <a:solidFill>
                <a:schemeClr val="accent1"/>
              </a:solidFill>
            </c:spPr>
          </c:dPt>
          <c:dPt>
            <c:idx val="5"/>
            <c:invertIfNegative val="0"/>
            <c:bubble3D val="0"/>
            <c:spPr>
              <a:solidFill>
                <a:schemeClr val="accent1"/>
              </a:solidFill>
            </c:spPr>
          </c:dPt>
          <c:dPt>
            <c:idx val="6"/>
            <c:invertIfNegative val="0"/>
            <c:bubble3D val="0"/>
            <c:spPr>
              <a:solidFill>
                <a:schemeClr val="accent1"/>
              </a:solidFill>
            </c:spPr>
          </c:dPt>
          <c:dPt>
            <c:idx val="7"/>
            <c:invertIfNegative val="0"/>
            <c:bubble3D val="0"/>
            <c:spPr>
              <a:solidFill>
                <a:schemeClr val="accent1"/>
              </a:solidFill>
            </c:spPr>
          </c:dPt>
          <c:dPt>
            <c:idx val="8"/>
            <c:invertIfNegative val="0"/>
            <c:bubble3D val="0"/>
            <c:spPr>
              <a:solidFill>
                <a:schemeClr val="accent1"/>
              </a:solidFill>
            </c:spPr>
          </c:dPt>
          <c:dPt>
            <c:idx val="9"/>
            <c:invertIfNegative val="0"/>
            <c:bubble3D val="0"/>
            <c:spPr>
              <a:solidFill>
                <a:schemeClr val="accent1"/>
              </a:solidFill>
            </c:spPr>
          </c:dPt>
          <c:dPt>
            <c:idx val="10"/>
            <c:invertIfNegative val="0"/>
            <c:bubble3D val="0"/>
            <c:spPr>
              <a:solidFill>
                <a:schemeClr val="accent1"/>
              </a:solidFill>
            </c:spPr>
          </c:dPt>
          <c:dPt>
            <c:idx val="11"/>
            <c:invertIfNegative val="0"/>
            <c:bubble3D val="0"/>
            <c:spPr>
              <a:solidFill>
                <a:schemeClr val="accent1"/>
              </a:solidFill>
            </c:spPr>
          </c:dPt>
          <c:dPt>
            <c:idx val="12"/>
            <c:invertIfNegative val="0"/>
            <c:bubble3D val="0"/>
            <c:spPr>
              <a:solidFill>
                <a:schemeClr val="accent1"/>
              </a:solidFill>
            </c:spPr>
          </c:dPt>
          <c:dPt>
            <c:idx val="13"/>
            <c:invertIfNegative val="0"/>
            <c:bubble3D val="0"/>
            <c:spPr>
              <a:solidFill>
                <a:schemeClr val="accent1"/>
              </a:solidFill>
            </c:spPr>
          </c:dPt>
          <c:dPt>
            <c:idx val="14"/>
            <c:invertIfNegative val="0"/>
            <c:bubble3D val="0"/>
            <c:spPr>
              <a:solidFill>
                <a:schemeClr val="accent1"/>
              </a:solidFill>
            </c:spPr>
          </c:dPt>
          <c:dPt>
            <c:idx val="15"/>
            <c:invertIfNegative val="0"/>
            <c:bubble3D val="0"/>
            <c:spPr>
              <a:solidFill>
                <a:schemeClr val="accent1"/>
              </a:solidFill>
            </c:spPr>
          </c:dPt>
          <c:dPt>
            <c:idx val="16"/>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dPt>
            <c:idx val="17"/>
            <c:invertIfNegative val="0"/>
            <c:bubble3D val="0"/>
            <c:spPr>
              <a:solidFill>
                <a:schemeClr val="accent1"/>
              </a:solidFill>
            </c:spPr>
          </c:dPt>
          <c:dPt>
            <c:idx val="18"/>
            <c:invertIfNegative val="0"/>
            <c:bubble3D val="0"/>
            <c:spPr>
              <a:solidFill>
                <a:schemeClr val="accent1"/>
              </a:solidFill>
            </c:spPr>
          </c:dPt>
          <c:cat>
            <c:strRef>
              <c:f>後期高齢者医療費!$W$6:$W$24</c:f>
              <c:strCache>
                <c:ptCount val="19"/>
                <c:pt idx="0">
                  <c:v>栗東市</c:v>
                </c:pt>
                <c:pt idx="1">
                  <c:v>守山市</c:v>
                </c:pt>
                <c:pt idx="2">
                  <c:v>大津市</c:v>
                </c:pt>
                <c:pt idx="3">
                  <c:v>草津市</c:v>
                </c:pt>
                <c:pt idx="4">
                  <c:v>湖南市</c:v>
                </c:pt>
                <c:pt idx="5">
                  <c:v>長浜市</c:v>
                </c:pt>
                <c:pt idx="6">
                  <c:v>野洲市</c:v>
                </c:pt>
                <c:pt idx="7">
                  <c:v>近江八幡市</c:v>
                </c:pt>
                <c:pt idx="8">
                  <c:v>彦根市</c:v>
                </c:pt>
                <c:pt idx="9">
                  <c:v>米原市</c:v>
                </c:pt>
                <c:pt idx="10">
                  <c:v>高島市</c:v>
                </c:pt>
                <c:pt idx="11">
                  <c:v>日野町</c:v>
                </c:pt>
                <c:pt idx="12">
                  <c:v>東近江市</c:v>
                </c:pt>
                <c:pt idx="13">
                  <c:v>甲賀市</c:v>
                </c:pt>
                <c:pt idx="14">
                  <c:v>多賀町</c:v>
                </c:pt>
                <c:pt idx="15">
                  <c:v>竜王町</c:v>
                </c:pt>
                <c:pt idx="16">
                  <c:v>甲良町</c:v>
                </c:pt>
                <c:pt idx="17">
                  <c:v>愛荘町</c:v>
                </c:pt>
                <c:pt idx="18">
                  <c:v>豊郷町</c:v>
                </c:pt>
              </c:strCache>
            </c:strRef>
          </c:cat>
          <c:val>
            <c:numRef>
              <c:f>後期高齢者医療費!$V$6:$V$24</c:f>
              <c:numCache>
                <c:formatCode>General</c:formatCode>
                <c:ptCount val="19"/>
                <c:pt idx="0">
                  <c:v>31751.164752953835</c:v>
                </c:pt>
                <c:pt idx="1">
                  <c:v>29942.255110578793</c:v>
                </c:pt>
                <c:pt idx="2">
                  <c:v>29711.447743228397</c:v>
                </c:pt>
                <c:pt idx="3">
                  <c:v>28311.626799609319</c:v>
                </c:pt>
                <c:pt idx="4">
                  <c:v>26736.253710991732</c:v>
                </c:pt>
                <c:pt idx="5">
                  <c:v>26204.583609144909</c:v>
                </c:pt>
                <c:pt idx="6">
                  <c:v>26099.178069160957</c:v>
                </c:pt>
                <c:pt idx="7">
                  <c:v>26081.651868969497</c:v>
                </c:pt>
                <c:pt idx="8">
                  <c:v>24941.400296056985</c:v>
                </c:pt>
                <c:pt idx="9">
                  <c:v>24889.475686283327</c:v>
                </c:pt>
                <c:pt idx="10">
                  <c:v>24425.321846036175</c:v>
                </c:pt>
                <c:pt idx="11">
                  <c:v>24222.265139358038</c:v>
                </c:pt>
                <c:pt idx="12">
                  <c:v>23992.628901353699</c:v>
                </c:pt>
                <c:pt idx="13">
                  <c:v>21890.04125427729</c:v>
                </c:pt>
                <c:pt idx="14">
                  <c:v>21643.867534544388</c:v>
                </c:pt>
                <c:pt idx="15">
                  <c:v>20890.346812836295</c:v>
                </c:pt>
                <c:pt idx="16">
                  <c:v>19238.947374991028</c:v>
                </c:pt>
                <c:pt idx="17">
                  <c:v>18856.33041052405</c:v>
                </c:pt>
                <c:pt idx="18">
                  <c:v>17515.249428692103</c:v>
                </c:pt>
              </c:numCache>
            </c:numRef>
          </c:val>
        </c:ser>
        <c:dLbls>
          <c:showLegendKey val="0"/>
          <c:showVal val="0"/>
          <c:showCatName val="0"/>
          <c:showSerName val="0"/>
          <c:showPercent val="0"/>
          <c:showBubbleSize val="0"/>
        </c:dLbls>
        <c:gapWidth val="150"/>
        <c:axId val="202844032"/>
        <c:axId val="202845568"/>
      </c:barChart>
      <c:catAx>
        <c:axId val="202844032"/>
        <c:scaling>
          <c:orientation val="minMax"/>
        </c:scaling>
        <c:delete val="0"/>
        <c:axPos val="b"/>
        <c:numFmt formatCode="General" sourceLinked="1"/>
        <c:majorTickMark val="in"/>
        <c:minorTickMark val="none"/>
        <c:tickLblPos val="nextTo"/>
        <c:txPr>
          <a:bodyPr horzOverflow="overflow" vert="eaVert" anchor="ctr"/>
          <a:lstStyle/>
          <a:p>
            <a:pPr algn="ctr" rtl="0">
              <a:defRPr sz="900">
                <a:solidFill>
                  <a:schemeClr val="tx1"/>
                </a:solidFill>
              </a:defRPr>
            </a:pPr>
            <a:endParaRPr lang="ja-JP"/>
          </a:p>
        </c:txPr>
        <c:crossAx val="202845568"/>
        <c:crosses val="autoZero"/>
        <c:auto val="1"/>
        <c:lblAlgn val="ctr"/>
        <c:lblOffset val="100"/>
        <c:noMultiLvlLbl val="0"/>
      </c:catAx>
      <c:valAx>
        <c:axId val="202845568"/>
        <c:scaling>
          <c:orientation val="minMax"/>
          <c:min val="15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8.9580627239113364E-2"/>
              <c:y val="9.0281953392189612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202844032"/>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4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95928753180662"/>
          <c:y val="6.0344827586206899E-2"/>
          <c:w val="0.69974554707379133"/>
          <c:h val="0.8017241379310347"/>
        </c:manualLayout>
      </c:layout>
      <c:barChart>
        <c:barDir val="col"/>
        <c:grouping val="clustered"/>
        <c:varyColors val="0"/>
        <c:ser>
          <c:idx val="1"/>
          <c:order val="0"/>
          <c:tx>
            <c:strRef>
              <c:f>がん受診率!$Q$19</c:f>
              <c:strCache>
                <c:ptCount val="1"/>
                <c:pt idx="0">
                  <c:v>甲良町</c:v>
                </c:pt>
              </c:strCache>
            </c:strRef>
          </c:tx>
          <c:spPr>
            <a:pattFill prst="wdUpDiag">
              <a:fgClr>
                <a:srgbClr val="C0504D"/>
              </a:fgClr>
              <a:bgClr>
                <a:srgbClr val="FFFFFF"/>
              </a:bgClr>
            </a:pattFill>
            <a:ln w="12700" cap="flat" cmpd="sng">
              <a:solidFill>
                <a:sysClr val="windowText" lastClr="000000"/>
              </a:solidFill>
              <a:prstDash val="solid"/>
              <a:round/>
              <a:headEnd type="none" w="med" len="med"/>
              <a:tailEnd type="none" w="med" len="med"/>
            </a:ln>
          </c:spPr>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がん受診率!$R$19:$V$19</c:f>
              <c:numCache>
                <c:formatCode>0.0_ </c:formatCode>
                <c:ptCount val="5"/>
                <c:pt idx="0">
                  <c:v>7.9000000000000001E-2</c:v>
                </c:pt>
                <c:pt idx="1">
                  <c:v>0.13400000000000001</c:v>
                </c:pt>
                <c:pt idx="2">
                  <c:v>0.10299999999999999</c:v>
                </c:pt>
                <c:pt idx="3">
                  <c:v>0.29799999999999999</c:v>
                </c:pt>
                <c:pt idx="4">
                  <c:v>0.24399999999999999</c:v>
                </c:pt>
              </c:numCache>
            </c:numRef>
          </c:val>
        </c:ser>
        <c:ser>
          <c:idx val="0"/>
          <c:order val="1"/>
          <c:tx>
            <c:strRef>
              <c:f>がん受診率!$Q$4</c:f>
              <c:strCache>
                <c:ptCount val="1"/>
                <c:pt idx="0">
                  <c:v>滋賀県</c:v>
                </c:pt>
              </c:strCache>
            </c:strRef>
          </c:tx>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がん受診率!$R$4:$V$4</c:f>
              <c:numCache>
                <c:formatCode>0.0_ </c:formatCode>
                <c:ptCount val="5"/>
                <c:pt idx="0">
                  <c:v>2.7999999999999997E-2</c:v>
                </c:pt>
                <c:pt idx="1">
                  <c:v>8.199999999999999E-2</c:v>
                </c:pt>
                <c:pt idx="2">
                  <c:v>4.4000000000000004E-2</c:v>
                </c:pt>
                <c:pt idx="3">
                  <c:v>0.16800000000000001</c:v>
                </c:pt>
                <c:pt idx="4">
                  <c:v>0.161</c:v>
                </c:pt>
              </c:numCache>
            </c:numRef>
          </c:val>
        </c:ser>
        <c:dLbls>
          <c:showLegendKey val="0"/>
          <c:showVal val="0"/>
          <c:showCatName val="0"/>
          <c:showSerName val="0"/>
          <c:showPercent val="0"/>
          <c:showBubbleSize val="0"/>
        </c:dLbls>
        <c:gapWidth val="150"/>
        <c:axId val="202875264"/>
        <c:axId val="202876800"/>
      </c:barChart>
      <c:catAx>
        <c:axId val="202875264"/>
        <c:scaling>
          <c:orientation val="minMax"/>
        </c:scaling>
        <c:delete val="0"/>
        <c:axPos val="b"/>
        <c:numFmt formatCode="0.0_ " sourceLinked="1"/>
        <c:majorTickMark val="in"/>
        <c:minorTickMark val="none"/>
        <c:tickLblPos val="nextTo"/>
        <c:txPr>
          <a:bodyPr horzOverflow="overflow" anchor="ctr"/>
          <a:lstStyle/>
          <a:p>
            <a:pPr algn="ctr" rtl="0">
              <a:defRPr kumimoji="0" sz="900" kern="1200">
                <a:solidFill>
                  <a:schemeClr val="tx1"/>
                </a:solidFill>
              </a:defRPr>
            </a:pPr>
            <a:endParaRPr lang="ja-JP"/>
          </a:p>
        </c:txPr>
        <c:crossAx val="202876800"/>
        <c:crosses val="autoZero"/>
        <c:auto val="1"/>
        <c:lblAlgn val="ctr"/>
        <c:lblOffset val="100"/>
        <c:noMultiLvlLbl val="0"/>
      </c:catAx>
      <c:valAx>
        <c:axId val="202876800"/>
        <c:scaling>
          <c:orientation val="minMax"/>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202875264"/>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4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endParaRPr lang="en-US" altLang="ja-JP" sz="1200" b="1" i="0" u="none" strike="noStrike" baseline="0">
              <a:solidFill>
                <a:schemeClr val="tx1"/>
              </a:solidFill>
            </a:endParaRPr>
          </a:p>
        </c:rich>
      </c:tx>
      <c:overlay val="0"/>
    </c:title>
    <c:autoTitleDeleted val="0"/>
    <c:plotArea>
      <c:layout>
        <c:manualLayout>
          <c:layoutTarget val="inner"/>
          <c:xMode val="edge"/>
          <c:yMode val="edge"/>
          <c:x val="0.10349247666355756"/>
          <c:y val="0.16946889606926627"/>
          <c:w val="0.81691011764025345"/>
          <c:h val="0.52660957220984828"/>
        </c:manualLayout>
      </c:layout>
      <c:barChart>
        <c:barDir val="col"/>
        <c:grouping val="stacked"/>
        <c:varyColors val="0"/>
        <c:ser>
          <c:idx val="0"/>
          <c:order val="0"/>
          <c:tx>
            <c:v>平均余命</c:v>
          </c:tx>
          <c:spPr>
            <a:solidFill>
              <a:schemeClr val="accent1"/>
            </a:solidFill>
            <a:ln w="12700" cap="flat" cmpd="sng">
              <a:solidFill>
                <a:schemeClr val="accent1"/>
              </a:solidFill>
              <a:prstDash val="solid"/>
              <a:round/>
              <a:headEnd type="none" w="med" len="med"/>
              <a:tailEnd type="none" w="med" len="med"/>
            </a:ln>
          </c:spPr>
          <c:invertIfNegative val="0"/>
          <c:dPt>
            <c:idx val="5"/>
            <c:invertIfNegative val="0"/>
            <c:bubble3D val="0"/>
          </c:dPt>
          <c:dPt>
            <c:idx val="6"/>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9"/>
            <c:invertIfNegative val="0"/>
            <c:bubble3D val="0"/>
          </c:dPt>
          <c:cat>
            <c:strLit>
              <c:ptCount val="21"/>
              <c:pt idx="0">
                <c:v>滋賀県</c:v>
              </c:pt>
              <c:pt idx="1">
                <c:v>草津市</c:v>
              </c:pt>
              <c:pt idx="2">
                <c:v>守山市</c:v>
              </c:pt>
              <c:pt idx="3">
                <c:v>栗東市</c:v>
              </c:pt>
              <c:pt idx="4">
                <c:v>近江八幡市</c:v>
              </c:pt>
              <c:pt idx="5">
                <c:v>大津市</c:v>
              </c:pt>
              <c:pt idx="6">
                <c:v>多賀町</c:v>
              </c:pt>
              <c:pt idx="7">
                <c:v>豊郷町</c:v>
              </c:pt>
              <c:pt idx="8">
                <c:v>高島市</c:v>
              </c:pt>
              <c:pt idx="9">
                <c:v>彦根市</c:v>
              </c:pt>
              <c:pt idx="10">
                <c:v>野洲市</c:v>
              </c:pt>
              <c:pt idx="11">
                <c:v>湖南市</c:v>
              </c:pt>
              <c:pt idx="12">
                <c:v>竜王町</c:v>
              </c:pt>
              <c:pt idx="13">
                <c:v>甲賀市</c:v>
              </c:pt>
              <c:pt idx="14">
                <c:v>米原市</c:v>
              </c:pt>
              <c:pt idx="15">
                <c:v>長浜市</c:v>
              </c:pt>
              <c:pt idx="16">
                <c:v>東近江市</c:v>
              </c:pt>
              <c:pt idx="17">
                <c:v>日野町</c:v>
              </c:pt>
              <c:pt idx="18">
                <c:v>甲良町</c:v>
              </c:pt>
              <c:pt idx="19">
                <c:v>愛荘町</c:v>
              </c:pt>
              <c:pt idx="20">
                <c:v>全国</c:v>
              </c:pt>
            </c:strLit>
          </c:cat>
          <c:val>
            <c:numLit>
              <c:formatCode>General</c:formatCode>
              <c:ptCount val="21"/>
              <c:pt idx="0">
                <c:v>81.822030526404447</c:v>
              </c:pt>
              <c:pt idx="1">
                <c:v>83.017777830145675</c:v>
              </c:pt>
              <c:pt idx="2">
                <c:v>82.444091428519386</c:v>
              </c:pt>
              <c:pt idx="3">
                <c:v>82.267183745631669</c:v>
              </c:pt>
              <c:pt idx="4">
                <c:v>82.038829149994967</c:v>
              </c:pt>
              <c:pt idx="5">
                <c:v>82.008083096643105</c:v>
              </c:pt>
              <c:pt idx="6">
                <c:v>81.972463043156196</c:v>
              </c:pt>
              <c:pt idx="7">
                <c:v>81.879380346248013</c:v>
              </c:pt>
              <c:pt idx="8">
                <c:v>81.855707978740796</c:v>
              </c:pt>
              <c:pt idx="9">
                <c:v>81.737326224081812</c:v>
              </c:pt>
              <c:pt idx="10">
                <c:v>81.620699921796017</c:v>
              </c:pt>
              <c:pt idx="11">
                <c:v>81.611085938484891</c:v>
              </c:pt>
              <c:pt idx="12">
                <c:v>81.538411976823525</c:v>
              </c:pt>
              <c:pt idx="13">
                <c:v>81.46678521960304</c:v>
              </c:pt>
              <c:pt idx="14">
                <c:v>81.367104089055701</c:v>
              </c:pt>
              <c:pt idx="15">
                <c:v>81.256056942285625</c:v>
              </c:pt>
              <c:pt idx="16">
                <c:v>81.255557351488022</c:v>
              </c:pt>
              <c:pt idx="17">
                <c:v>80.815119474297134</c:v>
              </c:pt>
              <c:pt idx="18">
                <c:v>80.205051157620261</c:v>
              </c:pt>
              <c:pt idx="19">
                <c:v>79.47621612668577</c:v>
              </c:pt>
              <c:pt idx="20">
                <c:v>80.789420000000007</c:v>
              </c:pt>
            </c:numLit>
          </c:val>
        </c:ser>
        <c:dLbls>
          <c:showLegendKey val="0"/>
          <c:showVal val="0"/>
          <c:showCatName val="0"/>
          <c:showSerName val="0"/>
          <c:showPercent val="0"/>
          <c:showBubbleSize val="0"/>
        </c:dLbls>
        <c:gapWidth val="59"/>
        <c:overlap val="100"/>
        <c:axId val="199807744"/>
        <c:axId val="199809280"/>
      </c:barChart>
      <c:catAx>
        <c:axId val="199807744"/>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9809280"/>
        <c:crosses val="autoZero"/>
        <c:auto val="1"/>
        <c:lblAlgn val="ctr"/>
        <c:lblOffset val="100"/>
        <c:noMultiLvlLbl val="0"/>
      </c:catAx>
      <c:valAx>
        <c:axId val="199809280"/>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9980774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34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manualLayout>
          <c:layoutTarget val="inner"/>
          <c:xMode val="edge"/>
          <c:yMode val="edge"/>
          <c:x val="0.10764403733200972"/>
          <c:y val="0.18996042161396487"/>
          <c:w val="0.81579044739751372"/>
          <c:h val="0.53714702328875552"/>
        </c:manualLayout>
      </c:layout>
      <c:barChart>
        <c:barDir val="col"/>
        <c:grouping val="stacked"/>
        <c:varyColors val="0"/>
        <c:ser>
          <c:idx val="0"/>
          <c:order val="0"/>
          <c:tx>
            <c:v>平均余命</c:v>
          </c:tx>
          <c:invertIfNegative val="0"/>
          <c:dPt>
            <c:idx val="5"/>
            <c:invertIfNegative val="0"/>
            <c:bubble3D val="0"/>
            <c:spPr>
              <a:solidFill>
                <a:schemeClr val="accent1"/>
              </a:solidFill>
              <a:ln w="9525" cap="flat" cmpd="sng">
                <a:solidFill>
                  <a:schemeClr val="accent1"/>
                </a:solidFill>
                <a:prstDash val="solid"/>
                <a:round/>
                <a:headEnd type="none" w="med" len="med"/>
                <a:tailEnd type="none" w="med" len="med"/>
              </a:ln>
            </c:spPr>
          </c:dPt>
          <c:dPt>
            <c:idx val="18"/>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豊郷町</c:v>
              </c:pt>
              <c:pt idx="2">
                <c:v>高島市</c:v>
              </c:pt>
              <c:pt idx="3">
                <c:v>湖南市</c:v>
              </c:pt>
              <c:pt idx="4">
                <c:v>草津市</c:v>
              </c:pt>
              <c:pt idx="5">
                <c:v>大津市</c:v>
              </c:pt>
              <c:pt idx="6">
                <c:v>東近江市</c:v>
              </c:pt>
              <c:pt idx="7">
                <c:v>甲賀市</c:v>
              </c:pt>
              <c:pt idx="8">
                <c:v>彦根市</c:v>
              </c:pt>
              <c:pt idx="9">
                <c:v>栗東市</c:v>
              </c:pt>
              <c:pt idx="10">
                <c:v>近江八幡市</c:v>
              </c:pt>
              <c:pt idx="11">
                <c:v>日野町</c:v>
              </c:pt>
              <c:pt idx="12">
                <c:v>守山市</c:v>
              </c:pt>
              <c:pt idx="13">
                <c:v>長浜市</c:v>
              </c:pt>
              <c:pt idx="14">
                <c:v>米原市</c:v>
              </c:pt>
              <c:pt idx="15">
                <c:v>愛荘町</c:v>
              </c:pt>
              <c:pt idx="16">
                <c:v>野洲市</c:v>
              </c:pt>
              <c:pt idx="17">
                <c:v>竜王町</c:v>
              </c:pt>
              <c:pt idx="18">
                <c:v>多賀町</c:v>
              </c:pt>
              <c:pt idx="19">
                <c:v>甲良町</c:v>
              </c:pt>
              <c:pt idx="20">
                <c:v>全国</c:v>
              </c:pt>
            </c:strLit>
          </c:cat>
          <c:val>
            <c:numLit>
              <c:formatCode>General</c:formatCode>
              <c:ptCount val="21"/>
              <c:pt idx="0">
                <c:v>87.597456325508318</c:v>
              </c:pt>
              <c:pt idx="1">
                <c:v>89.184438549148652</c:v>
              </c:pt>
              <c:pt idx="2">
                <c:v>88.266024084903009</c:v>
              </c:pt>
              <c:pt idx="3">
                <c:v>87.904113341459123</c:v>
              </c:pt>
              <c:pt idx="4">
                <c:v>87.892983860510668</c:v>
              </c:pt>
              <c:pt idx="5">
                <c:v>87.841776368337349</c:v>
              </c:pt>
              <c:pt idx="6">
                <c:v>87.751403737462496</c:v>
              </c:pt>
              <c:pt idx="7">
                <c:v>87.613639453299399</c:v>
              </c:pt>
              <c:pt idx="8">
                <c:v>87.583389683833204</c:v>
              </c:pt>
              <c:pt idx="9">
                <c:v>87.541274633407355</c:v>
              </c:pt>
              <c:pt idx="10">
                <c:v>87.527873123524074</c:v>
              </c:pt>
              <c:pt idx="11">
                <c:v>87.471127471739052</c:v>
              </c:pt>
              <c:pt idx="12">
                <c:v>87.356598617925556</c:v>
              </c:pt>
              <c:pt idx="13">
                <c:v>87.294114038623817</c:v>
              </c:pt>
              <c:pt idx="14">
                <c:v>87.17233934461288</c:v>
              </c:pt>
              <c:pt idx="15">
                <c:v>86.917459624407755</c:v>
              </c:pt>
              <c:pt idx="16">
                <c:v>86.755249194016685</c:v>
              </c:pt>
              <c:pt idx="17">
                <c:v>86.489023403114317</c:v>
              </c:pt>
              <c:pt idx="18">
                <c:v>86.427461074287635</c:v>
              </c:pt>
              <c:pt idx="19">
                <c:v>85.449825028997381</c:v>
              </c:pt>
              <c:pt idx="20">
                <c:v>87.051130000000001</c:v>
              </c:pt>
            </c:numLit>
          </c:val>
        </c:ser>
        <c:dLbls>
          <c:showLegendKey val="0"/>
          <c:showVal val="0"/>
          <c:showCatName val="0"/>
          <c:showSerName val="0"/>
          <c:showPercent val="0"/>
          <c:showBubbleSize val="0"/>
        </c:dLbls>
        <c:gapWidth val="59"/>
        <c:overlap val="100"/>
        <c:axId val="202951680"/>
        <c:axId val="202953472"/>
      </c:barChart>
      <c:catAx>
        <c:axId val="202951680"/>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202953472"/>
        <c:crosses val="autoZero"/>
        <c:auto val="1"/>
        <c:lblAlgn val="ctr"/>
        <c:lblOffset val="100"/>
        <c:noMultiLvlLbl val="0"/>
      </c:catAx>
      <c:valAx>
        <c:axId val="202953472"/>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202951680"/>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34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p>
        </c:rich>
      </c:tx>
      <c:layout>
        <c:manualLayout>
          <c:xMode val="edge"/>
          <c:yMode val="edge"/>
          <c:x val="0.39979002624671917"/>
          <c:y val="3.2408973569661818E-2"/>
        </c:manualLayout>
      </c:layout>
      <c:overlay val="0"/>
    </c:title>
    <c:autoTitleDeleted val="0"/>
    <c:plotArea>
      <c:layout>
        <c:manualLayout>
          <c:layoutTarget val="inner"/>
          <c:xMode val="edge"/>
          <c:yMode val="edge"/>
          <c:x val="0.10406584218523932"/>
          <c:y val="0.17872560047641106"/>
          <c:w val="0.81576373590420304"/>
          <c:h val="0.50075211186836943"/>
        </c:manualLayout>
      </c:layout>
      <c:barChart>
        <c:barDir val="col"/>
        <c:grouping val="stacked"/>
        <c:varyColors val="0"/>
        <c:ser>
          <c:idx val="0"/>
          <c:order val="0"/>
          <c:tx>
            <c:v>健康な
期間の平均</c:v>
          </c:tx>
          <c:invertIfNegative val="0"/>
          <c:dPt>
            <c:idx val="2"/>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10"/>
            <c:invertIfNegative val="0"/>
            <c:bubble3D val="0"/>
            <c:spPr>
              <a:solidFill>
                <a:schemeClr val="accent1"/>
              </a:solidFill>
              <a:ln w="9525" cap="flat" cmpd="sng">
                <a:solidFill>
                  <a:schemeClr val="accent1"/>
                </a:solidFill>
                <a:prstDash val="solid"/>
                <a:round/>
                <a:headEnd type="none" w="med" len="med"/>
                <a:tailEnd type="none" w="med" len="med"/>
              </a:ln>
            </c:spPr>
          </c:dPt>
          <c:cat>
            <c:strLit>
              <c:ptCount val="21"/>
              <c:pt idx="0">
                <c:v>滋賀県</c:v>
              </c:pt>
              <c:pt idx="1">
                <c:v>草津市</c:v>
              </c:pt>
              <c:pt idx="2">
                <c:v>多賀町</c:v>
              </c:pt>
              <c:pt idx="3">
                <c:v>近江八幡市</c:v>
              </c:pt>
              <c:pt idx="4">
                <c:v>守山市</c:v>
              </c:pt>
              <c:pt idx="5">
                <c:v>高島市</c:v>
              </c:pt>
              <c:pt idx="6">
                <c:v>栗東市</c:v>
              </c:pt>
              <c:pt idx="7">
                <c:v>豊郷町</c:v>
              </c:pt>
              <c:pt idx="8">
                <c:v>竜王町</c:v>
              </c:pt>
              <c:pt idx="9">
                <c:v>彦根市</c:v>
              </c:pt>
              <c:pt idx="10">
                <c:v>大津市</c:v>
              </c:pt>
              <c:pt idx="11">
                <c:v>甲賀市</c:v>
              </c:pt>
              <c:pt idx="12">
                <c:v>東近江市</c:v>
              </c:pt>
              <c:pt idx="13">
                <c:v>野洲市</c:v>
              </c:pt>
              <c:pt idx="14">
                <c:v>湖南市</c:v>
              </c:pt>
              <c:pt idx="15">
                <c:v>長浜市</c:v>
              </c:pt>
              <c:pt idx="16">
                <c:v>米原市</c:v>
              </c:pt>
              <c:pt idx="17">
                <c:v>日野町</c:v>
              </c:pt>
              <c:pt idx="18">
                <c:v>甲良町</c:v>
              </c:pt>
              <c:pt idx="19">
                <c:v>愛荘町</c:v>
              </c:pt>
              <c:pt idx="20">
                <c:v>全国</c:v>
              </c:pt>
            </c:strLit>
          </c:cat>
          <c:val>
            <c:numLit>
              <c:formatCode>General</c:formatCode>
              <c:ptCount val="21"/>
              <c:pt idx="0">
                <c:v>80.255772956807206</c:v>
              </c:pt>
              <c:pt idx="1">
                <c:v>81.584354934233403</c:v>
              </c:pt>
              <c:pt idx="2">
                <c:v>80.833932744905439</c:v>
              </c:pt>
              <c:pt idx="3">
                <c:v>80.700671409985006</c:v>
              </c:pt>
              <c:pt idx="4">
                <c:v>80.611650016665649</c:v>
              </c:pt>
              <c:pt idx="5">
                <c:v>80.518558813716567</c:v>
              </c:pt>
              <c:pt idx="6">
                <c:v>80.511891523692213</c:v>
              </c:pt>
              <c:pt idx="7">
                <c:v>80.376137504560802</c:v>
              </c:pt>
              <c:pt idx="8">
                <c:v>80.176384873017312</c:v>
              </c:pt>
              <c:pt idx="9">
                <c:v>80.169287311099609</c:v>
              </c:pt>
              <c:pt idx="10">
                <c:v>80.154216021784435</c:v>
              </c:pt>
              <c:pt idx="11">
                <c:v>80.138331402682581</c:v>
              </c:pt>
              <c:pt idx="12">
                <c:v>80.047180502472173</c:v>
              </c:pt>
              <c:pt idx="13">
                <c:v>80.028593803644952</c:v>
              </c:pt>
              <c:pt idx="14">
                <c:v>79.880779630214633</c:v>
              </c:pt>
              <c:pt idx="15">
                <c:v>79.672148111807743</c:v>
              </c:pt>
              <c:pt idx="16">
                <c:v>79.61510813945192</c:v>
              </c:pt>
              <c:pt idx="17">
                <c:v>79.297965028099057</c:v>
              </c:pt>
              <c:pt idx="18">
                <c:v>78.831143634635694</c:v>
              </c:pt>
              <c:pt idx="19">
                <c:v>78.178248111887882</c:v>
              </c:pt>
              <c:pt idx="20">
                <c:v>79.291532139712558</c:v>
              </c:pt>
            </c:numLit>
          </c:val>
        </c:ser>
        <c:dLbls>
          <c:showLegendKey val="0"/>
          <c:showVal val="0"/>
          <c:showCatName val="0"/>
          <c:showSerName val="0"/>
          <c:showPercent val="0"/>
          <c:showBubbleSize val="0"/>
        </c:dLbls>
        <c:gapWidth val="59"/>
        <c:overlap val="100"/>
        <c:axId val="199734784"/>
        <c:axId val="199736320"/>
      </c:barChart>
      <c:catAx>
        <c:axId val="199734784"/>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99736320"/>
        <c:crosses val="autoZero"/>
        <c:auto val="1"/>
        <c:lblAlgn val="ctr"/>
        <c:lblOffset val="100"/>
        <c:noMultiLvlLbl val="0"/>
      </c:catAx>
      <c:valAx>
        <c:axId val="199736320"/>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9973478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34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barChart>
        <c:barDir val="col"/>
        <c:grouping val="stacked"/>
        <c:varyColors val="0"/>
        <c:ser>
          <c:idx val="0"/>
          <c:order val="0"/>
          <c:tx>
            <c:v>健康な
期間の平均</c:v>
          </c:tx>
          <c:spPr>
            <a:solidFill>
              <a:schemeClr val="accent1"/>
            </a:solidFill>
            <a:ln w="12700" cap="flat" cmpd="sng">
              <a:solidFill>
                <a:schemeClr val="accent1"/>
              </a:solidFill>
              <a:prstDash val="solid"/>
              <a:round/>
              <a:headEnd type="none" w="med" len="med"/>
              <a:tailEnd type="none" w="med" len="med"/>
            </a:ln>
          </c:spPr>
          <c:invertIfNegative val="0"/>
          <c:dPt>
            <c:idx val="12"/>
            <c:invertIfNegative val="0"/>
            <c:bubble3D val="0"/>
          </c:dPt>
          <c:dPt>
            <c:idx val="15"/>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豊郷町</c:v>
              </c:pt>
              <c:pt idx="2">
                <c:v>高島市</c:v>
              </c:pt>
              <c:pt idx="3">
                <c:v>東近江市</c:v>
              </c:pt>
              <c:pt idx="4">
                <c:v>草津市</c:v>
              </c:pt>
              <c:pt idx="5">
                <c:v>甲賀市</c:v>
              </c:pt>
              <c:pt idx="6">
                <c:v>近江八幡市</c:v>
              </c:pt>
              <c:pt idx="7">
                <c:v>湖南市</c:v>
              </c:pt>
              <c:pt idx="8">
                <c:v>栗東市</c:v>
              </c:pt>
              <c:pt idx="9">
                <c:v>彦根市</c:v>
              </c:pt>
              <c:pt idx="10">
                <c:v>日野町</c:v>
              </c:pt>
              <c:pt idx="11">
                <c:v>愛荘町</c:v>
              </c:pt>
              <c:pt idx="12">
                <c:v>大津市</c:v>
              </c:pt>
              <c:pt idx="13">
                <c:v>守山市</c:v>
              </c:pt>
              <c:pt idx="14">
                <c:v>長浜市</c:v>
              </c:pt>
              <c:pt idx="15">
                <c:v>多賀町</c:v>
              </c:pt>
              <c:pt idx="16">
                <c:v>米原市</c:v>
              </c:pt>
              <c:pt idx="17">
                <c:v>竜王町</c:v>
              </c:pt>
              <c:pt idx="18">
                <c:v>野洲市</c:v>
              </c:pt>
              <c:pt idx="19">
                <c:v>甲良町</c:v>
              </c:pt>
              <c:pt idx="20">
                <c:v>全国</c:v>
              </c:pt>
            </c:strLit>
          </c:cat>
          <c:val>
            <c:numLit>
              <c:formatCode>General</c:formatCode>
              <c:ptCount val="21"/>
              <c:pt idx="0">
                <c:v>84.192221407480332</c:v>
              </c:pt>
              <c:pt idx="1">
                <c:v>85.253878271768713</c:v>
              </c:pt>
              <c:pt idx="2">
                <c:v>85.030333981570507</c:v>
              </c:pt>
              <c:pt idx="3">
                <c:v>85.012435096078732</c:v>
              </c:pt>
              <c:pt idx="4">
                <c:v>84.971995617681202</c:v>
              </c:pt>
              <c:pt idx="5">
                <c:v>84.659563599797451</c:v>
              </c:pt>
              <c:pt idx="6">
                <c:v>84.406800596057863</c:v>
              </c:pt>
              <c:pt idx="7">
                <c:v>84.323677329583731</c:v>
              </c:pt>
              <c:pt idx="8">
                <c:v>84.308090484317574</c:v>
              </c:pt>
              <c:pt idx="9">
                <c:v>84.27486986983476</c:v>
              </c:pt>
              <c:pt idx="10">
                <c:v>84.224252397981857</c:v>
              </c:pt>
              <c:pt idx="11">
                <c:v>83.96391379659714</c:v>
              </c:pt>
              <c:pt idx="12">
                <c:v>83.794032122534603</c:v>
              </c:pt>
              <c:pt idx="13">
                <c:v>83.759155660410244</c:v>
              </c:pt>
              <c:pt idx="14">
                <c:v>83.744728267280948</c:v>
              </c:pt>
              <c:pt idx="15">
                <c:v>83.732568653614749</c:v>
              </c:pt>
              <c:pt idx="16">
                <c:v>83.607611604562038</c:v>
              </c:pt>
              <c:pt idx="17">
                <c:v>83.51898280813279</c:v>
              </c:pt>
              <c:pt idx="18">
                <c:v>83.352481609469194</c:v>
              </c:pt>
              <c:pt idx="19">
                <c:v>81.715118786773687</c:v>
              </c:pt>
              <c:pt idx="20">
                <c:v>83.771534624818585</c:v>
              </c:pt>
            </c:numLit>
          </c:val>
        </c:ser>
        <c:dLbls>
          <c:showLegendKey val="0"/>
          <c:showVal val="0"/>
          <c:showCatName val="0"/>
          <c:showSerName val="0"/>
          <c:showPercent val="0"/>
          <c:showBubbleSize val="0"/>
        </c:dLbls>
        <c:gapWidth val="59"/>
        <c:overlap val="100"/>
        <c:axId val="202928128"/>
        <c:axId val="202929664"/>
      </c:barChart>
      <c:catAx>
        <c:axId val="202928128"/>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202929664"/>
        <c:crosses val="autoZero"/>
        <c:auto val="1"/>
        <c:lblAlgn val="ctr"/>
        <c:lblOffset val="100"/>
        <c:noMultiLvlLbl val="0"/>
      </c:catAx>
      <c:valAx>
        <c:axId val="202929664"/>
        <c:scaling>
          <c:orientation val="minMax"/>
        </c:scaling>
        <c:delete val="0"/>
        <c:axPos val="l"/>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02928128"/>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34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2.7412946177697559E-3"/>
          <c:y val="4.0478668979936827E-3"/>
        </c:manualLayout>
      </c:layout>
      <c:overlay val="0"/>
    </c:title>
    <c:autoTitleDeleted val="0"/>
    <c:plotArea>
      <c:layout>
        <c:manualLayout>
          <c:layoutTarget val="inner"/>
          <c:xMode val="edge"/>
          <c:yMode val="edge"/>
          <c:x val="0.16622691292875991"/>
          <c:y val="0.21693376144437643"/>
          <c:w val="0.52669451438718029"/>
          <c:h val="0.70848984066865051"/>
        </c:manualLayout>
      </c:layout>
      <c:radarChart>
        <c:radarStyle val="marker"/>
        <c:varyColors val="0"/>
        <c:ser>
          <c:idx val="0"/>
          <c:order val="0"/>
          <c:tx>
            <c:strRef>
              <c:f>男!$E$22</c:f>
              <c:strCache>
                <c:ptCount val="1"/>
                <c:pt idx="0">
                  <c:v>多賀町</c:v>
                </c:pt>
              </c:strCache>
            </c:strRef>
          </c:tx>
          <c:spPr>
            <a:ln w="25400" cap="rnd" cmpd="sng">
              <a:solidFill>
                <a:schemeClr val="accent2">
                  <a:shade val="95000"/>
                  <a:satMod val="105000"/>
                </a:schemeClr>
              </a:solidFill>
              <a:prstDash val="solid"/>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男!$F$22:$AH$22</c:f>
              <c:numCache>
                <c:formatCode>0.0_ </c:formatCode>
                <c:ptCount val="17"/>
                <c:pt idx="0">
                  <c:v>96.111472000000006</c:v>
                </c:pt>
                <c:pt idx="1">
                  <c:v>95.020176000000006</c:v>
                </c:pt>
                <c:pt idx="2">
                  <c:v>99.164163000000002</c:v>
                </c:pt>
                <c:pt idx="3">
                  <c:v>86.338229999999996</c:v>
                </c:pt>
                <c:pt idx="4">
                  <c:v>110.828835</c:v>
                </c:pt>
                <c:pt idx="5">
                  <c:v>87.438592999999997</c:v>
                </c:pt>
                <c:pt idx="6">
                  <c:v>68.680667</c:v>
                </c:pt>
                <c:pt idx="7">
                  <c:v>97.548095000000004</c:v>
                </c:pt>
                <c:pt idx="8">
                  <c:v>112.846833</c:v>
                </c:pt>
                <c:pt idx="9">
                  <c:v>90.258369000000002</c:v>
                </c:pt>
                <c:pt idx="10">
                  <c:v>119.56417500000001</c:v>
                </c:pt>
                <c:pt idx="11">
                  <c:v>89.988878999999997</c:v>
                </c:pt>
                <c:pt idx="12">
                  <c:v>84.626677000000001</c:v>
                </c:pt>
                <c:pt idx="13">
                  <c:v>97.510384000000002</c:v>
                </c:pt>
                <c:pt idx="14">
                  <c:v>122.485891</c:v>
                </c:pt>
                <c:pt idx="15">
                  <c:v>101.004429</c:v>
                </c:pt>
                <c:pt idx="16">
                  <c:v>95.215003999999993</c:v>
                </c:pt>
              </c:numCache>
            </c:numRef>
          </c:val>
        </c:ser>
        <c:ser>
          <c:idx val="1"/>
          <c:order val="1"/>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dLbls>
          <c:showLegendKey val="0"/>
          <c:showVal val="0"/>
          <c:showCatName val="0"/>
          <c:showSerName val="0"/>
          <c:showPercent val="0"/>
          <c:showBubbleSize val="0"/>
        </c:dLbls>
        <c:axId val="199874432"/>
        <c:axId val="199875968"/>
      </c:radarChart>
      <c:catAx>
        <c:axId val="199874432"/>
        <c:scaling>
          <c:orientation val="minMax"/>
        </c:scaling>
        <c:delete val="0"/>
        <c:axPos val="b"/>
        <c:majorGridlines/>
        <c:numFmt formatCode="0.0_ " sourceLinked="1"/>
        <c:majorTickMark val="out"/>
        <c:minorTickMark val="none"/>
        <c:tickLblPos val="nextTo"/>
        <c:txPr>
          <a:bodyPr horzOverflow="overflow" anchor="ctr"/>
          <a:lstStyle/>
          <a:p>
            <a:pPr algn="ctr" rtl="0">
              <a:defRPr kumimoji="0" sz="700" kern="1200">
                <a:solidFill>
                  <a:schemeClr val="tx1"/>
                </a:solidFill>
              </a:defRPr>
            </a:pPr>
            <a:endParaRPr lang="ja-JP"/>
          </a:p>
        </c:txPr>
        <c:crossAx val="199875968"/>
        <c:crosses val="autoZero"/>
        <c:auto val="1"/>
        <c:lblAlgn val="ctr"/>
        <c:lblOffset val="100"/>
        <c:noMultiLvlLbl val="0"/>
      </c:catAx>
      <c:valAx>
        <c:axId val="199875968"/>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99874432"/>
        <c:crosses val="autoZero"/>
        <c:crossBetween val="between"/>
        <c:majorUnit val="25"/>
      </c:valAx>
    </c:plotArea>
    <c:legend>
      <c:legendPos val="tr"/>
      <c:layout>
        <c:manualLayout>
          <c:xMode val="edge"/>
          <c:yMode val="edge"/>
          <c:x val="0.6598750689687567"/>
          <c:y val="2.243667326394333E-3"/>
          <c:w val="0.33425865036909042"/>
          <c:h val="0.26440677966101694"/>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34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9.5378680074629223E-3"/>
          <c:y val="1.2267093731927577E-2"/>
        </c:manualLayout>
      </c:layout>
      <c:overlay val="0"/>
    </c:title>
    <c:autoTitleDeleted val="0"/>
    <c:plotArea>
      <c:layout>
        <c:manualLayout>
          <c:layoutTarget val="inner"/>
          <c:xMode val="edge"/>
          <c:yMode val="edge"/>
          <c:x val="0.20884520884520885"/>
          <c:y val="0.21361067148993887"/>
          <c:w val="0.5116865205275819"/>
          <c:h val="0.67897087700121606"/>
        </c:manualLayout>
      </c:layout>
      <c:radarChart>
        <c:radarStyle val="marker"/>
        <c:varyColors val="0"/>
        <c:ser>
          <c:idx val="0"/>
          <c:order val="0"/>
          <c:tx>
            <c:strRef>
              <c:f>女!$E$22</c:f>
              <c:strCache>
                <c:ptCount val="1"/>
                <c:pt idx="0">
                  <c:v>多賀町</c:v>
                </c:pt>
              </c:strCache>
            </c:strRef>
          </c:tx>
          <c:spPr>
            <a:ln w="25400" cap="rnd" cmpd="sng">
              <a:solidFill>
                <a:schemeClr val="accent2"/>
              </a:solidFill>
              <a:prstDash val="solid"/>
              <a:round/>
              <a:headEnd type="none" w="med" len="med"/>
              <a:tailEnd type="none" w="med" len="med"/>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女!$F$22:$AI$22</c:f>
              <c:numCache>
                <c:formatCode>0.0_ </c:formatCode>
                <c:ptCount val="18"/>
                <c:pt idx="0">
                  <c:v>98.406030000000001</c:v>
                </c:pt>
                <c:pt idx="1">
                  <c:v>92.740425999999999</c:v>
                </c:pt>
                <c:pt idx="2">
                  <c:v>106.70678599999999</c:v>
                </c:pt>
                <c:pt idx="3">
                  <c:v>91.740671000000006</c:v>
                </c:pt>
                <c:pt idx="4">
                  <c:v>95.762935999999996</c:v>
                </c:pt>
                <c:pt idx="5">
                  <c:v>82.990784000000005</c:v>
                </c:pt>
                <c:pt idx="6">
                  <c:v>75.050894</c:v>
                </c:pt>
                <c:pt idx="7">
                  <c:v>89.834379999999996</c:v>
                </c:pt>
                <c:pt idx="8">
                  <c:v>116.136628</c:v>
                </c:pt>
                <c:pt idx="9">
                  <c:v>121.947115</c:v>
                </c:pt>
                <c:pt idx="10">
                  <c:v>94.835419000000002</c:v>
                </c:pt>
                <c:pt idx="11">
                  <c:v>112.018406</c:v>
                </c:pt>
                <c:pt idx="12">
                  <c:v>80.395004999999998</c:v>
                </c:pt>
                <c:pt idx="13">
                  <c:v>99.420212000000006</c:v>
                </c:pt>
                <c:pt idx="14">
                  <c:v>100.435773</c:v>
                </c:pt>
                <c:pt idx="15">
                  <c:v>114.548497</c:v>
                </c:pt>
                <c:pt idx="16">
                  <c:v>97.712440000000001</c:v>
                </c:pt>
                <c:pt idx="17">
                  <c:v>96.714589000000004</c:v>
                </c:pt>
              </c:numCache>
            </c:numRef>
          </c:val>
        </c:ser>
        <c:ser>
          <c:idx val="1"/>
          <c:order val="1"/>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dLbls>
          <c:showLegendKey val="0"/>
          <c:showVal val="0"/>
          <c:showCatName val="0"/>
          <c:showSerName val="0"/>
          <c:showPercent val="0"/>
          <c:showBubbleSize val="0"/>
        </c:dLbls>
        <c:axId val="203240192"/>
        <c:axId val="203241728"/>
      </c:radarChart>
      <c:catAx>
        <c:axId val="203240192"/>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kumimoji="0" sz="700" kern="1200">
                <a:solidFill>
                  <a:schemeClr val="tx1"/>
                </a:solidFill>
              </a:defRPr>
            </a:pPr>
            <a:endParaRPr lang="ja-JP"/>
          </a:p>
        </c:txPr>
        <c:crossAx val="203241728"/>
        <c:crosses val="autoZero"/>
        <c:auto val="1"/>
        <c:lblAlgn val="ctr"/>
        <c:lblOffset val="100"/>
        <c:noMultiLvlLbl val="0"/>
      </c:catAx>
      <c:valAx>
        <c:axId val="203241728"/>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03240192"/>
        <c:crosses val="autoZero"/>
        <c:crossBetween val="between"/>
        <c:majorUnit val="25"/>
      </c:valAx>
    </c:plotArea>
    <c:legend>
      <c:legendPos val="tr"/>
      <c:layout>
        <c:manualLayout>
          <c:xMode val="edge"/>
          <c:yMode val="edge"/>
          <c:x val="0.68633484624270324"/>
          <c:y val="1.0144893995417657E-2"/>
          <c:w val="0.31109352087506353"/>
          <c:h val="0.25762711864406779"/>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34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0.06"/>
          <c:y val="3.2609076039408116E-2"/>
        </c:manualLayout>
      </c:layout>
      <c:overlay val="0"/>
    </c:title>
    <c:autoTitleDeleted val="0"/>
    <c:plotArea>
      <c:layout>
        <c:manualLayout>
          <c:layoutTarget val="inner"/>
          <c:xMode val="edge"/>
          <c:yMode val="edge"/>
          <c:x val="0.26509186351706038"/>
          <c:y val="0.27777777777777773"/>
          <c:w val="0.4435695538057744"/>
          <c:h val="0.58680555555555558"/>
        </c:manualLayout>
      </c:layout>
      <c:radarChart>
        <c:radarStyle val="marker"/>
        <c:varyColors val="0"/>
        <c:ser>
          <c:idx val="1"/>
          <c:order val="0"/>
          <c:tx>
            <c:strRef>
              <c:f>レーダー4064滋賀県全体!$AP$33</c:f>
              <c:strCache>
                <c:ptCount val="1"/>
                <c:pt idx="0">
                  <c:v>多賀町</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レーダー4064滋賀県全体!$AP$34:$AP$41</c:f>
              <c:numCache>
                <c:formatCode>General</c:formatCode>
                <c:ptCount val="8"/>
                <c:pt idx="0">
                  <c:v>88.446750286890278</c:v>
                </c:pt>
                <c:pt idx="1">
                  <c:v>99.533949637028812</c:v>
                </c:pt>
                <c:pt idx="2">
                  <c:v>94.832279289234293</c:v>
                </c:pt>
                <c:pt idx="3">
                  <c:v>88.474334868370519</c:v>
                </c:pt>
                <c:pt idx="4">
                  <c:v>90.615286074243116</c:v>
                </c:pt>
                <c:pt idx="5">
                  <c:v>103.81638357623338</c:v>
                </c:pt>
                <c:pt idx="6">
                  <c:v>102.86894216451098</c:v>
                </c:pt>
                <c:pt idx="7">
                  <c:v>110.99693411240624</c:v>
                </c:pt>
              </c:numCache>
            </c:numRef>
          </c:val>
        </c:ser>
        <c:ser>
          <c:idx val="0"/>
          <c:order val="1"/>
          <c:tx>
            <c:strRef>
              <c:f>レーダー4064滋賀県全体!$W$33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203263360"/>
        <c:axId val="203273344"/>
      </c:radarChart>
      <c:catAx>
        <c:axId val="203263360"/>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203273344"/>
        <c:crosses val="autoZero"/>
        <c:auto val="1"/>
        <c:lblAlgn val="ctr"/>
        <c:lblOffset val="100"/>
        <c:noMultiLvlLbl val="0"/>
      </c:catAx>
      <c:valAx>
        <c:axId val="203273344"/>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3263360"/>
        <c:crosses val="autoZero"/>
        <c:crossBetween val="between"/>
        <c:majorUnit val="10"/>
        <c:minorUnit val="4"/>
      </c:valAx>
      <c:spPr>
        <a:noFill/>
        <a:ln>
          <a:noFill/>
        </a:ln>
      </c:spPr>
    </c:plotArea>
    <c:legend>
      <c:legendPos val="tr"/>
      <c:layout>
        <c:manualLayout>
          <c:xMode val="edge"/>
          <c:yMode val="edge"/>
          <c:x val="0.70750000000000002"/>
          <c:y val="0"/>
          <c:w val="0.29249999999999998"/>
          <c:h val="0.25362318840579712"/>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400" b="1" i="0" u="none" strike="noStrike" kern="1200" baseline="0">
                <a:solidFill>
                  <a:schemeClr val="tx1"/>
                </a:solidFill>
              </a:rPr>
              <a:t>疾病別医療費構成割合（国保分）</a:t>
            </a:r>
            <a:endParaRPr kumimoji="0" lang="ja-JP" altLang="en-US" sz="1800" b="1" i="0" u="none" strike="noStrike" kern="1200"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5.0130067074948964E-2"/>
                  <c:y val="1.2475806936346697E-2"/>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1"/>
              <c:layout>
                <c:manualLayout>
                  <c:x val="0.1196458961148375"/>
                  <c:y val="-8.1975516419226221E-2"/>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2"/>
              <c:layout>
                <c:manualLayout>
                  <c:x val="7.5536372768218785E-2"/>
                  <c:y val="-2.053254793532488E-3"/>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3"/>
              <c:layout>
                <c:manualLayout>
                  <c:x val="7.3285885347280894E-2"/>
                  <c:y val="5.9473141350794366E-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4"/>
              <c:layout>
                <c:manualLayout>
                  <c:x val="0.11339282474483316"/>
                  <c:y val="0.239583631897333"/>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5"/>
              <c:layout>
                <c:manualLayout>
                  <c:x val="-1.9776531389797472E-2"/>
                  <c:y val="0.26380112509007381"/>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6"/>
              <c:layout>
                <c:manualLayout>
                  <c:x val="-7.5409210212359815E-2"/>
                  <c:y val="-0.13976813627041559"/>
                </c:manualLayout>
              </c:layout>
              <c:spPr/>
              <c:txPr>
                <a:bodyPr/>
                <a:lstStyle/>
                <a:p>
                  <a:pPr>
                    <a:defRPr sz="10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sz="1000">
                    <a:solidFill>
                      <a:schemeClr val="tx1"/>
                    </a:solidFill>
                  </a:defRPr>
                </a:pPr>
                <a:endParaRPr lang="ja-JP"/>
              </a:p>
            </c:txPr>
            <c:showLegendKey val="0"/>
            <c:showVal val="0"/>
            <c:showCatName val="1"/>
            <c:showSerName val="0"/>
            <c:showPercent val="1"/>
            <c:showBubbleSize val="0"/>
            <c:showLeaderLines val="1"/>
          </c:dLbls>
          <c:cat>
            <c:strRef>
              <c:f>彦根市!$N$182:$N$188</c:f>
              <c:strCache>
                <c:ptCount val="7"/>
                <c:pt idx="0">
                  <c:v>新生物</c:v>
                </c:pt>
                <c:pt idx="1">
                  <c:v>糖尿病</c:v>
                </c:pt>
                <c:pt idx="2">
                  <c:v>高血圧性疾患</c:v>
                </c:pt>
                <c:pt idx="3">
                  <c:v>虚血性心疾患</c:v>
                </c:pt>
                <c:pt idx="4">
                  <c:v>脳内出血</c:v>
                </c:pt>
                <c:pt idx="5">
                  <c:v>脳梗塞</c:v>
                </c:pt>
                <c:pt idx="6">
                  <c:v>その他</c:v>
                </c:pt>
              </c:strCache>
            </c:strRef>
          </c:cat>
          <c:val>
            <c:numRef>
              <c:f>彦根市!$P$182:$P$188</c:f>
              <c:numCache>
                <c:formatCode>0.0_ </c:formatCode>
                <c:ptCount val="7"/>
                <c:pt idx="0">
                  <c:v>13.8</c:v>
                </c:pt>
                <c:pt idx="1">
                  <c:v>3.3</c:v>
                </c:pt>
                <c:pt idx="2">
                  <c:v>6.3</c:v>
                </c:pt>
                <c:pt idx="3">
                  <c:v>2.1</c:v>
                </c:pt>
                <c:pt idx="4">
                  <c:v>1.8</c:v>
                </c:pt>
                <c:pt idx="5">
                  <c:v>2.6</c:v>
                </c:pt>
                <c:pt idx="6" formatCode="#,##0.0;[Red]\-#,##0.0">
                  <c:v>70.099999999999994</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5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5.7072220811108292E-2"/>
          <c:y val="4.1667031204432776E-2"/>
        </c:manualLayout>
      </c:layout>
      <c:overlay val="0"/>
    </c:title>
    <c:autoTitleDeleted val="0"/>
    <c:plotArea>
      <c:layout>
        <c:manualLayout>
          <c:layoutTarget val="inner"/>
          <c:xMode val="edge"/>
          <c:yMode val="edge"/>
          <c:x val="0.18324607329842929"/>
          <c:y val="0.27430555555555558"/>
          <c:w val="0.48691099476439792"/>
          <c:h val="0.64583333333333337"/>
        </c:manualLayout>
      </c:layout>
      <c:radarChart>
        <c:radarStyle val="marker"/>
        <c:varyColors val="0"/>
        <c:ser>
          <c:idx val="1"/>
          <c:order val="0"/>
          <c:tx>
            <c:strRef>
              <c:f>レーダー4064滋賀県全体!$AP$42</c:f>
              <c:strCache>
                <c:ptCount val="1"/>
                <c:pt idx="0">
                  <c:v>多賀町</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レーダー4064滋賀県全体!$AP$43:$AP$49</c:f>
              <c:numCache>
                <c:formatCode>General</c:formatCode>
                <c:ptCount val="7"/>
                <c:pt idx="0">
                  <c:v>99.810190603527488</c:v>
                </c:pt>
                <c:pt idx="1">
                  <c:v>85.998188664832256</c:v>
                </c:pt>
                <c:pt idx="2">
                  <c:v>95.412022162599555</c:v>
                </c:pt>
                <c:pt idx="3">
                  <c:v>93.215419440597955</c:v>
                </c:pt>
                <c:pt idx="4">
                  <c:v>98.519499842018575</c:v>
                </c:pt>
                <c:pt idx="5">
                  <c:v>98.364519382351972</c:v>
                </c:pt>
                <c:pt idx="6">
                  <c:v>100.09230023065633</c:v>
                </c:pt>
              </c:numCache>
            </c:numRef>
          </c:val>
        </c:ser>
        <c:ser>
          <c:idx val="0"/>
          <c:order val="1"/>
          <c:tx>
            <c:strRef>
              <c:f>レーダー4064滋賀県全体!$W$42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203315072"/>
        <c:axId val="203316608"/>
      </c:radarChart>
      <c:catAx>
        <c:axId val="203315072"/>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203316608"/>
        <c:crosses val="autoZero"/>
        <c:auto val="1"/>
        <c:lblAlgn val="ctr"/>
        <c:lblOffset val="100"/>
        <c:noMultiLvlLbl val="0"/>
      </c:catAx>
      <c:valAx>
        <c:axId val="203316608"/>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3315072"/>
        <c:crosses val="autoZero"/>
        <c:crossBetween val="between"/>
        <c:majorUnit val="10"/>
      </c:valAx>
      <c:spPr>
        <a:noFill/>
        <a:ln>
          <a:noFill/>
        </a:ln>
      </c:spPr>
    </c:plotArea>
    <c:legend>
      <c:legendPos val="tr"/>
      <c:layout>
        <c:manualLayout>
          <c:xMode val="edge"/>
          <c:yMode val="edge"/>
          <c:x val="0.73697270471464016"/>
          <c:y val="3.472222222222222E-3"/>
          <c:w val="0.26302729528535979"/>
          <c:h val="0.24305555555555555"/>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5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7.2814567243842721E-2"/>
          <c:y val="5.7971394879987828E-2"/>
        </c:manualLayout>
      </c:layout>
      <c:overlay val="0"/>
    </c:title>
    <c:autoTitleDeleted val="0"/>
    <c:plotArea>
      <c:layout>
        <c:manualLayout>
          <c:layoutTarget val="inner"/>
          <c:xMode val="edge"/>
          <c:yMode val="edge"/>
          <c:x val="0.25907990314769974"/>
          <c:y val="0.27777777777777773"/>
          <c:w val="0.41162227602905566"/>
          <c:h val="0.59027777777777779"/>
        </c:manualLayout>
      </c:layout>
      <c:radarChart>
        <c:radarStyle val="marker"/>
        <c:varyColors val="0"/>
        <c:ser>
          <c:idx val="1"/>
          <c:order val="0"/>
          <c:tx>
            <c:strRef>
              <c:f>レーダー4064滋賀県全体!$BL$33</c:f>
              <c:strCache>
                <c:ptCount val="1"/>
                <c:pt idx="0">
                  <c:v>多賀町</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レーダー4064滋賀県全体!$BL$34:$BL$41</c:f>
              <c:numCache>
                <c:formatCode>General</c:formatCode>
                <c:ptCount val="8"/>
                <c:pt idx="0">
                  <c:v>103.02851588568747</c:v>
                </c:pt>
                <c:pt idx="1">
                  <c:v>104.58335616914698</c:v>
                </c:pt>
                <c:pt idx="2">
                  <c:v>119.57979217596576</c:v>
                </c:pt>
                <c:pt idx="3">
                  <c:v>106.54969492807666</c:v>
                </c:pt>
                <c:pt idx="4">
                  <c:v>97.538348375921586</c:v>
                </c:pt>
                <c:pt idx="5">
                  <c:v>123.13423430904459</c:v>
                </c:pt>
                <c:pt idx="6">
                  <c:v>115.82634307528662</c:v>
                </c:pt>
                <c:pt idx="7">
                  <c:v>111.56444434221525</c:v>
                </c:pt>
              </c:numCache>
            </c:numRef>
          </c:val>
        </c:ser>
        <c:ser>
          <c:idx val="0"/>
          <c:order val="1"/>
          <c:tx>
            <c:strRef>
              <c:f>レーダー4064滋賀県全体!$AS$33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202969472"/>
        <c:axId val="202971008"/>
      </c:radarChart>
      <c:catAx>
        <c:axId val="202969472"/>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202971008"/>
        <c:crosses val="autoZero"/>
        <c:auto val="1"/>
        <c:lblAlgn val="ctr"/>
        <c:lblOffset val="100"/>
        <c:noMultiLvlLbl val="0"/>
      </c:catAx>
      <c:valAx>
        <c:axId val="202971008"/>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2969472"/>
        <c:crosses val="autoZero"/>
        <c:crossBetween val="between"/>
        <c:majorUnit val="10"/>
        <c:minorUnit val="4"/>
      </c:valAx>
      <c:spPr>
        <a:noFill/>
        <a:ln>
          <a:noFill/>
        </a:ln>
      </c:spPr>
    </c:plotArea>
    <c:legend>
      <c:legendPos val="tr"/>
      <c:layout>
        <c:manualLayout>
          <c:xMode val="edge"/>
          <c:yMode val="edge"/>
          <c:x val="0.68627450980392157"/>
          <c:y val="3.6231884057971015E-3"/>
          <c:w val="0.31372549019607843"/>
          <c:h val="0.25724637681159418"/>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5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0.10243842115889359"/>
          <c:y val="5.555519101778944E-2"/>
        </c:manualLayout>
      </c:layout>
      <c:overlay val="0"/>
    </c:title>
    <c:autoTitleDeleted val="0"/>
    <c:plotArea>
      <c:layout>
        <c:manualLayout>
          <c:layoutTarget val="inner"/>
          <c:xMode val="edge"/>
          <c:yMode val="edge"/>
          <c:x val="0.236144578313253"/>
          <c:y val="0.26041666666666669"/>
          <c:w val="0.45301204819277113"/>
          <c:h val="0.65277777777777779"/>
        </c:manualLayout>
      </c:layout>
      <c:radarChart>
        <c:radarStyle val="marker"/>
        <c:varyColors val="0"/>
        <c:ser>
          <c:idx val="1"/>
          <c:order val="0"/>
          <c:tx>
            <c:strRef>
              <c:f>レーダー4064滋賀県全体!$BL$42</c:f>
              <c:strCache>
                <c:ptCount val="1"/>
                <c:pt idx="0">
                  <c:v>多賀町</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レーダー4064滋賀県全体!$BL$43:$BL$49</c:f>
              <c:numCache>
                <c:formatCode>General</c:formatCode>
                <c:ptCount val="7"/>
                <c:pt idx="0">
                  <c:v>87.970215247182495</c:v>
                </c:pt>
                <c:pt idx="1">
                  <c:v>94.404558585168118</c:v>
                </c:pt>
                <c:pt idx="2">
                  <c:v>101.72636066854265</c:v>
                </c:pt>
                <c:pt idx="3">
                  <c:v>93.300094849619413</c:v>
                </c:pt>
                <c:pt idx="4">
                  <c:v>92.552680679040549</c:v>
                </c:pt>
                <c:pt idx="5">
                  <c:v>88.274521431674756</c:v>
                </c:pt>
                <c:pt idx="6">
                  <c:v>94.701867347484921</c:v>
                </c:pt>
              </c:numCache>
            </c:numRef>
          </c:val>
        </c:ser>
        <c:ser>
          <c:idx val="0"/>
          <c:order val="1"/>
          <c:tx>
            <c:strRef>
              <c:f>レーダー4064滋賀県全体!$AS$42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203004544"/>
        <c:axId val="203006336"/>
      </c:radarChart>
      <c:catAx>
        <c:axId val="20300454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203006336"/>
        <c:crosses val="autoZero"/>
        <c:auto val="1"/>
        <c:lblAlgn val="ctr"/>
        <c:lblOffset val="100"/>
        <c:noMultiLvlLbl val="0"/>
      </c:catAx>
      <c:valAx>
        <c:axId val="203006336"/>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3004544"/>
        <c:crosses val="autoZero"/>
        <c:crossBetween val="between"/>
        <c:majorUnit val="10"/>
      </c:valAx>
      <c:spPr>
        <a:noFill/>
        <a:ln>
          <a:noFill/>
        </a:ln>
      </c:spPr>
    </c:plotArea>
    <c:legend>
      <c:legendPos val="tr"/>
      <c:layout>
        <c:manualLayout>
          <c:xMode val="edge"/>
          <c:yMode val="edge"/>
          <c:x val="0.71744471744471749"/>
          <c:y val="0"/>
          <c:w val="0.28255528255528256"/>
          <c:h val="0.25347222222222221"/>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5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0.06"/>
          <c:y val="4.1667031204432776E-2"/>
        </c:manualLayout>
      </c:layout>
      <c:overlay val="0"/>
    </c:title>
    <c:autoTitleDeleted val="0"/>
    <c:plotArea>
      <c:layout>
        <c:manualLayout>
          <c:layoutTarget val="inner"/>
          <c:xMode val="edge"/>
          <c:yMode val="edge"/>
          <c:x val="0.21148825065274152"/>
          <c:y val="0.24305555555555555"/>
          <c:w val="0.47519582245430808"/>
          <c:h val="0.63194444444444442"/>
        </c:manualLayout>
      </c:layout>
      <c:radarChart>
        <c:radarStyle val="marker"/>
        <c:varyColors val="0"/>
        <c:ser>
          <c:idx val="1"/>
          <c:order val="0"/>
          <c:tx>
            <c:strRef>
              <c:f>レーダー4064滋賀県全体!$AP$26</c:f>
              <c:strCache>
                <c:ptCount val="1"/>
                <c:pt idx="0">
                  <c:v>多賀町</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レーダー4064滋賀県全体!$AP$27:$AP$32</c:f>
              <c:numCache>
                <c:formatCode>General</c:formatCode>
                <c:ptCount val="6"/>
                <c:pt idx="0">
                  <c:v>95.95566842115872</c:v>
                </c:pt>
                <c:pt idx="1">
                  <c:v>101.24048657563263</c:v>
                </c:pt>
                <c:pt idx="2">
                  <c:v>95.85567217375376</c:v>
                </c:pt>
                <c:pt idx="3">
                  <c:v>95.764799540473788</c:v>
                </c:pt>
                <c:pt idx="4">
                  <c:v>96.474011461423885</c:v>
                </c:pt>
                <c:pt idx="5">
                  <c:v>82.371612217042909</c:v>
                </c:pt>
              </c:numCache>
            </c:numRef>
          </c:val>
        </c:ser>
        <c:ser>
          <c:idx val="0"/>
          <c:order val="1"/>
          <c:tx>
            <c:strRef>
              <c:f>レーダー4064滋賀県全体!$W$26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97985408"/>
        <c:axId val="197986944"/>
      </c:radarChart>
      <c:catAx>
        <c:axId val="197985408"/>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7986944"/>
        <c:crosses val="autoZero"/>
        <c:auto val="1"/>
        <c:lblAlgn val="ctr"/>
        <c:lblOffset val="100"/>
        <c:noMultiLvlLbl val="0"/>
      </c:catAx>
      <c:valAx>
        <c:axId val="197986944"/>
        <c:scaling>
          <c:orientation val="minMax"/>
          <c:max val="15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7985408"/>
        <c:crosses val="autoZero"/>
        <c:crossBetween val="between"/>
        <c:majorUnit val="30"/>
      </c:valAx>
      <c:spPr>
        <a:noFill/>
        <a:ln>
          <a:noFill/>
        </a:ln>
      </c:spPr>
    </c:plotArea>
    <c:legend>
      <c:legendPos val="tr"/>
      <c:layout>
        <c:manualLayout>
          <c:xMode val="edge"/>
          <c:yMode val="edge"/>
          <c:x val="0.73"/>
          <c:y val="6.9444444444444441E-3"/>
          <c:w val="0.27"/>
          <c:h val="0.24652777777777776"/>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5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5.6122189545583907E-2"/>
          <c:y val="4.8610746573345E-2"/>
        </c:manualLayout>
      </c:layout>
      <c:overlay val="0"/>
    </c:title>
    <c:autoTitleDeleted val="0"/>
    <c:plotArea>
      <c:layout>
        <c:manualLayout>
          <c:layoutTarget val="inner"/>
          <c:xMode val="edge"/>
          <c:yMode val="edge"/>
          <c:x val="0.24087591240875919"/>
          <c:y val="0.25347222222222221"/>
          <c:w val="0.42579075425790752"/>
          <c:h val="0.60763888888888884"/>
        </c:manualLayout>
      </c:layout>
      <c:radarChart>
        <c:radarStyle val="marker"/>
        <c:varyColors val="0"/>
        <c:ser>
          <c:idx val="1"/>
          <c:order val="0"/>
          <c:tx>
            <c:strRef>
              <c:f>レーダー4064滋賀県全体!$BL$26</c:f>
              <c:strCache>
                <c:ptCount val="1"/>
                <c:pt idx="0">
                  <c:v>多賀町</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レーダー4064滋賀県全体!$BL$27:$BL$32</c:f>
              <c:numCache>
                <c:formatCode>General</c:formatCode>
                <c:ptCount val="6"/>
                <c:pt idx="0">
                  <c:v>116.66315953678652</c:v>
                </c:pt>
                <c:pt idx="1">
                  <c:v>131.84719262661386</c:v>
                </c:pt>
                <c:pt idx="2">
                  <c:v>97.021639572432292</c:v>
                </c:pt>
                <c:pt idx="3">
                  <c:v>103.64647682889756</c:v>
                </c:pt>
                <c:pt idx="4">
                  <c:v>100.81268913505119</c:v>
                </c:pt>
                <c:pt idx="5">
                  <c:v>33.378718292559391</c:v>
                </c:pt>
              </c:numCache>
            </c:numRef>
          </c:val>
        </c:ser>
        <c:ser>
          <c:idx val="0"/>
          <c:order val="1"/>
          <c:tx>
            <c:strRef>
              <c:f>レーダー4064滋賀県全体!$AS$26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98004096"/>
        <c:axId val="199713920"/>
      </c:radarChart>
      <c:catAx>
        <c:axId val="198004096"/>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99713920"/>
        <c:crosses val="autoZero"/>
        <c:auto val="1"/>
        <c:lblAlgn val="ctr"/>
        <c:lblOffset val="100"/>
        <c:noMultiLvlLbl val="0"/>
      </c:catAx>
      <c:valAx>
        <c:axId val="19971392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8004096"/>
        <c:crosses val="autoZero"/>
        <c:crossBetween val="between"/>
        <c:majorUnit val="30"/>
      </c:valAx>
      <c:spPr>
        <a:noFill/>
        <a:ln>
          <a:noFill/>
        </a:ln>
      </c:spPr>
    </c:plotArea>
    <c:legend>
      <c:legendPos val="tr"/>
      <c:layout>
        <c:manualLayout>
          <c:xMode val="edge"/>
          <c:yMode val="edge"/>
          <c:x val="0.73399014778325122"/>
          <c:y val="0"/>
          <c:w val="0.26600985221674878"/>
          <c:h val="0.26041666666666669"/>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5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28342245989303E-2"/>
          <c:y val="4.2134831460674156E-2"/>
          <c:w val="0.84385026737967905"/>
          <c:h val="0.6882022471910112"/>
        </c:manualLayout>
      </c:layout>
      <c:barChart>
        <c:barDir val="col"/>
        <c:grouping val="stacked"/>
        <c:varyColors val="0"/>
        <c:ser>
          <c:idx val="0"/>
          <c:order val="0"/>
          <c:tx>
            <c:strRef>
              <c:f>介護率グラフ!$B$3</c:f>
              <c:strCache>
                <c:ptCount val="1"/>
                <c:pt idx="0">
                  <c:v>要支援1</c:v>
                </c:pt>
              </c:strCache>
            </c:strRef>
          </c:tx>
          <c:spPr>
            <a:solidFill>
              <a:srgbClr val="FFFFFF"/>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介護率グラフ!$B$4:$B$22</c:f>
              <c:numCache>
                <c:formatCode>0.00_ </c:formatCode>
                <c:ptCount val="19"/>
                <c:pt idx="0">
                  <c:v>2.5464484655572086</c:v>
                </c:pt>
                <c:pt idx="1">
                  <c:v>1.7901486231051482</c:v>
                </c:pt>
                <c:pt idx="2">
                  <c:v>1.4582562584782341</c:v>
                </c:pt>
                <c:pt idx="3">
                  <c:v>1.0283014498124043</c:v>
                </c:pt>
                <c:pt idx="4">
                  <c:v>2.0009951663349446</c:v>
                </c:pt>
                <c:pt idx="5">
                  <c:v>2.8293648483437157</c:v>
                </c:pt>
                <c:pt idx="6">
                  <c:v>2.5530670232324923</c:v>
                </c:pt>
                <c:pt idx="7">
                  <c:v>2.6460859977949283</c:v>
                </c:pt>
                <c:pt idx="8">
                  <c:v>1.4069442158960013</c:v>
                </c:pt>
                <c:pt idx="9">
                  <c:v>2.7099938687921519</c:v>
                </c:pt>
                <c:pt idx="10">
                  <c:v>2.1156852527357999</c:v>
                </c:pt>
                <c:pt idx="11">
                  <c:v>0.68163228210488047</c:v>
                </c:pt>
                <c:pt idx="12">
                  <c:v>1.3717202328734348</c:v>
                </c:pt>
                <c:pt idx="13">
                  <c:v>0.90504922197523019</c:v>
                </c:pt>
                <c:pt idx="14">
                  <c:v>1.2524719841793013</c:v>
                </c:pt>
                <c:pt idx="15">
                  <c:v>2.0649602064960209</c:v>
                </c:pt>
                <c:pt idx="16">
                  <c:v>1.7423442449841606</c:v>
                </c:pt>
                <c:pt idx="17">
                  <c:v>1.1941618752764263</c:v>
                </c:pt>
                <c:pt idx="18">
                  <c:v>0.69786535303776687</c:v>
                </c:pt>
              </c:numCache>
            </c:numRef>
          </c:val>
        </c:ser>
        <c:ser>
          <c:idx val="1"/>
          <c:order val="1"/>
          <c:tx>
            <c:strRef>
              <c:f>介護率グラフ!$C$3</c:f>
              <c:strCache>
                <c:ptCount val="1"/>
                <c:pt idx="0">
                  <c:v>要支援2</c:v>
                </c:pt>
              </c:strCache>
            </c:strRef>
          </c:tx>
          <c:spPr>
            <a:pattFill prst="pct1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介護率グラフ!$C$4:$C$22</c:f>
              <c:numCache>
                <c:formatCode>0.00_ </c:formatCode>
                <c:ptCount val="19"/>
                <c:pt idx="0">
                  <c:v>3.052739623337831</c:v>
                </c:pt>
                <c:pt idx="1">
                  <c:v>1.8865127311812016</c:v>
                </c:pt>
                <c:pt idx="2">
                  <c:v>2.7561968183499816</c:v>
                </c:pt>
                <c:pt idx="3">
                  <c:v>1.3062207605725138</c:v>
                </c:pt>
                <c:pt idx="4">
                  <c:v>1.6633494455501847</c:v>
                </c:pt>
                <c:pt idx="5">
                  <c:v>1.9328171391977642</c:v>
                </c:pt>
                <c:pt idx="6">
                  <c:v>2.4569613906067191</c:v>
                </c:pt>
                <c:pt idx="7">
                  <c:v>1.6695542605134666</c:v>
                </c:pt>
                <c:pt idx="8">
                  <c:v>1.1847951291755801</c:v>
                </c:pt>
                <c:pt idx="9">
                  <c:v>2.6180257510729614</c:v>
                </c:pt>
                <c:pt idx="10">
                  <c:v>2.0462046204620461</c:v>
                </c:pt>
                <c:pt idx="11">
                  <c:v>1.8903935290375353</c:v>
                </c:pt>
                <c:pt idx="12">
                  <c:v>1.5471728207991067</c:v>
                </c:pt>
                <c:pt idx="13">
                  <c:v>1.4766592569069545</c:v>
                </c:pt>
                <c:pt idx="14">
                  <c:v>1.8787079762689518</c:v>
                </c:pt>
                <c:pt idx="15">
                  <c:v>1.5057001505700152</c:v>
                </c:pt>
                <c:pt idx="16">
                  <c:v>1.6367476240760297</c:v>
                </c:pt>
                <c:pt idx="17">
                  <c:v>1.9460415745245467</c:v>
                </c:pt>
                <c:pt idx="18">
                  <c:v>0.49261083743842365</c:v>
                </c:pt>
              </c:numCache>
            </c:numRef>
          </c:val>
        </c:ser>
        <c:ser>
          <c:idx val="3"/>
          <c:order val="2"/>
          <c:tx>
            <c:strRef>
              <c:f>介護率グラフ!$D$3</c:f>
              <c:strCache>
                <c:ptCount val="1"/>
                <c:pt idx="0">
                  <c:v>要介護1</c:v>
                </c:pt>
              </c:strCache>
            </c:strRef>
          </c:tx>
          <c:spPr>
            <a:pattFill prst="pct2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介護率グラフ!$D$4:$D$22</c:f>
              <c:numCache>
                <c:formatCode>0.00_ </c:formatCode>
                <c:ptCount val="19"/>
                <c:pt idx="0">
                  <c:v>2.8578348268345843</c:v>
                </c:pt>
                <c:pt idx="1">
                  <c:v>3.7285497201734552</c:v>
                </c:pt>
                <c:pt idx="2">
                  <c:v>3.1816500184979652</c:v>
                </c:pt>
                <c:pt idx="3">
                  <c:v>4.3911251100097273</c:v>
                </c:pt>
                <c:pt idx="4">
                  <c:v>4.5599943133352294</c:v>
                </c:pt>
                <c:pt idx="5">
                  <c:v>4.2149385806601849</c:v>
                </c:pt>
                <c:pt idx="6">
                  <c:v>3.4974093264248705</c:v>
                </c:pt>
                <c:pt idx="7">
                  <c:v>4.110883603717121</c:v>
                </c:pt>
                <c:pt idx="8">
                  <c:v>3.8505841698206353</c:v>
                </c:pt>
                <c:pt idx="9">
                  <c:v>4.2182709993868794</c:v>
                </c:pt>
                <c:pt idx="10">
                  <c:v>3.7276359214868853</c:v>
                </c:pt>
                <c:pt idx="11">
                  <c:v>3.7080796146505501</c:v>
                </c:pt>
                <c:pt idx="12">
                  <c:v>3.6605789935401547</c:v>
                </c:pt>
                <c:pt idx="13">
                  <c:v>3.7154652270562085</c:v>
                </c:pt>
                <c:pt idx="14">
                  <c:v>4.976928147659855</c:v>
                </c:pt>
                <c:pt idx="15">
                  <c:v>4.3020004302000432</c:v>
                </c:pt>
                <c:pt idx="16">
                  <c:v>3.907074973600845</c:v>
                </c:pt>
                <c:pt idx="17">
                  <c:v>4.643962848297214</c:v>
                </c:pt>
                <c:pt idx="18">
                  <c:v>4.2282430213464695</c:v>
                </c:pt>
              </c:numCache>
            </c:numRef>
          </c:val>
        </c:ser>
        <c:ser>
          <c:idx val="4"/>
          <c:order val="3"/>
          <c:tx>
            <c:strRef>
              <c:f>介護率グラフ!$E$3</c:f>
              <c:strCache>
                <c:ptCount val="1"/>
                <c:pt idx="0">
                  <c:v>要介護2</c:v>
                </c:pt>
              </c:strCache>
            </c:strRef>
          </c:tx>
          <c:spPr>
            <a:pattFill prst="ltDnDiag">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介護率グラフ!$E$4:$E$22</c:f>
              <c:numCache>
                <c:formatCode>0.00_ </c:formatCode>
                <c:ptCount val="19"/>
                <c:pt idx="0">
                  <c:v>3.8531179001026419</c:v>
                </c:pt>
                <c:pt idx="1">
                  <c:v>3.5321151921722693</c:v>
                </c:pt>
                <c:pt idx="2">
                  <c:v>3.7458379578246395</c:v>
                </c:pt>
                <c:pt idx="3">
                  <c:v>3.1868080967159198</c:v>
                </c:pt>
                <c:pt idx="4">
                  <c:v>2.3670742109752627</c:v>
                </c:pt>
                <c:pt idx="5">
                  <c:v>2.5848518367584559</c:v>
                </c:pt>
                <c:pt idx="6">
                  <c:v>2.7160287481196721</c:v>
                </c:pt>
                <c:pt idx="7">
                  <c:v>2.968971491573476</c:v>
                </c:pt>
                <c:pt idx="8">
                  <c:v>2.5588283692611484</c:v>
                </c:pt>
                <c:pt idx="9">
                  <c:v>2.8571428571428572</c:v>
                </c:pt>
                <c:pt idx="10">
                  <c:v>2.5846795205836375</c:v>
                </c:pt>
                <c:pt idx="11">
                  <c:v>4.2806507316186497</c:v>
                </c:pt>
                <c:pt idx="12">
                  <c:v>2.8790174655076162</c:v>
                </c:pt>
                <c:pt idx="13">
                  <c:v>3.6201968879009208</c:v>
                </c:pt>
                <c:pt idx="14">
                  <c:v>3.3289386947923534</c:v>
                </c:pt>
                <c:pt idx="15">
                  <c:v>2.6242202624220261</c:v>
                </c:pt>
                <c:pt idx="16">
                  <c:v>4.1710665258711721</c:v>
                </c:pt>
                <c:pt idx="17">
                  <c:v>4.0689960194604158</c:v>
                </c:pt>
                <c:pt idx="18">
                  <c:v>3.3661740558292284</c:v>
                </c:pt>
              </c:numCache>
            </c:numRef>
          </c:val>
        </c:ser>
        <c:ser>
          <c:idx val="5"/>
          <c:order val="4"/>
          <c:tx>
            <c:strRef>
              <c:f>介護率グラフ!$F$3</c:f>
              <c:strCache>
                <c:ptCount val="1"/>
                <c:pt idx="0">
                  <c:v>要介護3</c:v>
                </c:pt>
              </c:strCache>
            </c:strRef>
          </c:tx>
          <c:spPr>
            <a:pattFill prst="pct5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介護率グラフ!$F$4:$F$22</c:f>
              <c:numCache>
                <c:formatCode>0.00_ </c:formatCode>
                <c:ptCount val="19"/>
                <c:pt idx="0">
                  <c:v>2.7759517466468302</c:v>
                </c:pt>
                <c:pt idx="1">
                  <c:v>2.4609910677884437</c:v>
                </c:pt>
                <c:pt idx="2">
                  <c:v>2.9812553952398568</c:v>
                </c:pt>
                <c:pt idx="3">
                  <c:v>1.9871230719347817</c:v>
                </c:pt>
                <c:pt idx="4">
                  <c:v>1.8623827125390957</c:v>
                </c:pt>
                <c:pt idx="5">
                  <c:v>2.3519823019153518</c:v>
                </c:pt>
                <c:pt idx="6">
                  <c:v>2.273107136887849</c:v>
                </c:pt>
                <c:pt idx="7">
                  <c:v>2.3074499921247442</c:v>
                </c:pt>
                <c:pt idx="8">
                  <c:v>1.7195984860951128</c:v>
                </c:pt>
                <c:pt idx="9">
                  <c:v>2.2746781115879826</c:v>
                </c:pt>
                <c:pt idx="10">
                  <c:v>2.0218863991662324</c:v>
                </c:pt>
                <c:pt idx="11">
                  <c:v>3.5444878669453783</c:v>
                </c:pt>
                <c:pt idx="12">
                  <c:v>2.2729085254007497</c:v>
                </c:pt>
                <c:pt idx="13">
                  <c:v>2.6516354398221655</c:v>
                </c:pt>
                <c:pt idx="14">
                  <c:v>2.4060646011865523</c:v>
                </c:pt>
                <c:pt idx="15">
                  <c:v>2.3230802323080231</c:v>
                </c:pt>
                <c:pt idx="16">
                  <c:v>3.9598732840549102</c:v>
                </c:pt>
                <c:pt idx="17">
                  <c:v>4.1132242370632461</c:v>
                </c:pt>
                <c:pt idx="18">
                  <c:v>3.284072249589491</c:v>
                </c:pt>
              </c:numCache>
            </c:numRef>
          </c:val>
        </c:ser>
        <c:ser>
          <c:idx val="6"/>
          <c:order val="5"/>
          <c:tx>
            <c:strRef>
              <c:f>介護率グラフ!$G$3</c:f>
              <c:strCache>
                <c:ptCount val="1"/>
                <c:pt idx="0">
                  <c:v>要介護4</c:v>
                </c:pt>
              </c:strCache>
            </c:strRef>
          </c:tx>
          <c:spPr>
            <a:pattFill prst="pct7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介護率グラフ!$G$4:$G$22</c:f>
              <c:numCache>
                <c:formatCode>0.00_ </c:formatCode>
                <c:ptCount val="19"/>
                <c:pt idx="0">
                  <c:v>1.9513545306715567</c:v>
                </c:pt>
                <c:pt idx="1">
                  <c:v>2.1237166895222566</c:v>
                </c:pt>
                <c:pt idx="2">
                  <c:v>2.3369096066099395</c:v>
                </c:pt>
                <c:pt idx="3">
                  <c:v>1.7369956922506833</c:v>
                </c:pt>
                <c:pt idx="4">
                  <c:v>1.5744953085015641</c:v>
                </c:pt>
                <c:pt idx="5">
                  <c:v>1.659195435757117</c:v>
                </c:pt>
                <c:pt idx="6">
                  <c:v>2.2062510446264416</c:v>
                </c:pt>
                <c:pt idx="7">
                  <c:v>2.1578201291541976</c:v>
                </c:pt>
                <c:pt idx="8">
                  <c:v>2.2297186111568208</c:v>
                </c:pt>
                <c:pt idx="9">
                  <c:v>2.1949724095646843</c:v>
                </c:pt>
                <c:pt idx="10">
                  <c:v>2.0149383359388571</c:v>
                </c:pt>
                <c:pt idx="11">
                  <c:v>2.4175224938653095</c:v>
                </c:pt>
                <c:pt idx="12">
                  <c:v>1.5152723502671666</c:v>
                </c:pt>
                <c:pt idx="13">
                  <c:v>2.3023181962527786</c:v>
                </c:pt>
                <c:pt idx="14">
                  <c:v>1.4502307185234016</c:v>
                </c:pt>
                <c:pt idx="15">
                  <c:v>2.4521402452140246</c:v>
                </c:pt>
                <c:pt idx="16">
                  <c:v>2.4287222808870119</c:v>
                </c:pt>
                <c:pt idx="17">
                  <c:v>2.3440955329500222</c:v>
                </c:pt>
                <c:pt idx="18">
                  <c:v>2.8325123152709359</c:v>
                </c:pt>
              </c:numCache>
            </c:numRef>
          </c:val>
        </c:ser>
        <c:ser>
          <c:idx val="7"/>
          <c:order val="6"/>
          <c:tx>
            <c:strRef>
              <c:f>介護率グラフ!$H$3</c:f>
              <c:strCache>
                <c:ptCount val="1"/>
                <c:pt idx="0">
                  <c:v>要介護5</c:v>
                </c:pt>
              </c:strCache>
            </c:strRef>
          </c:tx>
          <c:spPr>
            <a:solidFill>
              <a:srgbClr val="000000"/>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介護率グラフ!$H$4:$H$22</c:f>
              <c:numCache>
                <c:formatCode>0.00_ </c:formatCode>
                <c:ptCount val="19"/>
                <c:pt idx="0">
                  <c:v>1.4773552918382176</c:v>
                </c:pt>
                <c:pt idx="1">
                  <c:v>1.4528742448389607</c:v>
                </c:pt>
                <c:pt idx="2">
                  <c:v>1.6956468121839929</c:v>
                </c:pt>
                <c:pt idx="3">
                  <c:v>1.1116772430404371</c:v>
                </c:pt>
                <c:pt idx="4">
                  <c:v>1.4536536821154393</c:v>
                </c:pt>
                <c:pt idx="5">
                  <c:v>1.1294172439890551</c:v>
                </c:pt>
                <c:pt idx="6">
                  <c:v>1.8134715025906734</c:v>
                </c:pt>
                <c:pt idx="7">
                  <c:v>1.086785320522917</c:v>
                </c:pt>
                <c:pt idx="8">
                  <c:v>2.2132631232516045</c:v>
                </c:pt>
                <c:pt idx="9">
                  <c:v>1.4530962599632129</c:v>
                </c:pt>
                <c:pt idx="10">
                  <c:v>1.0838978634705576</c:v>
                </c:pt>
                <c:pt idx="11">
                  <c:v>1.6359174770517133</c:v>
                </c:pt>
                <c:pt idx="12">
                  <c:v>1.1165164686179121</c:v>
                </c:pt>
                <c:pt idx="13">
                  <c:v>1.9212448396316293</c:v>
                </c:pt>
                <c:pt idx="14">
                  <c:v>1.2524719841793013</c:v>
                </c:pt>
                <c:pt idx="15">
                  <c:v>1.6132501613250163</c:v>
                </c:pt>
                <c:pt idx="16">
                  <c:v>1.8479408658922916</c:v>
                </c:pt>
                <c:pt idx="17">
                  <c:v>1.5037593984962405</c:v>
                </c:pt>
                <c:pt idx="18">
                  <c:v>1.0262725779967159</c:v>
                </c:pt>
              </c:numCache>
            </c:numRef>
          </c:val>
        </c:ser>
        <c:dLbls>
          <c:showLegendKey val="0"/>
          <c:showVal val="0"/>
          <c:showCatName val="0"/>
          <c:showSerName val="0"/>
          <c:showPercent val="0"/>
          <c:showBubbleSize val="0"/>
        </c:dLbls>
        <c:gapWidth val="70"/>
        <c:overlap val="100"/>
        <c:axId val="203204480"/>
        <c:axId val="203206016"/>
      </c:barChart>
      <c:catAx>
        <c:axId val="203204480"/>
        <c:scaling>
          <c:orientation val="minMax"/>
        </c:scaling>
        <c:delete val="0"/>
        <c:axPos val="b"/>
        <c:numFmt formatCode="0.00_ " sourceLinked="1"/>
        <c:majorTickMark val="in"/>
        <c:minorTickMark val="none"/>
        <c:tickLblPos val="nextTo"/>
        <c:spPr>
          <a:ln w="3175">
            <a:solidFill>
              <a:srgbClr val="000000"/>
            </a:solidFill>
            <a:prstDash val="solid"/>
          </a:ln>
        </c:spPr>
        <c:txPr>
          <a:bodyPr horzOverflow="overflow" vert="wordArtVertRtl" anchor="ctr"/>
          <a:lstStyle/>
          <a:p>
            <a:pPr algn="ctr" rtl="0">
              <a:defRPr sz="1000">
                <a:solidFill>
                  <a:srgbClr val="000000"/>
                </a:solidFill>
              </a:defRPr>
            </a:pPr>
            <a:endParaRPr lang="ja-JP"/>
          </a:p>
        </c:txPr>
        <c:crossAx val="203206016"/>
        <c:crosses val="autoZero"/>
        <c:auto val="1"/>
        <c:lblAlgn val="ctr"/>
        <c:lblOffset val="100"/>
        <c:tickLblSkip val="1"/>
        <c:noMultiLvlLbl val="0"/>
      </c:catAx>
      <c:valAx>
        <c:axId val="203206016"/>
        <c:scaling>
          <c:orientation val="minMax"/>
        </c:scaling>
        <c:delete val="0"/>
        <c:axPos val="l"/>
        <c:title>
          <c:tx>
            <c:rich>
              <a:bodyPr rot="0" horzOverflow="overflow" anchor="ctr"/>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3.1016122984626922E-2"/>
              <c:y val="2.8089887640449437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lstStyle/>
          <a:p>
            <a:pPr algn="ctr" rtl="0">
              <a:defRPr sz="1000">
                <a:solidFill>
                  <a:srgbClr val="000000"/>
                </a:solidFill>
              </a:defRPr>
            </a:pPr>
            <a:endParaRPr lang="ja-JP"/>
          </a:p>
        </c:txPr>
        <c:crossAx val="203204480"/>
        <c:crosses val="autoZero"/>
        <c:crossBetween val="between"/>
      </c:valAx>
      <c:spPr>
        <a:noFill/>
        <a:ln w="25400">
          <a:noFill/>
        </a:ln>
      </c:spPr>
    </c:plotArea>
    <c:legend>
      <c:legendPos val="r"/>
      <c:layout>
        <c:manualLayout>
          <c:xMode val="edge"/>
          <c:yMode val="edge"/>
          <c:x val="0.89625668449197871"/>
          <c:y val="0.21910112359550565"/>
          <c:w val="9.7326203208556117E-2"/>
          <c:h val="0.5421348314606742"/>
        </c:manualLayout>
      </c:layout>
      <c:overlay val="0"/>
      <c:spPr>
        <a:noFill/>
        <a:ln w="25400">
          <a:noFill/>
        </a:ln>
      </c:spPr>
      <c:txPr>
        <a:bodyPr horzOverflow="overflow" anchor="ctr"/>
        <a:lstStyle/>
        <a:p>
          <a:pPr algn="l" rtl="0">
            <a:defRPr sz="1010">
              <a:solidFill>
                <a:srgbClr val="000000"/>
              </a:solidFill>
            </a:defRPr>
          </a:pPr>
          <a:endParaRPr lang="ja-JP"/>
        </a:p>
      </c:txPr>
    </c:legend>
    <c:plotVisOnly val="1"/>
    <c:dispBlanksAs val="gap"/>
    <c:showDLblsOverMax val="0"/>
  </c:chart>
  <c:spPr>
    <a:solidFill>
      <a:schemeClr val="bg1"/>
    </a:solidFill>
    <a:ln w="9525">
      <a:noFill/>
    </a:ln>
  </c:spPr>
  <c:txPr>
    <a:bodyPr horzOverflow="overflow" anchor="ctr"/>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extLst/>
</c:chartSpace>
</file>

<file path=xl/charts/chart35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200" b="1" i="0" u="none" strike="noStrike" kern="1200" baseline="0">
                <a:solidFill>
                  <a:schemeClr val="tx1"/>
                </a:solidFill>
              </a:rPr>
              <a:t>疾病別医療費構成割合</a:t>
            </a:r>
            <a:endParaRPr lang="ja-JP" altLang="en-US" sz="1800" b="1" i="0" u="none" strike="noStrike" baseline="0">
              <a:solidFill>
                <a:schemeClr val="tx1"/>
              </a:solidFill>
            </a:endParaRPr>
          </a:p>
          <a:p>
            <a:pPr algn="ctr" rtl="0">
              <a:defRPr sz="1800" i="0" u="none" strike="noStrike" baseline="0">
                <a:solidFill>
                  <a:schemeClr val="tx1"/>
                </a:solidFill>
              </a:defRPr>
            </a:pPr>
            <a:r>
              <a:rPr kumimoji="0" lang="ja-JP" altLang="en-US" sz="1200" b="1" i="0" u="none" strike="noStrike" kern="1200" baseline="0">
                <a:solidFill>
                  <a:schemeClr val="tx1"/>
                </a:solidFill>
              </a:rPr>
              <a:t>（後期高齢者分）</a:t>
            </a:r>
            <a:endParaRPr lang="ja-JP" altLang="en-US" sz="1800" b="1" i="0" u="none" strike="noStrike"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3.0503072557457763E-2"/>
                  <c:y val="2.6945963815591754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1"/>
              <c:layout>
                <c:manualLayout>
                  <c:x val="0.11457806798540426"/>
                  <c:y val="-4.4336976534649589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2"/>
              <c:layout>
                <c:manualLayout>
                  <c:x val="0.12997477754305103"/>
                  <c:y val="2.8504054911778404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3"/>
              <c:layout>
                <c:manualLayout>
                  <c:x val="0.116191024902375"/>
                  <c:y val="9.7324170889919015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4"/>
              <c:layout>
                <c:manualLayout>
                  <c:x val="9.1461238076947698E-2"/>
                  <c:y val="0.23946370509656439"/>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5"/>
              <c:layout>
                <c:manualLayout>
                  <c:x val="1.4723219263463188E-3"/>
                  <c:y val="0.2683981487046944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6"/>
              <c:layout>
                <c:manualLayout>
                  <c:x val="-5.5988824785923243E-2"/>
                  <c:y val="-4.5764260383482601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kumimoji="0" sz="800" kern="1200">
                    <a:solidFill>
                      <a:schemeClr val="tx1"/>
                    </a:solidFill>
                  </a:defRPr>
                </a:pPr>
                <a:endParaRPr lang="ja-JP"/>
              </a:p>
            </c:txPr>
            <c:showLegendKey val="0"/>
            <c:showVal val="0"/>
            <c:showCatName val="1"/>
            <c:showSerName val="0"/>
            <c:showPercent val="1"/>
            <c:showBubbleSize val="0"/>
            <c:showLeaderLines val="1"/>
          </c:dLbls>
          <c:cat>
            <c:strRef>
              <c:f>多賀町!$M$171:$M$177</c:f>
              <c:strCache>
                <c:ptCount val="7"/>
                <c:pt idx="0">
                  <c:v>新生物</c:v>
                </c:pt>
                <c:pt idx="1">
                  <c:v>糖尿病</c:v>
                </c:pt>
                <c:pt idx="2">
                  <c:v>高血圧性疾患</c:v>
                </c:pt>
                <c:pt idx="3">
                  <c:v>虚血性心疾患</c:v>
                </c:pt>
                <c:pt idx="4">
                  <c:v>脳内出血</c:v>
                </c:pt>
                <c:pt idx="5">
                  <c:v>脳梗塞</c:v>
                </c:pt>
                <c:pt idx="6">
                  <c:v>その他</c:v>
                </c:pt>
              </c:strCache>
            </c:strRef>
          </c:cat>
          <c:val>
            <c:numRef>
              <c:f>多賀町!$Q$171:$Q$177</c:f>
              <c:numCache>
                <c:formatCode>0.0_ </c:formatCode>
                <c:ptCount val="7"/>
                <c:pt idx="0">
                  <c:v>11.2</c:v>
                </c:pt>
                <c:pt idx="1">
                  <c:v>1.7</c:v>
                </c:pt>
                <c:pt idx="2">
                  <c:v>8</c:v>
                </c:pt>
                <c:pt idx="3">
                  <c:v>2.1</c:v>
                </c:pt>
                <c:pt idx="4">
                  <c:v>0.8</c:v>
                </c:pt>
                <c:pt idx="5">
                  <c:v>5.7</c:v>
                </c:pt>
                <c:pt idx="6" formatCode="#,##0.0;[Red]\-#,##0.0">
                  <c:v>70.5</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5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45273631840796"/>
          <c:y val="5.9574468085106386E-2"/>
          <c:w val="0.81094527363184066"/>
          <c:h val="0.8"/>
        </c:manualLayout>
      </c:layout>
      <c:lineChart>
        <c:grouping val="standard"/>
        <c:varyColors val="0"/>
        <c:ser>
          <c:idx val="0"/>
          <c:order val="0"/>
          <c:tx>
            <c:v>多賀町</c:v>
          </c:tx>
          <c:spPr>
            <a:ln w="38100" cap="rnd" cmpd="sng">
              <a:solidFill>
                <a:schemeClr val="accent2"/>
              </a:solidFill>
              <a:prstDash val="solid"/>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0.41799999999999998</c:v>
              </c:pt>
              <c:pt idx="1">
                <c:v>0.34070121951219512</c:v>
              </c:pt>
              <c:pt idx="2">
                <c:v>0.53100000000000003</c:v>
              </c:pt>
              <c:pt idx="3">
                <c:v>0.52800000000000002</c:v>
              </c:pt>
              <c:pt idx="4">
                <c:v>0.47099999999999997</c:v>
              </c:pt>
              <c:pt idx="5">
                <c:v>0.54</c:v>
              </c:pt>
              <c:pt idx="6">
                <c:v>0.53800000000000003</c:v>
              </c:pt>
              <c:pt idx="7">
                <c:v>0.56200000000000006</c:v>
              </c:pt>
              <c:pt idx="8">
                <c:v>0.58699999999999997</c:v>
              </c:pt>
            </c:numLit>
          </c:val>
          <c:smooth val="0"/>
        </c:ser>
        <c:ser>
          <c:idx val="1"/>
          <c:order val="1"/>
          <c:tx>
            <c:v>市町国保</c:v>
          </c:tx>
          <c:spPr>
            <a:ln w="38100" cap="rnd" cmpd="sng">
              <a:solidFill>
                <a:schemeClr val="accent1"/>
              </a:solidFill>
              <a:prstDash val="sysDash"/>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Lit>
          </c:val>
          <c:smooth val="0"/>
        </c:ser>
        <c:dLbls>
          <c:showLegendKey val="0"/>
          <c:showVal val="0"/>
          <c:showCatName val="0"/>
          <c:showSerName val="0"/>
          <c:showPercent val="0"/>
          <c:showBubbleSize val="0"/>
        </c:dLbls>
        <c:marker val="1"/>
        <c:smooth val="0"/>
        <c:axId val="203875840"/>
        <c:axId val="203877376"/>
      </c:lineChart>
      <c:catAx>
        <c:axId val="203875840"/>
        <c:scaling>
          <c:orientation val="minMax"/>
        </c:scaling>
        <c:delete val="0"/>
        <c:axPos val="b"/>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3877376"/>
        <c:crosses val="autoZero"/>
        <c:auto val="1"/>
        <c:lblAlgn val="ctr"/>
        <c:lblOffset val="100"/>
        <c:noMultiLvlLbl val="0"/>
      </c:catAx>
      <c:valAx>
        <c:axId val="203877376"/>
        <c:scaling>
          <c:orientation val="minMax"/>
          <c:min val="0.2"/>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203875840"/>
        <c:crosses val="autoZero"/>
        <c:crossBetween val="between"/>
      </c:valAx>
    </c:plotArea>
    <c:legend>
      <c:legendPos val="r"/>
      <c:layout>
        <c:manualLayout>
          <c:xMode val="edge"/>
          <c:yMode val="edge"/>
          <c:x val="0.64676616915422891"/>
          <c:y val="0.65957446808510645"/>
          <c:w val="0.23631840796019901"/>
          <c:h val="0.22978723404255319"/>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5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400" b="1" i="0" u="none" strike="noStrike" kern="1200" baseline="0">
                <a:solidFill>
                  <a:schemeClr val="tx1"/>
                </a:solidFill>
              </a:rPr>
              <a:t>疾病別医療費構成割合</a:t>
            </a:r>
            <a:endParaRPr lang="ja-JP" altLang="en-US" sz="1800" b="1" i="0" u="none" strike="noStrike" baseline="0">
              <a:solidFill>
                <a:schemeClr val="tx1"/>
              </a:solidFill>
            </a:endParaRPr>
          </a:p>
          <a:p>
            <a:pPr algn="ctr" rtl="0">
              <a:defRPr sz="1800" i="0" u="none" strike="noStrike" baseline="0">
                <a:solidFill>
                  <a:schemeClr val="tx1"/>
                </a:solidFill>
              </a:defRPr>
            </a:pPr>
            <a:r>
              <a:rPr kumimoji="0" lang="ja-JP" altLang="en-US" sz="1400" b="1" i="0" u="none" strike="noStrike" kern="1200" baseline="0">
                <a:solidFill>
                  <a:schemeClr val="tx1"/>
                </a:solidFill>
              </a:rPr>
              <a:t>（国保分）</a:t>
            </a:r>
            <a:endParaRPr lang="ja-JP" altLang="en-US" sz="1800" b="1" i="0" u="none" strike="noStrike"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1.4031769602000742E-2"/>
                  <c:y val="-3.1773808124730678E-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1"/>
              <c:layout>
                <c:manualLayout>
                  <c:x val="0.10202692405384813"/>
                  <c:y val="-0.22216202452305403"/>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2"/>
              <c:layout>
                <c:manualLayout>
                  <c:x val="9.2490833186794574E-2"/>
                  <c:y val="-0.17377748643832283"/>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3"/>
              <c:layout>
                <c:manualLayout>
                  <c:x val="0.1117250542193392"/>
                  <c:y val="-7.9144063871377901E-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4"/>
              <c:layout>
                <c:manualLayout>
                  <c:x val="0.15955686680604131"/>
                  <c:y val="3.5623837149967419E-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5"/>
              <c:layout>
                <c:manualLayout>
                  <c:x val="1.4991073609832184E-2"/>
                  <c:y val="2.8343896037385571E-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6"/>
              <c:layout>
                <c:manualLayout>
                  <c:x val="-6.5915221217872827E-2"/>
                  <c:y val="-4.6429379254422462E-2"/>
                </c:manualLayout>
              </c:layout>
              <c:spPr/>
              <c:txPr>
                <a:bodyPr/>
                <a:lstStyle/>
                <a:p>
                  <a:pPr>
                    <a:defRPr sz="8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sz="800">
                    <a:solidFill>
                      <a:schemeClr val="tx1"/>
                    </a:solidFill>
                  </a:defRPr>
                </a:pPr>
                <a:endParaRPr lang="ja-JP"/>
              </a:p>
            </c:txPr>
            <c:showLegendKey val="0"/>
            <c:showVal val="0"/>
            <c:showCatName val="1"/>
            <c:showSerName val="0"/>
            <c:showPercent val="1"/>
            <c:showBubbleSize val="0"/>
            <c:showLeaderLines val="1"/>
          </c:dLbls>
          <c:cat>
            <c:strRef>
              <c:f>多賀町!$M$171:$M$177</c:f>
              <c:strCache>
                <c:ptCount val="7"/>
                <c:pt idx="0">
                  <c:v>新生物</c:v>
                </c:pt>
                <c:pt idx="1">
                  <c:v>糖尿病</c:v>
                </c:pt>
                <c:pt idx="2">
                  <c:v>高血圧性疾患</c:v>
                </c:pt>
                <c:pt idx="3">
                  <c:v>虚血性心疾患</c:v>
                </c:pt>
                <c:pt idx="4">
                  <c:v>脳内出血</c:v>
                </c:pt>
                <c:pt idx="5">
                  <c:v>脳梗塞</c:v>
                </c:pt>
                <c:pt idx="6">
                  <c:v>その他</c:v>
                </c:pt>
              </c:strCache>
            </c:strRef>
          </c:cat>
          <c:val>
            <c:numRef>
              <c:f>多賀町!$O$171:$O$177</c:f>
              <c:numCache>
                <c:formatCode>0.0_ </c:formatCode>
                <c:ptCount val="7"/>
                <c:pt idx="0">
                  <c:v>16.399999999999999</c:v>
                </c:pt>
                <c:pt idx="1">
                  <c:v>7.9</c:v>
                </c:pt>
                <c:pt idx="2">
                  <c:v>7.8</c:v>
                </c:pt>
                <c:pt idx="3">
                  <c:v>1.9</c:v>
                </c:pt>
                <c:pt idx="4">
                  <c:v>4.5999999999999996</c:v>
                </c:pt>
                <c:pt idx="5">
                  <c:v>1.1000000000000001</c:v>
                </c:pt>
                <c:pt idx="6" formatCode="#,##0.0;[Red]\-#,##0.0">
                  <c:v>60.3</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5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入院　＋　入院外　＋　調剤</a:t>
            </a:r>
          </a:p>
        </c:rich>
      </c:tx>
      <c:overlay val="0"/>
    </c:title>
    <c:autoTitleDeleted val="0"/>
    <c:plotArea>
      <c:layout>
        <c:manualLayout>
          <c:layoutTarget val="inner"/>
          <c:xMode val="edge"/>
          <c:yMode val="edge"/>
          <c:x val="0.17083333333333334"/>
          <c:y val="0.19097222222222221"/>
          <c:w val="0.79791666666666672"/>
          <c:h val="0.51736111111111116"/>
        </c:manualLayout>
      </c:layout>
      <c:barChart>
        <c:barDir val="col"/>
        <c:grouping val="clustered"/>
        <c:varyColors val="0"/>
        <c:ser>
          <c:idx val="0"/>
          <c:order val="0"/>
          <c:tx>
            <c:v>入院　＋　入院外　＋　調剤</c:v>
          </c:tx>
          <c:invertIfNegative val="0"/>
          <c:dPt>
            <c:idx val="0"/>
            <c:invertIfNegative val="0"/>
            <c:bubble3D val="0"/>
            <c:spPr>
              <a:solidFill>
                <a:schemeClr val="accent1"/>
              </a:solidFill>
            </c:spPr>
          </c:dPt>
          <c:dPt>
            <c:idx val="1"/>
            <c:invertIfNegative val="0"/>
            <c:bubble3D val="0"/>
            <c:spPr>
              <a:solidFill>
                <a:schemeClr val="accent1"/>
              </a:solidFill>
            </c:spPr>
          </c:dPt>
          <c:dPt>
            <c:idx val="2"/>
            <c:invertIfNegative val="0"/>
            <c:bubble3D val="0"/>
          </c:dPt>
          <c:dPt>
            <c:idx val="3"/>
            <c:invertIfNegative val="0"/>
            <c:bubble3D val="0"/>
            <c:spPr>
              <a:solidFill>
                <a:schemeClr val="accent1"/>
              </a:solidFill>
            </c:spPr>
          </c:dPt>
          <c:dPt>
            <c:idx val="4"/>
            <c:invertIfNegative val="0"/>
            <c:bubble3D val="0"/>
            <c:spPr>
              <a:solidFill>
                <a:schemeClr val="accent1"/>
              </a:solidFill>
            </c:spPr>
          </c:dPt>
          <c:dPt>
            <c:idx val="5"/>
            <c:invertIfNegative val="0"/>
            <c:bubble3D val="0"/>
            <c:spPr>
              <a:solidFill>
                <a:schemeClr val="accent1"/>
              </a:solidFill>
            </c:spPr>
          </c:dPt>
          <c:dPt>
            <c:idx val="6"/>
            <c:invertIfNegative val="0"/>
            <c:bubble3D val="0"/>
            <c:spPr>
              <a:solidFill>
                <a:schemeClr val="accent1"/>
              </a:solidFill>
            </c:spPr>
          </c:dPt>
          <c:dPt>
            <c:idx val="7"/>
            <c:invertIfNegative val="0"/>
            <c:bubble3D val="0"/>
            <c:spPr>
              <a:solidFill>
                <a:schemeClr val="accent1"/>
              </a:solidFill>
            </c:spPr>
          </c:dPt>
          <c:dPt>
            <c:idx val="8"/>
            <c:invertIfNegative val="0"/>
            <c:bubble3D val="0"/>
            <c:spPr>
              <a:solidFill>
                <a:schemeClr val="accent1"/>
              </a:solidFill>
            </c:spPr>
          </c:dPt>
          <c:dPt>
            <c:idx val="9"/>
            <c:invertIfNegative val="0"/>
            <c:bubble3D val="0"/>
            <c:spPr>
              <a:solidFill>
                <a:schemeClr val="accent1"/>
              </a:solidFill>
            </c:spPr>
          </c:dPt>
          <c:dPt>
            <c:idx val="10"/>
            <c:invertIfNegative val="0"/>
            <c:bubble3D val="0"/>
            <c:spPr>
              <a:solidFill>
                <a:schemeClr val="accent1"/>
              </a:solidFill>
            </c:spPr>
          </c:dPt>
          <c:dPt>
            <c:idx val="11"/>
            <c:invertIfNegative val="0"/>
            <c:bubble3D val="0"/>
            <c:spPr>
              <a:solidFill>
                <a:schemeClr val="accent1"/>
              </a:solidFill>
            </c:spPr>
          </c:dPt>
          <c:dPt>
            <c:idx val="12"/>
            <c:invertIfNegative val="0"/>
            <c:bubble3D val="0"/>
            <c:spPr>
              <a:solidFill>
                <a:schemeClr val="accent1"/>
              </a:solidFill>
            </c:spPr>
          </c:dPt>
          <c:dPt>
            <c:idx val="13"/>
            <c:invertIfNegative val="0"/>
            <c:bubble3D val="0"/>
            <c:spPr>
              <a:solidFill>
                <a:schemeClr val="accent1"/>
              </a:solidFill>
            </c:spPr>
          </c:dPt>
          <c:dPt>
            <c:idx val="14"/>
            <c:invertIfNegative val="0"/>
            <c:bubble3D val="0"/>
            <c:spPr>
              <a:solidFill>
                <a:schemeClr val="accent1"/>
              </a:solidFill>
            </c:spPr>
          </c:dPt>
          <c:dPt>
            <c:idx val="15"/>
            <c:invertIfNegative val="0"/>
            <c:bubble3D val="0"/>
            <c:spPr>
              <a:solidFill>
                <a:schemeClr val="accent1"/>
              </a:solidFill>
            </c:spPr>
          </c:dPt>
          <c:dPt>
            <c:idx val="16"/>
            <c:invertIfNegative val="0"/>
            <c:bubble3D val="0"/>
            <c:spPr>
              <a:solidFill>
                <a:schemeClr val="accent1"/>
              </a:solidFill>
            </c:spPr>
          </c:dPt>
          <c:dPt>
            <c:idx val="17"/>
            <c:invertIfNegative val="0"/>
            <c:bubble3D val="0"/>
            <c:spPr>
              <a:solidFill>
                <a:schemeClr val="accent1"/>
              </a:solidFill>
            </c:spPr>
          </c:dPt>
          <c:dPt>
            <c:idx val="18"/>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cat>
            <c:strRef>
              <c:f>後期高齢者医療費!$T$6:$T$24</c:f>
              <c:strCache>
                <c:ptCount val="19"/>
                <c:pt idx="0">
                  <c:v>豊郷町</c:v>
                </c:pt>
                <c:pt idx="1">
                  <c:v>甲良町</c:v>
                </c:pt>
                <c:pt idx="2">
                  <c:v>大津市</c:v>
                </c:pt>
                <c:pt idx="3">
                  <c:v>草津市</c:v>
                </c:pt>
                <c:pt idx="4">
                  <c:v>竜王町</c:v>
                </c:pt>
                <c:pt idx="5">
                  <c:v>近江八幡市</c:v>
                </c:pt>
                <c:pt idx="6">
                  <c:v>愛荘町</c:v>
                </c:pt>
                <c:pt idx="7">
                  <c:v>東近江市</c:v>
                </c:pt>
                <c:pt idx="8">
                  <c:v>野洲市</c:v>
                </c:pt>
                <c:pt idx="9">
                  <c:v>栗東市</c:v>
                </c:pt>
                <c:pt idx="10">
                  <c:v>甲賀市</c:v>
                </c:pt>
                <c:pt idx="11">
                  <c:v>彦根市</c:v>
                </c:pt>
                <c:pt idx="12">
                  <c:v>日野町</c:v>
                </c:pt>
                <c:pt idx="13">
                  <c:v>守山市</c:v>
                </c:pt>
                <c:pt idx="14">
                  <c:v>長浜市</c:v>
                </c:pt>
                <c:pt idx="15">
                  <c:v>湖南市</c:v>
                </c:pt>
                <c:pt idx="16">
                  <c:v>米原市</c:v>
                </c:pt>
                <c:pt idx="17">
                  <c:v>高島市</c:v>
                </c:pt>
                <c:pt idx="18">
                  <c:v>多賀町</c:v>
                </c:pt>
              </c:strCache>
            </c:strRef>
          </c:cat>
          <c:val>
            <c:numRef>
              <c:f>後期高齢者医療費!$S$6:$S$24</c:f>
              <c:numCache>
                <c:formatCode>General</c:formatCode>
                <c:ptCount val="19"/>
                <c:pt idx="0">
                  <c:v>1029542.9450746581</c:v>
                </c:pt>
                <c:pt idx="1">
                  <c:v>1011273.1218026399</c:v>
                </c:pt>
                <c:pt idx="2">
                  <c:v>954103.91517844563</c:v>
                </c:pt>
                <c:pt idx="3">
                  <c:v>941519.03240097733</c:v>
                </c:pt>
                <c:pt idx="4">
                  <c:v>930291.04812711407</c:v>
                </c:pt>
                <c:pt idx="5">
                  <c:v>928577.94118760701</c:v>
                </c:pt>
                <c:pt idx="6">
                  <c:v>916695.71380095708</c:v>
                </c:pt>
                <c:pt idx="7">
                  <c:v>914055.05006817624</c:v>
                </c:pt>
                <c:pt idx="8">
                  <c:v>887464.88191692613</c:v>
                </c:pt>
                <c:pt idx="9">
                  <c:v>886704.7700490451</c:v>
                </c:pt>
                <c:pt idx="10">
                  <c:v>872683.13688914152</c:v>
                </c:pt>
                <c:pt idx="11">
                  <c:v>867042.74610892555</c:v>
                </c:pt>
                <c:pt idx="12">
                  <c:v>860728.02695838909</c:v>
                </c:pt>
                <c:pt idx="13">
                  <c:v>857413.97273654374</c:v>
                </c:pt>
                <c:pt idx="14">
                  <c:v>850865.27502570185</c:v>
                </c:pt>
                <c:pt idx="15">
                  <c:v>838366.21292698639</c:v>
                </c:pt>
                <c:pt idx="16">
                  <c:v>808556.51168582262</c:v>
                </c:pt>
                <c:pt idx="17">
                  <c:v>807724.25619089417</c:v>
                </c:pt>
                <c:pt idx="18">
                  <c:v>764735.52327559562</c:v>
                </c:pt>
              </c:numCache>
            </c:numRef>
          </c:val>
        </c:ser>
        <c:dLbls>
          <c:showLegendKey val="0"/>
          <c:showVal val="0"/>
          <c:showCatName val="0"/>
          <c:showSerName val="0"/>
          <c:showPercent val="0"/>
          <c:showBubbleSize val="0"/>
        </c:dLbls>
        <c:gapWidth val="150"/>
        <c:axId val="203901952"/>
        <c:axId val="203903744"/>
      </c:barChart>
      <c:catAx>
        <c:axId val="203901952"/>
        <c:scaling>
          <c:orientation val="minMax"/>
        </c:scaling>
        <c:delete val="0"/>
        <c:axPos val="b"/>
        <c:numFmt formatCode="General" sourceLinked="1"/>
        <c:majorTickMark val="in"/>
        <c:minorTickMark val="none"/>
        <c:tickLblPos val="nextTo"/>
        <c:txPr>
          <a:bodyPr horzOverflow="overflow" vert="eaVert" anchor="ctr"/>
          <a:lstStyle/>
          <a:p>
            <a:pPr algn="ctr" rtl="0">
              <a:defRPr kumimoji="0" sz="900" kern="1200">
                <a:solidFill>
                  <a:schemeClr val="tx1"/>
                </a:solidFill>
              </a:defRPr>
            </a:pPr>
            <a:endParaRPr lang="ja-JP"/>
          </a:p>
        </c:txPr>
        <c:crossAx val="203903744"/>
        <c:crosses val="autoZero"/>
        <c:auto val="1"/>
        <c:lblAlgn val="ctr"/>
        <c:lblOffset val="100"/>
        <c:noMultiLvlLbl val="0"/>
      </c:catAx>
      <c:valAx>
        <c:axId val="203903744"/>
        <c:scaling>
          <c:orientation val="minMax"/>
          <c:min val="600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5.8333858267716539E-2"/>
              <c:y val="8.680658108397929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203901952"/>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入院　＋　入院外　＋　調剤</a:t>
            </a:r>
          </a:p>
        </c:rich>
      </c:tx>
      <c:overlay val="0"/>
    </c:title>
    <c:autoTitleDeleted val="0"/>
    <c:plotArea>
      <c:layout>
        <c:manualLayout>
          <c:layoutTarget val="inner"/>
          <c:xMode val="edge"/>
          <c:yMode val="edge"/>
          <c:x val="0.17083333333333334"/>
          <c:y val="0.19097222222222221"/>
          <c:w val="0.79791666666666672"/>
          <c:h val="0.51736111111111116"/>
        </c:manualLayout>
      </c:layout>
      <c:barChart>
        <c:barDir val="col"/>
        <c:grouping val="clustered"/>
        <c:varyColors val="0"/>
        <c:ser>
          <c:idx val="0"/>
          <c:order val="0"/>
          <c:tx>
            <c:v>入院　＋　入院外　＋　調剤</c:v>
          </c:tx>
          <c:invertIfNegative val="0"/>
          <c:dPt>
            <c:idx val="2"/>
            <c:invertIfNegative val="0"/>
            <c:bubble3D val="0"/>
          </c:dPt>
          <c:dPt>
            <c:idx val="3"/>
            <c:invertIfNegative val="0"/>
            <c:bubble3D val="0"/>
          </c:dPt>
          <c:dPt>
            <c:idx val="11"/>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cat>
            <c:strRef>
              <c:f>後期高齢者医療費!$T$6:$T$24</c:f>
              <c:strCache>
                <c:ptCount val="19"/>
                <c:pt idx="0">
                  <c:v>豊郷町</c:v>
                </c:pt>
                <c:pt idx="1">
                  <c:v>甲良町</c:v>
                </c:pt>
                <c:pt idx="2">
                  <c:v>大津市</c:v>
                </c:pt>
                <c:pt idx="3">
                  <c:v>草津市</c:v>
                </c:pt>
                <c:pt idx="4">
                  <c:v>竜王町</c:v>
                </c:pt>
                <c:pt idx="5">
                  <c:v>近江八幡市</c:v>
                </c:pt>
                <c:pt idx="6">
                  <c:v>愛荘町</c:v>
                </c:pt>
                <c:pt idx="7">
                  <c:v>東近江市</c:v>
                </c:pt>
                <c:pt idx="8">
                  <c:v>野洲市</c:v>
                </c:pt>
                <c:pt idx="9">
                  <c:v>栗東市</c:v>
                </c:pt>
                <c:pt idx="10">
                  <c:v>甲賀市</c:v>
                </c:pt>
                <c:pt idx="11">
                  <c:v>彦根市</c:v>
                </c:pt>
                <c:pt idx="12">
                  <c:v>日野町</c:v>
                </c:pt>
                <c:pt idx="13">
                  <c:v>守山市</c:v>
                </c:pt>
                <c:pt idx="14">
                  <c:v>長浜市</c:v>
                </c:pt>
                <c:pt idx="15">
                  <c:v>湖南市</c:v>
                </c:pt>
                <c:pt idx="16">
                  <c:v>米原市</c:v>
                </c:pt>
                <c:pt idx="17">
                  <c:v>高島市</c:v>
                </c:pt>
                <c:pt idx="18">
                  <c:v>多賀町</c:v>
                </c:pt>
              </c:strCache>
            </c:strRef>
          </c:cat>
          <c:val>
            <c:numRef>
              <c:f>後期高齢者医療費!$S$6:$S$24</c:f>
              <c:numCache>
                <c:formatCode>General</c:formatCode>
                <c:ptCount val="19"/>
                <c:pt idx="0">
                  <c:v>1029542.9450746581</c:v>
                </c:pt>
                <c:pt idx="1">
                  <c:v>1011273.1218026399</c:v>
                </c:pt>
                <c:pt idx="2">
                  <c:v>954103.91517844563</c:v>
                </c:pt>
                <c:pt idx="3">
                  <c:v>941519.03240097733</c:v>
                </c:pt>
                <c:pt idx="4">
                  <c:v>930291.04812711407</c:v>
                </c:pt>
                <c:pt idx="5">
                  <c:v>928577.94118760701</c:v>
                </c:pt>
                <c:pt idx="6">
                  <c:v>916695.71380095708</c:v>
                </c:pt>
                <c:pt idx="7">
                  <c:v>914055.05006817624</c:v>
                </c:pt>
                <c:pt idx="8">
                  <c:v>887464.88191692613</c:v>
                </c:pt>
                <c:pt idx="9">
                  <c:v>886704.7700490451</c:v>
                </c:pt>
                <c:pt idx="10">
                  <c:v>872683.13688914152</c:v>
                </c:pt>
                <c:pt idx="11">
                  <c:v>867042.74610892555</c:v>
                </c:pt>
                <c:pt idx="12">
                  <c:v>860728.02695838909</c:v>
                </c:pt>
                <c:pt idx="13">
                  <c:v>857413.97273654374</c:v>
                </c:pt>
                <c:pt idx="14">
                  <c:v>850865.27502570185</c:v>
                </c:pt>
                <c:pt idx="15">
                  <c:v>838366.21292698639</c:v>
                </c:pt>
                <c:pt idx="16">
                  <c:v>808556.51168582262</c:v>
                </c:pt>
                <c:pt idx="17">
                  <c:v>807724.25619089417</c:v>
                </c:pt>
                <c:pt idx="18">
                  <c:v>764735.52327559562</c:v>
                </c:pt>
              </c:numCache>
            </c:numRef>
          </c:val>
        </c:ser>
        <c:dLbls>
          <c:showLegendKey val="0"/>
          <c:showVal val="0"/>
          <c:showCatName val="0"/>
          <c:showSerName val="0"/>
          <c:showPercent val="0"/>
          <c:showBubbleSize val="0"/>
        </c:dLbls>
        <c:gapWidth val="150"/>
        <c:axId val="184607488"/>
        <c:axId val="184609024"/>
      </c:barChart>
      <c:catAx>
        <c:axId val="184607488"/>
        <c:scaling>
          <c:orientation val="minMax"/>
        </c:scaling>
        <c:delete val="0"/>
        <c:axPos val="b"/>
        <c:numFmt formatCode="General" sourceLinked="1"/>
        <c:majorTickMark val="in"/>
        <c:minorTickMark val="none"/>
        <c:tickLblPos val="nextTo"/>
        <c:txPr>
          <a:bodyPr horzOverflow="overflow" vert="eaVert" anchor="ctr"/>
          <a:lstStyle/>
          <a:p>
            <a:pPr algn="ctr" rtl="0">
              <a:defRPr kumimoji="0" sz="900" kern="1200">
                <a:solidFill>
                  <a:schemeClr val="tx1"/>
                </a:solidFill>
              </a:defRPr>
            </a:pPr>
            <a:endParaRPr lang="ja-JP"/>
          </a:p>
        </c:txPr>
        <c:crossAx val="184609024"/>
        <c:crosses val="autoZero"/>
        <c:auto val="1"/>
        <c:lblAlgn val="ctr"/>
        <c:lblOffset val="100"/>
        <c:noMultiLvlLbl val="0"/>
      </c:catAx>
      <c:valAx>
        <c:axId val="184609024"/>
        <c:scaling>
          <c:orientation val="minMax"/>
          <c:min val="600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5.8332384262441007E-2"/>
              <c:y val="8.6807842201542987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184607488"/>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6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歯科医療費</a:t>
            </a:r>
          </a:p>
        </c:rich>
      </c:tx>
      <c:overlay val="0"/>
    </c:title>
    <c:autoTitleDeleted val="0"/>
    <c:plotArea>
      <c:layout>
        <c:manualLayout>
          <c:layoutTarget val="inner"/>
          <c:xMode val="edge"/>
          <c:yMode val="edge"/>
          <c:x val="0.12916666666666668"/>
          <c:y val="0.19097222222222221"/>
          <c:w val="0.70416666666666672"/>
          <c:h val="0.57291666666666652"/>
        </c:manualLayout>
      </c:layout>
      <c:barChart>
        <c:barDir val="col"/>
        <c:grouping val="clustered"/>
        <c:varyColors val="0"/>
        <c:ser>
          <c:idx val="0"/>
          <c:order val="0"/>
          <c:invertIfNegative val="0"/>
          <c:dPt>
            <c:idx val="0"/>
            <c:invertIfNegative val="0"/>
            <c:bubble3D val="0"/>
            <c:spPr>
              <a:solidFill>
                <a:schemeClr val="accent1"/>
              </a:solidFill>
            </c:spPr>
          </c:dPt>
          <c:dPt>
            <c:idx val="1"/>
            <c:invertIfNegative val="0"/>
            <c:bubble3D val="0"/>
            <c:spPr>
              <a:solidFill>
                <a:schemeClr val="accent1"/>
              </a:solidFill>
            </c:spPr>
          </c:dPt>
          <c:dPt>
            <c:idx val="2"/>
            <c:invertIfNegative val="0"/>
            <c:bubble3D val="0"/>
            <c:spPr>
              <a:solidFill>
                <a:schemeClr val="accent1"/>
              </a:solidFill>
              <a:ln w="12700" cap="flat" cmpd="sng">
                <a:solidFill>
                  <a:schemeClr val="accent1"/>
                </a:solidFill>
                <a:prstDash val="solid"/>
                <a:round/>
                <a:headEnd type="none" w="med" len="med"/>
                <a:tailEnd type="none" w="med" len="med"/>
              </a:ln>
            </c:spPr>
          </c:dPt>
          <c:dPt>
            <c:idx val="3"/>
            <c:invertIfNegative val="0"/>
            <c:bubble3D val="0"/>
            <c:spPr>
              <a:solidFill>
                <a:schemeClr val="accent1"/>
              </a:solidFill>
            </c:spPr>
          </c:dPt>
          <c:dPt>
            <c:idx val="4"/>
            <c:invertIfNegative val="0"/>
            <c:bubble3D val="0"/>
            <c:spPr>
              <a:solidFill>
                <a:schemeClr val="accent1"/>
              </a:solidFill>
            </c:spPr>
          </c:dPt>
          <c:dPt>
            <c:idx val="5"/>
            <c:invertIfNegative val="0"/>
            <c:bubble3D val="0"/>
            <c:spPr>
              <a:solidFill>
                <a:schemeClr val="accent1"/>
              </a:solidFill>
            </c:spPr>
          </c:dPt>
          <c:dPt>
            <c:idx val="6"/>
            <c:invertIfNegative val="0"/>
            <c:bubble3D val="0"/>
            <c:spPr>
              <a:solidFill>
                <a:schemeClr val="accent1"/>
              </a:solidFill>
            </c:spPr>
          </c:dPt>
          <c:dPt>
            <c:idx val="7"/>
            <c:invertIfNegative val="0"/>
            <c:bubble3D val="0"/>
            <c:spPr>
              <a:solidFill>
                <a:schemeClr val="accent1"/>
              </a:solidFill>
            </c:spPr>
          </c:dPt>
          <c:dPt>
            <c:idx val="8"/>
            <c:invertIfNegative val="0"/>
            <c:bubble3D val="0"/>
            <c:spPr>
              <a:solidFill>
                <a:schemeClr val="accent1"/>
              </a:solidFill>
            </c:spPr>
          </c:dPt>
          <c:dPt>
            <c:idx val="9"/>
            <c:invertIfNegative val="0"/>
            <c:bubble3D val="0"/>
            <c:spPr>
              <a:solidFill>
                <a:schemeClr val="accent1"/>
              </a:solidFill>
            </c:spPr>
          </c:dPt>
          <c:dPt>
            <c:idx val="10"/>
            <c:invertIfNegative val="0"/>
            <c:bubble3D val="0"/>
            <c:spPr>
              <a:solidFill>
                <a:schemeClr val="accent1"/>
              </a:solidFill>
            </c:spPr>
          </c:dPt>
          <c:dPt>
            <c:idx val="11"/>
            <c:invertIfNegative val="0"/>
            <c:bubble3D val="0"/>
            <c:spPr>
              <a:solidFill>
                <a:schemeClr val="accent1"/>
              </a:solidFill>
            </c:spPr>
          </c:dPt>
          <c:dPt>
            <c:idx val="12"/>
            <c:invertIfNegative val="0"/>
            <c:bubble3D val="0"/>
            <c:spPr>
              <a:solidFill>
                <a:schemeClr val="accent1"/>
              </a:solidFill>
            </c:spPr>
          </c:dPt>
          <c:dPt>
            <c:idx val="13"/>
            <c:invertIfNegative val="0"/>
            <c:bubble3D val="0"/>
            <c:spPr>
              <a:solidFill>
                <a:schemeClr val="accent1"/>
              </a:solidFill>
            </c:spPr>
          </c:dPt>
          <c:dPt>
            <c:idx val="14"/>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dPt>
            <c:idx val="15"/>
            <c:invertIfNegative val="0"/>
            <c:bubble3D val="0"/>
            <c:spPr>
              <a:solidFill>
                <a:schemeClr val="accent1"/>
              </a:solidFill>
            </c:spPr>
          </c:dPt>
          <c:dPt>
            <c:idx val="16"/>
            <c:invertIfNegative val="0"/>
            <c:bubble3D val="0"/>
            <c:spPr>
              <a:solidFill>
                <a:schemeClr val="accent1"/>
              </a:solidFill>
            </c:spPr>
          </c:dPt>
          <c:dPt>
            <c:idx val="17"/>
            <c:invertIfNegative val="0"/>
            <c:bubble3D val="0"/>
            <c:spPr>
              <a:solidFill>
                <a:schemeClr val="accent1"/>
              </a:solidFill>
            </c:spPr>
          </c:dPt>
          <c:dPt>
            <c:idx val="18"/>
            <c:invertIfNegative val="0"/>
            <c:bubble3D val="0"/>
            <c:spPr>
              <a:solidFill>
                <a:schemeClr val="accent1"/>
              </a:solidFill>
            </c:spPr>
          </c:dPt>
          <c:cat>
            <c:strRef>
              <c:f>後期高齢者医療費!$W$6:$W$24</c:f>
              <c:strCache>
                <c:ptCount val="19"/>
                <c:pt idx="0">
                  <c:v>栗東市</c:v>
                </c:pt>
                <c:pt idx="1">
                  <c:v>守山市</c:v>
                </c:pt>
                <c:pt idx="2">
                  <c:v>大津市</c:v>
                </c:pt>
                <c:pt idx="3">
                  <c:v>草津市</c:v>
                </c:pt>
                <c:pt idx="4">
                  <c:v>湖南市</c:v>
                </c:pt>
                <c:pt idx="5">
                  <c:v>長浜市</c:v>
                </c:pt>
                <c:pt idx="6">
                  <c:v>野洲市</c:v>
                </c:pt>
                <c:pt idx="7">
                  <c:v>近江八幡市</c:v>
                </c:pt>
                <c:pt idx="8">
                  <c:v>彦根市</c:v>
                </c:pt>
                <c:pt idx="9">
                  <c:v>米原市</c:v>
                </c:pt>
                <c:pt idx="10">
                  <c:v>高島市</c:v>
                </c:pt>
                <c:pt idx="11">
                  <c:v>日野町</c:v>
                </c:pt>
                <c:pt idx="12">
                  <c:v>東近江市</c:v>
                </c:pt>
                <c:pt idx="13">
                  <c:v>甲賀市</c:v>
                </c:pt>
                <c:pt idx="14">
                  <c:v>多賀町</c:v>
                </c:pt>
                <c:pt idx="15">
                  <c:v>竜王町</c:v>
                </c:pt>
                <c:pt idx="16">
                  <c:v>甲良町</c:v>
                </c:pt>
                <c:pt idx="17">
                  <c:v>愛荘町</c:v>
                </c:pt>
                <c:pt idx="18">
                  <c:v>豊郷町</c:v>
                </c:pt>
              </c:strCache>
            </c:strRef>
          </c:cat>
          <c:val>
            <c:numRef>
              <c:f>後期高齢者医療費!$V$6:$V$24</c:f>
              <c:numCache>
                <c:formatCode>General</c:formatCode>
                <c:ptCount val="19"/>
                <c:pt idx="0">
                  <c:v>31751.164752953835</c:v>
                </c:pt>
                <c:pt idx="1">
                  <c:v>29942.255110578793</c:v>
                </c:pt>
                <c:pt idx="2">
                  <c:v>29711.447743228397</c:v>
                </c:pt>
                <c:pt idx="3">
                  <c:v>28311.626799609319</c:v>
                </c:pt>
                <c:pt idx="4">
                  <c:v>26736.253710991732</c:v>
                </c:pt>
                <c:pt idx="5">
                  <c:v>26204.583609144909</c:v>
                </c:pt>
                <c:pt idx="6">
                  <c:v>26099.178069160957</c:v>
                </c:pt>
                <c:pt idx="7">
                  <c:v>26081.651868969497</c:v>
                </c:pt>
                <c:pt idx="8">
                  <c:v>24941.400296056985</c:v>
                </c:pt>
                <c:pt idx="9">
                  <c:v>24889.475686283327</c:v>
                </c:pt>
                <c:pt idx="10">
                  <c:v>24425.321846036175</c:v>
                </c:pt>
                <c:pt idx="11">
                  <c:v>24222.265139358038</c:v>
                </c:pt>
                <c:pt idx="12">
                  <c:v>23992.628901353699</c:v>
                </c:pt>
                <c:pt idx="13">
                  <c:v>21890.04125427729</c:v>
                </c:pt>
                <c:pt idx="14">
                  <c:v>21643.867534544388</c:v>
                </c:pt>
                <c:pt idx="15">
                  <c:v>20890.346812836295</c:v>
                </c:pt>
                <c:pt idx="16">
                  <c:v>19238.947374991028</c:v>
                </c:pt>
                <c:pt idx="17">
                  <c:v>18856.33041052405</c:v>
                </c:pt>
                <c:pt idx="18">
                  <c:v>17515.249428692103</c:v>
                </c:pt>
              </c:numCache>
            </c:numRef>
          </c:val>
        </c:ser>
        <c:dLbls>
          <c:showLegendKey val="0"/>
          <c:showVal val="0"/>
          <c:showCatName val="0"/>
          <c:showSerName val="0"/>
          <c:showPercent val="0"/>
          <c:showBubbleSize val="0"/>
        </c:dLbls>
        <c:gapWidth val="150"/>
        <c:axId val="203940224"/>
        <c:axId val="203941760"/>
      </c:barChart>
      <c:catAx>
        <c:axId val="203940224"/>
        <c:scaling>
          <c:orientation val="minMax"/>
        </c:scaling>
        <c:delete val="0"/>
        <c:axPos val="b"/>
        <c:numFmt formatCode="General" sourceLinked="1"/>
        <c:majorTickMark val="in"/>
        <c:minorTickMark val="none"/>
        <c:tickLblPos val="nextTo"/>
        <c:txPr>
          <a:bodyPr horzOverflow="overflow" vert="eaVert" anchor="ctr"/>
          <a:lstStyle/>
          <a:p>
            <a:pPr algn="ctr" rtl="0">
              <a:defRPr kumimoji="0" sz="900" kern="1200">
                <a:solidFill>
                  <a:schemeClr val="tx1"/>
                </a:solidFill>
              </a:defRPr>
            </a:pPr>
            <a:endParaRPr lang="ja-JP"/>
          </a:p>
        </c:txPr>
        <c:crossAx val="203941760"/>
        <c:crosses val="autoZero"/>
        <c:auto val="1"/>
        <c:lblAlgn val="ctr"/>
        <c:lblOffset val="100"/>
        <c:noMultiLvlLbl val="0"/>
      </c:catAx>
      <c:valAx>
        <c:axId val="203941760"/>
        <c:scaling>
          <c:orientation val="minMax"/>
          <c:min val="15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8.9582828588734106E-2"/>
              <c:y val="9.0283403290541991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20394022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6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53196930946292"/>
          <c:y val="6.0085836909871244E-2"/>
          <c:w val="0.71611253196930957"/>
          <c:h val="0.80257510729613724"/>
        </c:manualLayout>
      </c:layout>
      <c:barChart>
        <c:barDir val="col"/>
        <c:grouping val="clustered"/>
        <c:varyColors val="0"/>
        <c:ser>
          <c:idx val="1"/>
          <c:order val="0"/>
          <c:tx>
            <c:strRef>
              <c:f>がん受診率!$Q$20</c:f>
              <c:strCache>
                <c:ptCount val="1"/>
                <c:pt idx="0">
                  <c:v>多賀町</c:v>
                </c:pt>
              </c:strCache>
            </c:strRef>
          </c:tx>
          <c:spPr>
            <a:pattFill prst="wdUpDiag">
              <a:fgClr>
                <a:srgbClr val="C0504D"/>
              </a:fgClr>
              <a:bgClr>
                <a:srgbClr val="FFFFFF"/>
              </a:bgClr>
            </a:pattFill>
            <a:ln w="12700" cap="flat" cmpd="sng">
              <a:solidFill>
                <a:sysClr val="windowText" lastClr="000000"/>
              </a:solidFill>
              <a:prstDash val="solid"/>
              <a:round/>
              <a:headEnd type="none" w="med" len="med"/>
              <a:tailEnd type="none" w="med" len="med"/>
            </a:ln>
          </c:spPr>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がん受診率!$R$20:$V$20</c:f>
              <c:numCache>
                <c:formatCode>0.0_ </c:formatCode>
                <c:ptCount val="5"/>
                <c:pt idx="0">
                  <c:v>6.9000000000000006E-2</c:v>
                </c:pt>
                <c:pt idx="1">
                  <c:v>0.11</c:v>
                </c:pt>
                <c:pt idx="2">
                  <c:v>7.400000000000001E-2</c:v>
                </c:pt>
                <c:pt idx="3">
                  <c:v>0.254</c:v>
                </c:pt>
                <c:pt idx="4">
                  <c:v>0.23300000000000001</c:v>
                </c:pt>
              </c:numCache>
            </c:numRef>
          </c:val>
        </c:ser>
        <c:ser>
          <c:idx val="0"/>
          <c:order val="1"/>
          <c:tx>
            <c:strRef>
              <c:f>がん受診率!$Q$4</c:f>
              <c:strCache>
                <c:ptCount val="1"/>
                <c:pt idx="0">
                  <c:v>滋賀県</c:v>
                </c:pt>
              </c:strCache>
            </c:strRef>
          </c:tx>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がん受診率!$R$4:$V$4</c:f>
              <c:numCache>
                <c:formatCode>0.0_ </c:formatCode>
                <c:ptCount val="5"/>
                <c:pt idx="0">
                  <c:v>2.7999999999999997E-2</c:v>
                </c:pt>
                <c:pt idx="1">
                  <c:v>8.199999999999999E-2</c:v>
                </c:pt>
                <c:pt idx="2">
                  <c:v>4.4000000000000004E-2</c:v>
                </c:pt>
                <c:pt idx="3">
                  <c:v>0.16800000000000001</c:v>
                </c:pt>
                <c:pt idx="4">
                  <c:v>0.161</c:v>
                </c:pt>
              </c:numCache>
            </c:numRef>
          </c:val>
        </c:ser>
        <c:dLbls>
          <c:showLegendKey val="0"/>
          <c:showVal val="0"/>
          <c:showCatName val="0"/>
          <c:showSerName val="0"/>
          <c:showPercent val="0"/>
          <c:showBubbleSize val="0"/>
        </c:dLbls>
        <c:gapWidth val="150"/>
        <c:axId val="203582080"/>
        <c:axId val="203587968"/>
      </c:barChart>
      <c:catAx>
        <c:axId val="203582080"/>
        <c:scaling>
          <c:orientation val="minMax"/>
        </c:scaling>
        <c:delete val="0"/>
        <c:axPos val="b"/>
        <c:numFmt formatCode="0.0_ " sourceLinked="1"/>
        <c:majorTickMark val="in"/>
        <c:minorTickMark val="none"/>
        <c:tickLblPos val="nextTo"/>
        <c:txPr>
          <a:bodyPr horzOverflow="overflow" anchor="ctr"/>
          <a:lstStyle/>
          <a:p>
            <a:pPr algn="ctr" rtl="0">
              <a:defRPr kumimoji="0" sz="900" kern="1200">
                <a:solidFill>
                  <a:schemeClr val="tx1"/>
                </a:solidFill>
              </a:defRPr>
            </a:pPr>
            <a:endParaRPr lang="ja-JP"/>
          </a:p>
        </c:txPr>
        <c:crossAx val="203587968"/>
        <c:crosses val="autoZero"/>
        <c:auto val="1"/>
        <c:lblAlgn val="ctr"/>
        <c:lblOffset val="100"/>
        <c:noMultiLvlLbl val="0"/>
      </c:catAx>
      <c:valAx>
        <c:axId val="203587968"/>
        <c:scaling>
          <c:orientation val="minMax"/>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203582080"/>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6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800" b="1" i="0" u="none" strike="noStrike" kern="1200" baseline="0">
                <a:solidFill>
                  <a:schemeClr val="tx1"/>
                </a:solidFill>
              </a:rPr>
              <a:t>生活習慣病（男性40～</a:t>
            </a:r>
            <a:r>
              <a:rPr kumimoji="0" lang="en-US" altLang="ja-JP" sz="1800" b="1" i="0" u="none" strike="noStrike" kern="1200" baseline="0">
                <a:solidFill>
                  <a:schemeClr val="tx1"/>
                </a:solidFill>
              </a:rPr>
              <a:t>64</a:t>
            </a:r>
            <a:r>
              <a:rPr kumimoji="0" lang="ja-JP" altLang="en-US" sz="1800" b="1" i="0" u="none" strike="noStrike" kern="1200" baseline="0">
                <a:solidFill>
                  <a:schemeClr val="tx1"/>
                </a:solidFill>
              </a:rPr>
              <a:t>歳）</a:t>
            </a:r>
          </a:p>
        </c:rich>
      </c:tx>
      <c:overlay val="0"/>
    </c:title>
    <c:autoTitleDeleted val="0"/>
    <c:plotArea>
      <c:layout>
        <c:manualLayout>
          <c:layoutTarget val="inner"/>
          <c:xMode val="edge"/>
          <c:yMode val="edge"/>
          <c:x val="0.27793840594504871"/>
          <c:y val="0.18456656908547381"/>
          <c:w val="0.4036832883728475"/>
          <c:h val="0.71040635683072195"/>
        </c:manualLayout>
      </c:layout>
      <c:radarChart>
        <c:radarStyle val="marker"/>
        <c:varyColors val="0"/>
        <c:ser>
          <c:idx val="0"/>
          <c:order val="0"/>
          <c:tx>
            <c:strRef>
              <c:f>レーダー4064滋賀県全体!$W$26</c:f>
              <c:strCache>
                <c:ptCount val="1"/>
                <c:pt idx="0">
                  <c:v>滋賀県</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レーダー4064滋賀県全体!$X$26</c:f>
              <c:strCache>
                <c:ptCount val="1"/>
                <c:pt idx="0">
                  <c:v>大津市</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レーダー4064滋賀県全体!$X$27:$X$32</c:f>
              <c:numCache>
                <c:formatCode>General</c:formatCode>
                <c:ptCount val="6"/>
                <c:pt idx="0">
                  <c:v>98.669405652194868</c:v>
                </c:pt>
                <c:pt idx="1">
                  <c:v>101.61356551073857</c:v>
                </c:pt>
                <c:pt idx="2">
                  <c:v>101.52016040799494</c:v>
                </c:pt>
                <c:pt idx="3">
                  <c:v>98.396366842541582</c:v>
                </c:pt>
                <c:pt idx="4">
                  <c:v>106.17539613477689</c:v>
                </c:pt>
                <c:pt idx="5">
                  <c:v>115.31036030143427</c:v>
                </c:pt>
              </c:numCache>
            </c:numRef>
          </c:val>
        </c:ser>
        <c:dLbls>
          <c:showLegendKey val="0"/>
          <c:showVal val="0"/>
          <c:showCatName val="0"/>
          <c:showSerName val="0"/>
          <c:showPercent val="0"/>
          <c:showBubbleSize val="0"/>
        </c:dLbls>
        <c:axId val="204066816"/>
        <c:axId val="204068352"/>
      </c:radarChart>
      <c:catAx>
        <c:axId val="204066816"/>
        <c:scaling>
          <c:orientation val="minMax"/>
        </c:scaling>
        <c:delete val="0"/>
        <c:axPos val="b"/>
        <c:majorGridlines/>
        <c:numFmt formatCode="General" sourceLinked="1"/>
        <c:majorTickMark val="out"/>
        <c:minorTickMark val="none"/>
        <c:tickLblPos val="nextTo"/>
        <c:txPr>
          <a:bodyPr horzOverflow="overflow" anchor="ctr"/>
          <a:lstStyle/>
          <a:p>
            <a:pPr algn="ctr" rtl="0">
              <a:defRPr sz="800">
                <a:solidFill>
                  <a:schemeClr val="tx1"/>
                </a:solidFill>
              </a:defRPr>
            </a:pPr>
            <a:endParaRPr lang="ja-JP"/>
          </a:p>
        </c:txPr>
        <c:crossAx val="204068352"/>
        <c:crosses val="autoZero"/>
        <c:auto val="1"/>
        <c:lblAlgn val="ctr"/>
        <c:lblOffset val="100"/>
        <c:noMultiLvlLbl val="0"/>
      </c:catAx>
      <c:valAx>
        <c:axId val="204068352"/>
        <c:scaling>
          <c:orientation val="minMax"/>
          <c:min val="80"/>
        </c:scaling>
        <c:delete val="0"/>
        <c:axPos val="l"/>
        <c:majorGridlines/>
        <c:numFmt formatCode="General" sourceLinked="1"/>
        <c:majorTickMark val="cross"/>
        <c:minorTickMark val="none"/>
        <c:tickLblPos val="nextTo"/>
        <c:txPr>
          <a:bodyPr horzOverflow="overflow" anchor="ctr"/>
          <a:lstStyle/>
          <a:p>
            <a:pPr algn="ctr" rtl="0">
              <a:defRPr sz="1000">
                <a:solidFill>
                  <a:schemeClr val="tx1"/>
                </a:solidFill>
              </a:defRPr>
            </a:pPr>
            <a:endParaRPr lang="ja-JP"/>
          </a:p>
        </c:txPr>
        <c:crossAx val="204066816"/>
        <c:crosses val="autoZero"/>
        <c:crossBetween val="between"/>
      </c:valAx>
    </c:plotArea>
    <c:legend>
      <c:legendPos val="r"/>
      <c:layout>
        <c:manualLayout>
          <c:xMode val="edge"/>
          <c:yMode val="edge"/>
          <c:x val="0.8334819945148334"/>
          <c:y val="0.20326345966147755"/>
          <c:w val="0.14272971898728579"/>
          <c:h val="0.15140061040711497"/>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extLst/>
</c:chartSpace>
</file>

<file path=xl/charts/chart36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800" b="1" i="0" u="none" strike="noStrike" kern="1200" baseline="0">
                <a:solidFill>
                  <a:schemeClr val="tx1"/>
                </a:solidFill>
              </a:rPr>
              <a:t>生活習慣病（女性</a:t>
            </a:r>
            <a:r>
              <a:rPr kumimoji="0" lang="en-US" altLang="ja-JP" sz="1800" b="1" i="0" u="none" strike="noStrike" kern="1200" baseline="0">
                <a:solidFill>
                  <a:schemeClr val="tx1"/>
                </a:solidFill>
              </a:rPr>
              <a:t>40</a:t>
            </a:r>
            <a:r>
              <a:rPr kumimoji="0" lang="ja-JP" altLang="en-US" sz="1800" b="1" i="0" u="none" strike="noStrike" kern="1200" baseline="0">
                <a:solidFill>
                  <a:schemeClr val="tx1"/>
                </a:solidFill>
              </a:rPr>
              <a:t>～</a:t>
            </a:r>
            <a:r>
              <a:rPr kumimoji="0" lang="en-US" altLang="ja-JP" sz="1800" b="1" i="0" u="none" strike="noStrike" kern="1200" baseline="0">
                <a:solidFill>
                  <a:schemeClr val="tx1"/>
                </a:solidFill>
              </a:rPr>
              <a:t>64</a:t>
            </a:r>
            <a:r>
              <a:rPr kumimoji="0" lang="ja-JP" altLang="en-US" sz="1800" b="1" i="0" u="none" strike="noStrike" kern="1200" baseline="0">
                <a:solidFill>
                  <a:schemeClr val="tx1"/>
                </a:solidFill>
              </a:rPr>
              <a:t>歳）</a:t>
            </a:r>
          </a:p>
        </c:rich>
      </c:tx>
      <c:overlay val="0"/>
    </c:title>
    <c:autoTitleDeleted val="0"/>
    <c:plotArea>
      <c:layout/>
      <c:radarChart>
        <c:radarStyle val="marker"/>
        <c:varyColors val="0"/>
        <c:ser>
          <c:idx val="0"/>
          <c:order val="0"/>
          <c:tx>
            <c:strRef>
              <c:f>レーダー4064滋賀県全体!$AS$26</c:f>
              <c:strCache>
                <c:ptCount val="1"/>
                <c:pt idx="0">
                  <c:v>滋賀県</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レーダー4064滋賀県全体!$AT$26</c:f>
              <c:strCache>
                <c:ptCount val="1"/>
                <c:pt idx="0">
                  <c:v>大津市</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レーダー4064滋賀県全体!$AT$27:$AT$32</c:f>
              <c:numCache>
                <c:formatCode>General</c:formatCode>
                <c:ptCount val="6"/>
                <c:pt idx="0">
                  <c:v>93.503527808756331</c:v>
                </c:pt>
                <c:pt idx="1">
                  <c:v>104.13363334102146</c:v>
                </c:pt>
                <c:pt idx="2">
                  <c:v>98.371725408809226</c:v>
                </c:pt>
                <c:pt idx="3">
                  <c:v>100.56701099273778</c:v>
                </c:pt>
                <c:pt idx="4">
                  <c:v>110.82223728745349</c:v>
                </c:pt>
                <c:pt idx="5">
                  <c:v>111.49087031334517</c:v>
                </c:pt>
              </c:numCache>
            </c:numRef>
          </c:val>
        </c:ser>
        <c:dLbls>
          <c:showLegendKey val="0"/>
          <c:showVal val="0"/>
          <c:showCatName val="0"/>
          <c:showSerName val="0"/>
          <c:showPercent val="0"/>
          <c:showBubbleSize val="0"/>
        </c:dLbls>
        <c:axId val="203642752"/>
        <c:axId val="203644288"/>
      </c:radarChart>
      <c:catAx>
        <c:axId val="203642752"/>
        <c:scaling>
          <c:orientation val="minMax"/>
        </c:scaling>
        <c:delete val="0"/>
        <c:axPos val="b"/>
        <c:majorGridlines/>
        <c:numFmt formatCode="General" sourceLinked="1"/>
        <c:majorTickMark val="out"/>
        <c:minorTickMark val="none"/>
        <c:tickLblPos val="nextTo"/>
        <c:txPr>
          <a:bodyPr horzOverflow="overflow" anchor="ctr"/>
          <a:lstStyle/>
          <a:p>
            <a:pPr algn="ctr" rtl="0">
              <a:defRPr sz="900">
                <a:solidFill>
                  <a:schemeClr val="tx1"/>
                </a:solidFill>
              </a:defRPr>
            </a:pPr>
            <a:endParaRPr lang="ja-JP"/>
          </a:p>
        </c:txPr>
        <c:crossAx val="203644288"/>
        <c:crosses val="autoZero"/>
        <c:auto val="1"/>
        <c:lblAlgn val="ctr"/>
        <c:lblOffset val="100"/>
        <c:noMultiLvlLbl val="0"/>
      </c:catAx>
      <c:valAx>
        <c:axId val="203644288"/>
        <c:scaling>
          <c:orientation val="minMax"/>
          <c:min val="70"/>
        </c:scaling>
        <c:delete val="0"/>
        <c:axPos val="l"/>
        <c:majorGridlines/>
        <c:numFmt formatCode="General" sourceLinked="1"/>
        <c:majorTickMark val="cross"/>
        <c:minorTickMark val="none"/>
        <c:tickLblPos val="nextTo"/>
        <c:txPr>
          <a:bodyPr horzOverflow="overflow" anchor="ctr"/>
          <a:lstStyle/>
          <a:p>
            <a:pPr algn="ctr" rtl="0">
              <a:defRPr sz="1000">
                <a:solidFill>
                  <a:schemeClr val="tx1"/>
                </a:solidFill>
              </a:defRPr>
            </a:pPr>
            <a:endParaRPr lang="ja-JP"/>
          </a:p>
        </c:txPr>
        <c:crossAx val="203642752"/>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extLst/>
</c:chartSpace>
</file>

<file path=xl/charts/chart36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運動習慣（男性40～64歳）</a:t>
            </a:r>
            <a:endParaRPr lang="ja-JP" altLang="en-US" sz="1800" b="1" i="0" u="none" strike="noStrike" baseline="0">
              <a:solidFill>
                <a:schemeClr val="tx1"/>
              </a:solidFill>
            </a:endParaRPr>
          </a:p>
        </c:rich>
      </c:tx>
      <c:layout>
        <c:manualLayout>
          <c:xMode val="edge"/>
          <c:yMode val="edge"/>
          <c:x val="0.26768636907154086"/>
          <c:y val="5.5555555555555552E-2"/>
        </c:manualLayout>
      </c:layout>
      <c:overlay val="0"/>
    </c:title>
    <c:autoTitleDeleted val="0"/>
    <c:plotArea>
      <c:layout/>
      <c:radarChart>
        <c:radarStyle val="marker"/>
        <c:varyColors val="0"/>
        <c:ser>
          <c:idx val="0"/>
          <c:order val="0"/>
          <c:tx>
            <c:strRef>
              <c:f>レーダー4064滋賀県全体!$W$33</c:f>
              <c:strCache>
                <c:ptCount val="1"/>
                <c:pt idx="0">
                  <c:v>滋賀県</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レーダー4064滋賀県全体!$Y$33</c:f>
              <c:strCache>
                <c:ptCount val="1"/>
                <c:pt idx="0">
                  <c:v>彦根市</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レーダー4064滋賀県全体!$Y$34:$Y$41</c:f>
              <c:numCache>
                <c:formatCode>General</c:formatCode>
                <c:ptCount val="8"/>
                <c:pt idx="0">
                  <c:v>97.817417840957546</c:v>
                </c:pt>
                <c:pt idx="1">
                  <c:v>97.710733472542898</c:v>
                </c:pt>
                <c:pt idx="2">
                  <c:v>95.845306969423518</c:v>
                </c:pt>
                <c:pt idx="3">
                  <c:v>98.16970598410019</c:v>
                </c:pt>
                <c:pt idx="4">
                  <c:v>100.33017158699795</c:v>
                </c:pt>
                <c:pt idx="5">
                  <c:v>102.56029672662925</c:v>
                </c:pt>
                <c:pt idx="6">
                  <c:v>99.543015558280047</c:v>
                </c:pt>
                <c:pt idx="7">
                  <c:v>103.12658829870236</c:v>
                </c:pt>
              </c:numCache>
            </c:numRef>
          </c:val>
        </c:ser>
        <c:dLbls>
          <c:showLegendKey val="0"/>
          <c:showVal val="0"/>
          <c:showCatName val="0"/>
          <c:showSerName val="0"/>
          <c:showPercent val="0"/>
          <c:showBubbleSize val="0"/>
        </c:dLbls>
        <c:axId val="203673984"/>
        <c:axId val="203675520"/>
      </c:radarChart>
      <c:catAx>
        <c:axId val="20367398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203675520"/>
        <c:crosses val="autoZero"/>
        <c:auto val="1"/>
        <c:lblAlgn val="ctr"/>
        <c:lblOffset val="100"/>
        <c:noMultiLvlLbl val="0"/>
      </c:catAx>
      <c:valAx>
        <c:axId val="20367552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367398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6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生活習慣（男性40～64歳）</a:t>
            </a:r>
            <a:endParaRPr lang="ja-JP" altLang="en-US" sz="1800" b="1" i="0" u="none" strike="noStrike" baseline="0">
              <a:solidFill>
                <a:schemeClr val="tx1"/>
              </a:solidFill>
            </a:endParaRPr>
          </a:p>
        </c:rich>
      </c:tx>
      <c:overlay val="0"/>
    </c:title>
    <c:autoTitleDeleted val="0"/>
    <c:plotArea>
      <c:layout/>
      <c:radarChart>
        <c:radarStyle val="marker"/>
        <c:varyColors val="0"/>
        <c:ser>
          <c:idx val="0"/>
          <c:order val="0"/>
          <c:tx>
            <c:strRef>
              <c:f>レーダー4064滋賀県全体!$W$42</c:f>
              <c:strCache>
                <c:ptCount val="1"/>
                <c:pt idx="0">
                  <c:v>滋賀県</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レーダー4064滋賀県全体!$Y$42</c:f>
              <c:strCache>
                <c:ptCount val="1"/>
                <c:pt idx="0">
                  <c:v>彦根市</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レーダー4064滋賀県全体!$Y$43:$Y$49</c:f>
              <c:numCache>
                <c:formatCode>General</c:formatCode>
                <c:ptCount val="7"/>
                <c:pt idx="0">
                  <c:v>99.419994200883608</c:v>
                </c:pt>
                <c:pt idx="1">
                  <c:v>99.94712928450339</c:v>
                </c:pt>
                <c:pt idx="2">
                  <c:v>97.388879361949265</c:v>
                </c:pt>
                <c:pt idx="3">
                  <c:v>100.72227242904883</c:v>
                </c:pt>
                <c:pt idx="4">
                  <c:v>100.84684803105243</c:v>
                </c:pt>
                <c:pt idx="5">
                  <c:v>100.82226368173693</c:v>
                </c:pt>
                <c:pt idx="6">
                  <c:v>99.00297566564285</c:v>
                </c:pt>
              </c:numCache>
            </c:numRef>
          </c:val>
        </c:ser>
        <c:dLbls>
          <c:showLegendKey val="0"/>
          <c:showVal val="0"/>
          <c:showCatName val="0"/>
          <c:showSerName val="0"/>
          <c:showPercent val="0"/>
          <c:showBubbleSize val="0"/>
        </c:dLbls>
        <c:axId val="203717248"/>
        <c:axId val="203727232"/>
      </c:radarChart>
      <c:catAx>
        <c:axId val="20371724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3727232"/>
        <c:crosses val="autoZero"/>
        <c:auto val="1"/>
        <c:lblAlgn val="ctr"/>
        <c:lblOffset val="100"/>
        <c:noMultiLvlLbl val="0"/>
      </c:catAx>
      <c:valAx>
        <c:axId val="20372723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371724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6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生活習慣病（男性40～64歳）</a:t>
            </a:r>
          </a:p>
        </c:rich>
      </c:tx>
      <c:overlay val="0"/>
    </c:title>
    <c:autoTitleDeleted val="0"/>
    <c:plotArea>
      <c:layout/>
      <c:radarChart>
        <c:radarStyle val="marker"/>
        <c:varyColors val="0"/>
        <c:ser>
          <c:idx val="0"/>
          <c:order val="0"/>
          <c:tx>
            <c:strRef>
              <c:f>レーダー4064滋賀県全体!$W$26</c:f>
              <c:strCache>
                <c:ptCount val="1"/>
                <c:pt idx="0">
                  <c:v>滋賀県</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レーダー4064滋賀県全体!$Y$26</c:f>
              <c:strCache>
                <c:ptCount val="1"/>
                <c:pt idx="0">
                  <c:v>彦根市</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レーダー4064滋賀県全体!$Y$27:$Y$32</c:f>
              <c:numCache>
                <c:formatCode>General</c:formatCode>
                <c:ptCount val="6"/>
                <c:pt idx="0">
                  <c:v>93.201484910527952</c:v>
                </c:pt>
                <c:pt idx="1">
                  <c:v>101.76651503498701</c:v>
                </c:pt>
                <c:pt idx="2">
                  <c:v>104.60642407449066</c:v>
                </c:pt>
                <c:pt idx="3">
                  <c:v>99.048040758544715</c:v>
                </c:pt>
                <c:pt idx="4">
                  <c:v>99.309222975593045</c:v>
                </c:pt>
                <c:pt idx="5">
                  <c:v>105.02506282507331</c:v>
                </c:pt>
              </c:numCache>
            </c:numRef>
          </c:val>
        </c:ser>
        <c:dLbls>
          <c:showLegendKey val="0"/>
          <c:showVal val="0"/>
          <c:showCatName val="0"/>
          <c:showSerName val="0"/>
          <c:showPercent val="0"/>
          <c:showBubbleSize val="0"/>
        </c:dLbls>
        <c:axId val="204346496"/>
        <c:axId val="204348032"/>
      </c:radarChart>
      <c:catAx>
        <c:axId val="20434649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348032"/>
        <c:crosses val="autoZero"/>
        <c:auto val="1"/>
        <c:lblAlgn val="ctr"/>
        <c:lblOffset val="100"/>
        <c:noMultiLvlLbl val="0"/>
      </c:catAx>
      <c:valAx>
        <c:axId val="20434803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34649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6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生活習慣病（男性40～64歳）</a:t>
            </a:r>
          </a:p>
        </c:rich>
      </c:tx>
      <c:overlay val="0"/>
    </c:title>
    <c:autoTitleDeleted val="0"/>
    <c:plotArea>
      <c:layout/>
      <c:radarChart>
        <c:radarStyle val="marker"/>
        <c:varyColors val="0"/>
        <c:ser>
          <c:idx val="0"/>
          <c:order val="0"/>
          <c:tx>
            <c:strRef>
              <c:f>レーダー4064滋賀県全体!$W$26</c:f>
              <c:strCache>
                <c:ptCount val="1"/>
                <c:pt idx="0">
                  <c:v>滋賀県</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レーダー4064滋賀県全体!$Z$26</c:f>
              <c:strCache>
                <c:ptCount val="1"/>
                <c:pt idx="0">
                  <c:v>長浜市</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レーダー4064滋賀県全体!$Z$27:$Z$32</c:f>
              <c:numCache>
                <c:formatCode>General</c:formatCode>
                <c:ptCount val="6"/>
                <c:pt idx="0">
                  <c:v>100.41577952637341</c:v>
                </c:pt>
                <c:pt idx="1">
                  <c:v>94.919525947614275</c:v>
                </c:pt>
                <c:pt idx="2">
                  <c:v>100.41048789075522</c:v>
                </c:pt>
                <c:pt idx="3">
                  <c:v>98.124516379849013</c:v>
                </c:pt>
                <c:pt idx="4">
                  <c:v>93.652576360731942</c:v>
                </c:pt>
                <c:pt idx="5">
                  <c:v>88.772881155923727</c:v>
                </c:pt>
              </c:numCache>
            </c:numRef>
          </c:val>
        </c:ser>
        <c:dLbls>
          <c:showLegendKey val="0"/>
          <c:showVal val="0"/>
          <c:showCatName val="0"/>
          <c:showSerName val="0"/>
          <c:showPercent val="0"/>
          <c:showBubbleSize val="0"/>
        </c:dLbls>
        <c:axId val="204381184"/>
        <c:axId val="204382976"/>
      </c:radarChart>
      <c:catAx>
        <c:axId val="20438118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382976"/>
        <c:crosses val="autoZero"/>
        <c:auto val="1"/>
        <c:lblAlgn val="ctr"/>
        <c:lblOffset val="100"/>
        <c:noMultiLvlLbl val="0"/>
      </c:catAx>
      <c:valAx>
        <c:axId val="20438297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38118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6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運動習慣（男性40～64歳）</a:t>
            </a:r>
            <a:endParaRPr lang="ja-JP" altLang="en-US" sz="1800" b="1" i="0" u="none" strike="noStrike" baseline="0">
              <a:solidFill>
                <a:schemeClr val="tx1"/>
              </a:solidFill>
            </a:endParaRPr>
          </a:p>
        </c:rich>
      </c:tx>
      <c:layout>
        <c:manualLayout>
          <c:xMode val="edge"/>
          <c:yMode val="edge"/>
          <c:x val="0.26768636907154086"/>
          <c:y val="5.5555555555555552E-2"/>
        </c:manualLayout>
      </c:layout>
      <c:overlay val="0"/>
    </c:title>
    <c:autoTitleDeleted val="0"/>
    <c:plotArea>
      <c:layout/>
      <c:radarChart>
        <c:radarStyle val="marker"/>
        <c:varyColors val="0"/>
        <c:ser>
          <c:idx val="0"/>
          <c:order val="0"/>
          <c:tx>
            <c:strRef>
              <c:f>レーダー4064滋賀県全体!$W$33</c:f>
              <c:strCache>
                <c:ptCount val="1"/>
                <c:pt idx="0">
                  <c:v>滋賀県</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レーダー4064滋賀県全体!$Z$33</c:f>
              <c:strCache>
                <c:ptCount val="1"/>
                <c:pt idx="0">
                  <c:v>長浜市</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レーダー4064滋賀県全体!$Z$34:$Z$41</c:f>
              <c:numCache>
                <c:formatCode>General</c:formatCode>
                <c:ptCount val="8"/>
                <c:pt idx="0">
                  <c:v>99.36989476568651</c:v>
                </c:pt>
                <c:pt idx="1">
                  <c:v>101.63608039601333</c:v>
                </c:pt>
                <c:pt idx="2">
                  <c:v>99.472627083232851</c:v>
                </c:pt>
                <c:pt idx="3">
                  <c:v>98.36691705048213</c:v>
                </c:pt>
                <c:pt idx="4">
                  <c:v>100.40093093557527</c:v>
                </c:pt>
                <c:pt idx="5">
                  <c:v>115.59753137396672</c:v>
                </c:pt>
                <c:pt idx="6">
                  <c:v>102.91850999214783</c:v>
                </c:pt>
                <c:pt idx="7">
                  <c:v>107.07425052160582</c:v>
                </c:pt>
              </c:numCache>
            </c:numRef>
          </c:val>
        </c:ser>
        <c:dLbls>
          <c:showLegendKey val="0"/>
          <c:showVal val="0"/>
          <c:showCatName val="0"/>
          <c:showSerName val="0"/>
          <c:showPercent val="0"/>
          <c:showBubbleSize val="0"/>
        </c:dLbls>
        <c:axId val="204404224"/>
        <c:axId val="204405760"/>
      </c:radarChart>
      <c:catAx>
        <c:axId val="20440422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204405760"/>
        <c:crosses val="autoZero"/>
        <c:auto val="1"/>
        <c:lblAlgn val="ctr"/>
        <c:lblOffset val="100"/>
        <c:noMultiLvlLbl val="0"/>
      </c:catAx>
      <c:valAx>
        <c:axId val="20440576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40422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6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生活習慣（男性４０～６４歳）</a:t>
            </a:r>
            <a:endParaRPr lang="ja-JP" altLang="en-US" sz="1800" b="1" i="0" u="none" strike="noStrike" baseline="0">
              <a:solidFill>
                <a:schemeClr val="tx1"/>
              </a:solidFill>
            </a:endParaRPr>
          </a:p>
        </c:rich>
      </c:tx>
      <c:overlay val="0"/>
    </c:title>
    <c:autoTitleDeleted val="0"/>
    <c:plotArea>
      <c:layout/>
      <c:radarChart>
        <c:radarStyle val="marker"/>
        <c:varyColors val="0"/>
        <c:ser>
          <c:idx val="0"/>
          <c:order val="0"/>
          <c:tx>
            <c:strRef>
              <c:f>レーダー4064滋賀県全体!$W$42</c:f>
              <c:strCache>
                <c:ptCount val="1"/>
                <c:pt idx="0">
                  <c:v>滋賀県</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レーダー4064滋賀県全体!$Z$42</c:f>
              <c:strCache>
                <c:ptCount val="1"/>
                <c:pt idx="0">
                  <c:v>長浜市</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レーダー4064滋賀県全体!$Z$43:$Z$49</c:f>
              <c:numCache>
                <c:formatCode>General</c:formatCode>
                <c:ptCount val="7"/>
                <c:pt idx="0">
                  <c:v>102.82912292247066</c:v>
                </c:pt>
                <c:pt idx="1">
                  <c:v>95.954064511894543</c:v>
                </c:pt>
                <c:pt idx="2">
                  <c:v>110.04631175560999</c:v>
                </c:pt>
                <c:pt idx="3">
                  <c:v>100.24568495169976</c:v>
                </c:pt>
                <c:pt idx="4">
                  <c:v>100.07835739933192</c:v>
                </c:pt>
                <c:pt idx="5">
                  <c:v>107.07277590424009</c:v>
                </c:pt>
                <c:pt idx="6">
                  <c:v>102.01754550366562</c:v>
                </c:pt>
              </c:numCache>
            </c:numRef>
          </c:val>
        </c:ser>
        <c:dLbls>
          <c:showLegendKey val="0"/>
          <c:showVal val="0"/>
          <c:showCatName val="0"/>
          <c:showSerName val="0"/>
          <c:showPercent val="0"/>
          <c:showBubbleSize val="0"/>
        </c:dLbls>
        <c:axId val="204418432"/>
        <c:axId val="204452992"/>
      </c:radarChart>
      <c:catAx>
        <c:axId val="20441843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452992"/>
        <c:crosses val="autoZero"/>
        <c:auto val="1"/>
        <c:lblAlgn val="ctr"/>
        <c:lblOffset val="100"/>
        <c:noMultiLvlLbl val="0"/>
      </c:catAx>
      <c:valAx>
        <c:axId val="20445299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41843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歯科医療費</a:t>
            </a:r>
          </a:p>
        </c:rich>
      </c:tx>
      <c:overlay val="0"/>
    </c:title>
    <c:autoTitleDeleted val="0"/>
    <c:plotArea>
      <c:layout>
        <c:manualLayout>
          <c:layoutTarget val="inner"/>
          <c:xMode val="edge"/>
          <c:yMode val="edge"/>
          <c:x val="0.12916666666666668"/>
          <c:y val="0.19097222222222221"/>
          <c:w val="0.70416666666666672"/>
          <c:h val="0.57291666666666652"/>
        </c:manualLayout>
      </c:layout>
      <c:barChart>
        <c:barDir val="col"/>
        <c:grouping val="clustered"/>
        <c:varyColors val="0"/>
        <c:ser>
          <c:idx val="0"/>
          <c:order val="0"/>
          <c:invertIfNegative val="0"/>
          <c:dPt>
            <c:idx val="2"/>
            <c:invertIfNegative val="0"/>
            <c:bubble3D val="0"/>
            <c:spPr>
              <a:solidFill>
                <a:schemeClr val="accent1"/>
              </a:solidFill>
              <a:ln w="12700" cap="flat" cmpd="sng">
                <a:solidFill>
                  <a:schemeClr val="accent1"/>
                </a:solidFill>
                <a:prstDash val="solid"/>
                <a:round/>
                <a:headEnd type="none" w="med" len="med"/>
                <a:tailEnd type="none" w="med" len="med"/>
              </a:ln>
            </c:spPr>
          </c:dPt>
          <c:dPt>
            <c:idx val="8"/>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cat>
            <c:strRef>
              <c:f>後期高齢者医療費!$W$6:$W$24</c:f>
              <c:strCache>
                <c:ptCount val="19"/>
                <c:pt idx="0">
                  <c:v>栗東市</c:v>
                </c:pt>
                <c:pt idx="1">
                  <c:v>守山市</c:v>
                </c:pt>
                <c:pt idx="2">
                  <c:v>大津市</c:v>
                </c:pt>
                <c:pt idx="3">
                  <c:v>草津市</c:v>
                </c:pt>
                <c:pt idx="4">
                  <c:v>湖南市</c:v>
                </c:pt>
                <c:pt idx="5">
                  <c:v>長浜市</c:v>
                </c:pt>
                <c:pt idx="6">
                  <c:v>野洲市</c:v>
                </c:pt>
                <c:pt idx="7">
                  <c:v>近江八幡市</c:v>
                </c:pt>
                <c:pt idx="8">
                  <c:v>彦根市</c:v>
                </c:pt>
                <c:pt idx="9">
                  <c:v>米原市</c:v>
                </c:pt>
                <c:pt idx="10">
                  <c:v>高島市</c:v>
                </c:pt>
                <c:pt idx="11">
                  <c:v>日野町</c:v>
                </c:pt>
                <c:pt idx="12">
                  <c:v>東近江市</c:v>
                </c:pt>
                <c:pt idx="13">
                  <c:v>甲賀市</c:v>
                </c:pt>
                <c:pt idx="14">
                  <c:v>多賀町</c:v>
                </c:pt>
                <c:pt idx="15">
                  <c:v>竜王町</c:v>
                </c:pt>
                <c:pt idx="16">
                  <c:v>甲良町</c:v>
                </c:pt>
                <c:pt idx="17">
                  <c:v>愛荘町</c:v>
                </c:pt>
                <c:pt idx="18">
                  <c:v>豊郷町</c:v>
                </c:pt>
              </c:strCache>
            </c:strRef>
          </c:cat>
          <c:val>
            <c:numRef>
              <c:f>後期高齢者医療費!$V$6:$V$24</c:f>
              <c:numCache>
                <c:formatCode>General</c:formatCode>
                <c:ptCount val="19"/>
                <c:pt idx="0">
                  <c:v>31751.164752953835</c:v>
                </c:pt>
                <c:pt idx="1">
                  <c:v>29942.255110578793</c:v>
                </c:pt>
                <c:pt idx="2">
                  <c:v>29711.447743228397</c:v>
                </c:pt>
                <c:pt idx="3">
                  <c:v>28311.626799609319</c:v>
                </c:pt>
                <c:pt idx="4">
                  <c:v>26736.253710991732</c:v>
                </c:pt>
                <c:pt idx="5">
                  <c:v>26204.583609144909</c:v>
                </c:pt>
                <c:pt idx="6">
                  <c:v>26099.178069160957</c:v>
                </c:pt>
                <c:pt idx="7">
                  <c:v>26081.651868969497</c:v>
                </c:pt>
                <c:pt idx="8">
                  <c:v>24941.400296056985</c:v>
                </c:pt>
                <c:pt idx="9">
                  <c:v>24889.475686283327</c:v>
                </c:pt>
                <c:pt idx="10">
                  <c:v>24425.321846036175</c:v>
                </c:pt>
                <c:pt idx="11">
                  <c:v>24222.265139358038</c:v>
                </c:pt>
                <c:pt idx="12">
                  <c:v>23992.628901353699</c:v>
                </c:pt>
                <c:pt idx="13">
                  <c:v>21890.04125427729</c:v>
                </c:pt>
                <c:pt idx="14">
                  <c:v>21643.867534544388</c:v>
                </c:pt>
                <c:pt idx="15">
                  <c:v>20890.346812836295</c:v>
                </c:pt>
                <c:pt idx="16">
                  <c:v>19238.947374991028</c:v>
                </c:pt>
                <c:pt idx="17">
                  <c:v>18856.33041052405</c:v>
                </c:pt>
                <c:pt idx="18">
                  <c:v>17515.249428692103</c:v>
                </c:pt>
              </c:numCache>
            </c:numRef>
          </c:val>
        </c:ser>
        <c:dLbls>
          <c:showLegendKey val="0"/>
          <c:showVal val="0"/>
          <c:showCatName val="0"/>
          <c:showSerName val="0"/>
          <c:showPercent val="0"/>
          <c:showBubbleSize val="0"/>
        </c:dLbls>
        <c:gapWidth val="150"/>
        <c:axId val="184658944"/>
        <c:axId val="184664832"/>
      </c:barChart>
      <c:catAx>
        <c:axId val="184658944"/>
        <c:scaling>
          <c:orientation val="minMax"/>
        </c:scaling>
        <c:delete val="0"/>
        <c:axPos val="b"/>
        <c:numFmt formatCode="General" sourceLinked="1"/>
        <c:majorTickMark val="in"/>
        <c:minorTickMark val="none"/>
        <c:tickLblPos val="nextTo"/>
        <c:txPr>
          <a:bodyPr horzOverflow="overflow" vert="eaVert" anchor="ctr"/>
          <a:lstStyle/>
          <a:p>
            <a:pPr algn="ctr" rtl="0">
              <a:defRPr kumimoji="0" sz="900" kern="1200">
                <a:solidFill>
                  <a:schemeClr val="tx1"/>
                </a:solidFill>
              </a:defRPr>
            </a:pPr>
            <a:endParaRPr lang="ja-JP"/>
          </a:p>
        </c:txPr>
        <c:crossAx val="184664832"/>
        <c:crosses val="autoZero"/>
        <c:auto val="1"/>
        <c:lblAlgn val="ctr"/>
        <c:lblOffset val="100"/>
        <c:noMultiLvlLbl val="0"/>
      </c:catAx>
      <c:valAx>
        <c:axId val="184664832"/>
        <c:scaling>
          <c:orientation val="minMax"/>
          <c:min val="15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8.9583411078354547E-2"/>
              <c:y val="9.02779766165593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18465894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7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生活習慣病（男性４０～６４歳）</a:t>
            </a:r>
            <a:endParaRPr lang="ja-JP" altLang="en-US" sz="1800" b="1" i="0" u="none" strike="noStrike" baseline="0">
              <a:solidFill>
                <a:schemeClr val="tx1"/>
              </a:solidFill>
            </a:endParaRPr>
          </a:p>
        </c:rich>
      </c:tx>
      <c:overlay val="0"/>
    </c:title>
    <c:autoTitleDeleted val="0"/>
    <c:plotArea>
      <c:layout/>
      <c:radarChart>
        <c:radarStyle val="marker"/>
        <c:varyColors val="0"/>
        <c:ser>
          <c:idx val="0"/>
          <c:order val="0"/>
          <c:tx>
            <c:strRef>
              <c:f>レーダー4064滋賀県全体!$W$26</c:f>
              <c:strCache>
                <c:ptCount val="1"/>
                <c:pt idx="0">
                  <c:v>滋賀県</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レーダー4064滋賀県全体!$AA$26</c:f>
              <c:strCache>
                <c:ptCount val="1"/>
                <c:pt idx="0">
                  <c:v>近江八幡市</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レーダー4064滋賀県全体!$AA$27:$AA$32</c:f>
              <c:numCache>
                <c:formatCode>General</c:formatCode>
                <c:ptCount val="6"/>
                <c:pt idx="0">
                  <c:v>100.48476542591351</c:v>
                </c:pt>
                <c:pt idx="1">
                  <c:v>113.3975724049142</c:v>
                </c:pt>
                <c:pt idx="2">
                  <c:v>97.01357095149487</c:v>
                </c:pt>
                <c:pt idx="3">
                  <c:v>98.694691358853717</c:v>
                </c:pt>
                <c:pt idx="4">
                  <c:v>95.545892324168818</c:v>
                </c:pt>
                <c:pt idx="5">
                  <c:v>95.790600257775722</c:v>
                </c:pt>
              </c:numCache>
            </c:numRef>
          </c:val>
        </c:ser>
        <c:dLbls>
          <c:showLegendKey val="0"/>
          <c:showVal val="0"/>
          <c:showCatName val="0"/>
          <c:showSerName val="0"/>
          <c:showPercent val="0"/>
          <c:showBubbleSize val="0"/>
        </c:dLbls>
        <c:axId val="204559488"/>
        <c:axId val="204561024"/>
      </c:radarChart>
      <c:catAx>
        <c:axId val="20455948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561024"/>
        <c:crosses val="autoZero"/>
        <c:auto val="1"/>
        <c:lblAlgn val="ctr"/>
        <c:lblOffset val="100"/>
        <c:noMultiLvlLbl val="0"/>
      </c:catAx>
      <c:valAx>
        <c:axId val="20456102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55948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7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生活習慣病（男性４０～６４歳）</a:t>
            </a:r>
          </a:p>
        </c:rich>
      </c:tx>
      <c:overlay val="0"/>
    </c:title>
    <c:autoTitleDeleted val="0"/>
    <c:plotArea>
      <c:layout/>
      <c:radarChart>
        <c:radarStyle val="marker"/>
        <c:varyColors val="0"/>
        <c:ser>
          <c:idx val="0"/>
          <c:order val="0"/>
          <c:tx>
            <c:strRef>
              <c:f>レーダー4064滋賀県全体!$W$26</c:f>
              <c:strCache>
                <c:ptCount val="1"/>
                <c:pt idx="0">
                  <c:v>滋賀県</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レーダー4064滋賀県全体!$AB$26</c:f>
              <c:strCache>
                <c:ptCount val="1"/>
                <c:pt idx="0">
                  <c:v>草津市</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レーダー4064滋賀県全体!$AB$27:$AB$32</c:f>
              <c:numCache>
                <c:formatCode>General</c:formatCode>
                <c:ptCount val="6"/>
                <c:pt idx="0">
                  <c:v>105.97909340586564</c:v>
                </c:pt>
                <c:pt idx="1">
                  <c:v>92.817541709110102</c:v>
                </c:pt>
                <c:pt idx="2">
                  <c:v>102.32471752651556</c:v>
                </c:pt>
                <c:pt idx="3">
                  <c:v>96.653064837992062</c:v>
                </c:pt>
                <c:pt idx="4">
                  <c:v>99.707627714356732</c:v>
                </c:pt>
                <c:pt idx="5">
                  <c:v>98.301066260707501</c:v>
                </c:pt>
              </c:numCache>
            </c:numRef>
          </c:val>
        </c:ser>
        <c:dLbls>
          <c:showLegendKey val="0"/>
          <c:showVal val="0"/>
          <c:showCatName val="0"/>
          <c:showSerName val="0"/>
          <c:showPercent val="0"/>
          <c:showBubbleSize val="0"/>
        </c:dLbls>
        <c:axId val="204586368"/>
        <c:axId val="204592256"/>
      </c:radarChart>
      <c:catAx>
        <c:axId val="20458636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592256"/>
        <c:crosses val="autoZero"/>
        <c:auto val="1"/>
        <c:lblAlgn val="ctr"/>
        <c:lblOffset val="100"/>
        <c:noMultiLvlLbl val="0"/>
      </c:catAx>
      <c:valAx>
        <c:axId val="20459225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58636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7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生活習慣病（男性４０～６４歳）</a:t>
            </a:r>
          </a:p>
        </c:rich>
      </c:tx>
      <c:overlay val="0"/>
    </c:title>
    <c:autoTitleDeleted val="0"/>
    <c:plotArea>
      <c:layout/>
      <c:radarChart>
        <c:radarStyle val="marker"/>
        <c:varyColors val="0"/>
        <c:ser>
          <c:idx val="0"/>
          <c:order val="0"/>
          <c:tx>
            <c:strRef>
              <c:f>レーダー4064滋賀県全体!$W$26</c:f>
              <c:strCache>
                <c:ptCount val="1"/>
                <c:pt idx="0">
                  <c:v>滋賀県</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レーダー4064滋賀県全体!$AC$26</c:f>
              <c:strCache>
                <c:ptCount val="1"/>
                <c:pt idx="0">
                  <c:v>守山市</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レーダー4064滋賀県全体!$AC$27:$AC$32</c:f>
              <c:numCache>
                <c:formatCode>General</c:formatCode>
                <c:ptCount val="6"/>
                <c:pt idx="0">
                  <c:v>104.19102678264849</c:v>
                </c:pt>
                <c:pt idx="1">
                  <c:v>94.740941605863455</c:v>
                </c:pt>
                <c:pt idx="2">
                  <c:v>104.65434617643241</c:v>
                </c:pt>
                <c:pt idx="3">
                  <c:v>95.718796843037751</c:v>
                </c:pt>
                <c:pt idx="4">
                  <c:v>95.656384928852859</c:v>
                </c:pt>
                <c:pt idx="5">
                  <c:v>71.974241710194192</c:v>
                </c:pt>
              </c:numCache>
            </c:numRef>
          </c:val>
        </c:ser>
        <c:dLbls>
          <c:showLegendKey val="0"/>
          <c:showVal val="0"/>
          <c:showCatName val="0"/>
          <c:showSerName val="0"/>
          <c:showPercent val="0"/>
          <c:showBubbleSize val="0"/>
        </c:dLbls>
        <c:axId val="204617600"/>
        <c:axId val="204619136"/>
      </c:radarChart>
      <c:catAx>
        <c:axId val="20461760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619136"/>
        <c:crosses val="autoZero"/>
        <c:auto val="1"/>
        <c:lblAlgn val="ctr"/>
        <c:lblOffset val="100"/>
        <c:noMultiLvlLbl val="0"/>
      </c:catAx>
      <c:valAx>
        <c:axId val="20461913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61760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7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生活習慣病（男性４０～６４歳）</a:t>
            </a:r>
          </a:p>
        </c:rich>
      </c:tx>
      <c:overlay val="0"/>
    </c:title>
    <c:autoTitleDeleted val="0"/>
    <c:plotArea>
      <c:layout/>
      <c:radarChart>
        <c:radarStyle val="marker"/>
        <c:varyColors val="0"/>
        <c:ser>
          <c:idx val="0"/>
          <c:order val="0"/>
          <c:tx>
            <c:strRef>
              <c:f>レーダー4064滋賀県全体!$W$26</c:f>
              <c:strCache>
                <c:ptCount val="1"/>
                <c:pt idx="0">
                  <c:v>滋賀県</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レーダー4064滋賀県全体!$AD$26</c:f>
              <c:strCache>
                <c:ptCount val="1"/>
                <c:pt idx="0">
                  <c:v>栗東市</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レーダー4064滋賀県全体!$AD$27:$AD$32</c:f>
              <c:numCache>
                <c:formatCode>General</c:formatCode>
                <c:ptCount val="6"/>
                <c:pt idx="0">
                  <c:v>105.12140335959393</c:v>
                </c:pt>
                <c:pt idx="1">
                  <c:v>110.93977095227012</c:v>
                </c:pt>
                <c:pt idx="2">
                  <c:v>103.96177109438027</c:v>
                </c:pt>
                <c:pt idx="3">
                  <c:v>97.489319869480241</c:v>
                </c:pt>
                <c:pt idx="4">
                  <c:v>94.091515759841144</c:v>
                </c:pt>
                <c:pt idx="5">
                  <c:v>106.51551564333168</c:v>
                </c:pt>
              </c:numCache>
            </c:numRef>
          </c:val>
        </c:ser>
        <c:dLbls>
          <c:showLegendKey val="0"/>
          <c:showVal val="0"/>
          <c:showCatName val="0"/>
          <c:showSerName val="0"/>
          <c:showPercent val="0"/>
          <c:showBubbleSize val="0"/>
        </c:dLbls>
        <c:axId val="204652928"/>
        <c:axId val="204654464"/>
      </c:radarChart>
      <c:catAx>
        <c:axId val="20465292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654464"/>
        <c:crosses val="autoZero"/>
        <c:auto val="1"/>
        <c:lblAlgn val="ctr"/>
        <c:lblOffset val="100"/>
        <c:noMultiLvlLbl val="0"/>
      </c:catAx>
      <c:valAx>
        <c:axId val="20465446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65292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7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生活習慣病（男性４０～６４歳）</a:t>
            </a:r>
          </a:p>
        </c:rich>
      </c:tx>
      <c:overlay val="0"/>
    </c:title>
    <c:autoTitleDeleted val="0"/>
    <c:plotArea>
      <c:layout/>
      <c:radarChart>
        <c:radarStyle val="marker"/>
        <c:varyColors val="0"/>
        <c:ser>
          <c:idx val="0"/>
          <c:order val="0"/>
          <c:tx>
            <c:strRef>
              <c:f>レーダー4064滋賀県全体!$W$26</c:f>
              <c:strCache>
                <c:ptCount val="1"/>
                <c:pt idx="0">
                  <c:v>滋賀県</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レーダー4064滋賀県全体!$AE$26</c:f>
              <c:strCache>
                <c:ptCount val="1"/>
                <c:pt idx="0">
                  <c:v>甲賀市</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レーダー4064滋賀県全体!$AE$27:$AE$32</c:f>
              <c:numCache>
                <c:formatCode>General</c:formatCode>
                <c:ptCount val="6"/>
                <c:pt idx="0">
                  <c:v>99.361164526671203</c:v>
                </c:pt>
                <c:pt idx="1">
                  <c:v>98.690278838820362</c:v>
                </c:pt>
                <c:pt idx="2">
                  <c:v>92.7158782166631</c:v>
                </c:pt>
                <c:pt idx="3">
                  <c:v>99.34936989642371</c:v>
                </c:pt>
                <c:pt idx="4">
                  <c:v>98.082657926738577</c:v>
                </c:pt>
                <c:pt idx="5">
                  <c:v>97.6016694251731</c:v>
                </c:pt>
              </c:numCache>
            </c:numRef>
          </c:val>
        </c:ser>
        <c:dLbls>
          <c:showLegendKey val="0"/>
          <c:showVal val="0"/>
          <c:showCatName val="0"/>
          <c:showSerName val="0"/>
          <c:showPercent val="0"/>
          <c:showBubbleSize val="0"/>
        </c:dLbls>
        <c:axId val="204491392"/>
        <c:axId val="204505472"/>
      </c:radarChart>
      <c:catAx>
        <c:axId val="20449139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505472"/>
        <c:crosses val="autoZero"/>
        <c:auto val="1"/>
        <c:lblAlgn val="ctr"/>
        <c:lblOffset val="100"/>
        <c:noMultiLvlLbl val="0"/>
      </c:catAx>
      <c:valAx>
        <c:axId val="20450547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49139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7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生活習慣病（男性４０～６４歳）</a:t>
            </a:r>
          </a:p>
        </c:rich>
      </c:tx>
      <c:overlay val="0"/>
    </c:title>
    <c:autoTitleDeleted val="0"/>
    <c:plotArea>
      <c:layout/>
      <c:radarChart>
        <c:radarStyle val="marker"/>
        <c:varyColors val="0"/>
        <c:ser>
          <c:idx val="0"/>
          <c:order val="0"/>
          <c:tx>
            <c:strRef>
              <c:f>レーダー4064滋賀県全体!$W$26</c:f>
              <c:strCache>
                <c:ptCount val="1"/>
                <c:pt idx="0">
                  <c:v>滋賀県</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レーダー4064滋賀県全体!$AF$26</c:f>
              <c:strCache>
                <c:ptCount val="1"/>
                <c:pt idx="0">
                  <c:v>野洲市</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レーダー4064滋賀県全体!$AF$27:$AF$32</c:f>
              <c:numCache>
                <c:formatCode>General</c:formatCode>
                <c:ptCount val="6"/>
                <c:pt idx="0">
                  <c:v>98.317999368972522</c:v>
                </c:pt>
                <c:pt idx="1">
                  <c:v>106.24676509697197</c:v>
                </c:pt>
                <c:pt idx="2">
                  <c:v>99.318210249699348</c:v>
                </c:pt>
                <c:pt idx="3">
                  <c:v>100.61707875447139</c:v>
                </c:pt>
                <c:pt idx="4">
                  <c:v>98.162115831772155</c:v>
                </c:pt>
                <c:pt idx="5">
                  <c:v>79.059344507537531</c:v>
                </c:pt>
              </c:numCache>
            </c:numRef>
          </c:val>
        </c:ser>
        <c:dLbls>
          <c:showLegendKey val="0"/>
          <c:showVal val="0"/>
          <c:showCatName val="0"/>
          <c:showSerName val="0"/>
          <c:showPercent val="0"/>
          <c:showBubbleSize val="0"/>
        </c:dLbls>
        <c:axId val="204534912"/>
        <c:axId val="204536448"/>
      </c:radarChart>
      <c:catAx>
        <c:axId val="20453491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536448"/>
        <c:crosses val="autoZero"/>
        <c:auto val="1"/>
        <c:lblAlgn val="ctr"/>
        <c:lblOffset val="100"/>
        <c:noMultiLvlLbl val="0"/>
      </c:catAx>
      <c:valAx>
        <c:axId val="20453644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53491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7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生活習慣病（男性４０～６４歳）</a:t>
            </a:r>
          </a:p>
        </c:rich>
      </c:tx>
      <c:overlay val="0"/>
    </c:title>
    <c:autoTitleDeleted val="0"/>
    <c:plotArea>
      <c:layout/>
      <c:radarChart>
        <c:radarStyle val="marker"/>
        <c:varyColors val="0"/>
        <c:ser>
          <c:idx val="0"/>
          <c:order val="0"/>
          <c:tx>
            <c:strRef>
              <c:f>レーダー4064滋賀県全体!$W$26</c:f>
              <c:strCache>
                <c:ptCount val="1"/>
                <c:pt idx="0">
                  <c:v>滋賀県</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レーダー4064滋賀県全体!$AG$26</c:f>
              <c:strCache>
                <c:ptCount val="1"/>
                <c:pt idx="0">
                  <c:v>湖南市</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レーダー4064滋賀県全体!$AG$27:$AG$32</c:f>
              <c:numCache>
                <c:formatCode>General</c:formatCode>
                <c:ptCount val="6"/>
                <c:pt idx="0">
                  <c:v>102.78482298717093</c:v>
                </c:pt>
                <c:pt idx="1">
                  <c:v>98.04289860624506</c:v>
                </c:pt>
                <c:pt idx="2">
                  <c:v>108.29621067501161</c:v>
                </c:pt>
                <c:pt idx="3">
                  <c:v>108.41990888551891</c:v>
                </c:pt>
                <c:pt idx="4">
                  <c:v>106.67274527900774</c:v>
                </c:pt>
                <c:pt idx="5">
                  <c:v>114.04444096942296</c:v>
                </c:pt>
              </c:numCache>
            </c:numRef>
          </c:val>
        </c:ser>
        <c:dLbls>
          <c:showLegendKey val="0"/>
          <c:showVal val="0"/>
          <c:showCatName val="0"/>
          <c:showSerName val="0"/>
          <c:showPercent val="0"/>
          <c:showBubbleSize val="0"/>
        </c:dLbls>
        <c:axId val="204758400"/>
        <c:axId val="204760192"/>
      </c:radarChart>
      <c:catAx>
        <c:axId val="20475840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760192"/>
        <c:crosses val="autoZero"/>
        <c:auto val="1"/>
        <c:lblAlgn val="ctr"/>
        <c:lblOffset val="100"/>
        <c:noMultiLvlLbl val="0"/>
      </c:catAx>
      <c:valAx>
        <c:axId val="20476019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75840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7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生活習慣病（男性４０～６４歳）</a:t>
            </a:r>
          </a:p>
        </c:rich>
      </c:tx>
      <c:overlay val="0"/>
    </c:title>
    <c:autoTitleDeleted val="0"/>
    <c:plotArea>
      <c:layout/>
      <c:radarChart>
        <c:radarStyle val="marker"/>
        <c:varyColors val="0"/>
        <c:ser>
          <c:idx val="0"/>
          <c:order val="0"/>
          <c:tx>
            <c:strRef>
              <c:f>レーダー4064滋賀県全体!$W$26</c:f>
              <c:strCache>
                <c:ptCount val="1"/>
                <c:pt idx="0">
                  <c:v>滋賀県</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レーダー4064滋賀県全体!$AH$26</c:f>
              <c:strCache>
                <c:ptCount val="1"/>
                <c:pt idx="0">
                  <c:v>高島市</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レーダー4064滋賀県全体!$AH$27:$AH$32</c:f>
              <c:numCache>
                <c:formatCode>General</c:formatCode>
                <c:ptCount val="6"/>
                <c:pt idx="0">
                  <c:v>100.43623515069523</c:v>
                </c:pt>
                <c:pt idx="1">
                  <c:v>90.12704444558986</c:v>
                </c:pt>
                <c:pt idx="2">
                  <c:v>95.510684913790385</c:v>
                </c:pt>
                <c:pt idx="3">
                  <c:v>108.35956226611461</c:v>
                </c:pt>
                <c:pt idx="4">
                  <c:v>99.486924262377357</c:v>
                </c:pt>
                <c:pt idx="5">
                  <c:v>106.47807951585106</c:v>
                </c:pt>
              </c:numCache>
            </c:numRef>
          </c:val>
        </c:ser>
        <c:dLbls>
          <c:showLegendKey val="0"/>
          <c:showVal val="0"/>
          <c:showCatName val="0"/>
          <c:showSerName val="0"/>
          <c:showPercent val="0"/>
          <c:showBubbleSize val="0"/>
        </c:dLbls>
        <c:axId val="204789632"/>
        <c:axId val="204791168"/>
      </c:radarChart>
      <c:catAx>
        <c:axId val="20478963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791168"/>
        <c:crosses val="autoZero"/>
        <c:auto val="1"/>
        <c:lblAlgn val="ctr"/>
        <c:lblOffset val="100"/>
        <c:noMultiLvlLbl val="0"/>
      </c:catAx>
      <c:valAx>
        <c:axId val="20479116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78963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7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生活習慣病（男性４０～６４歳）</a:t>
            </a:r>
          </a:p>
        </c:rich>
      </c:tx>
      <c:overlay val="0"/>
    </c:title>
    <c:autoTitleDeleted val="0"/>
    <c:plotArea>
      <c:layout/>
      <c:radarChart>
        <c:radarStyle val="marker"/>
        <c:varyColors val="0"/>
        <c:ser>
          <c:idx val="0"/>
          <c:order val="0"/>
          <c:tx>
            <c:strRef>
              <c:f>レーダー4064滋賀県全体!$W$26</c:f>
              <c:strCache>
                <c:ptCount val="1"/>
                <c:pt idx="0">
                  <c:v>滋賀県</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レーダー4064滋賀県全体!$AI$26</c:f>
              <c:strCache>
                <c:ptCount val="1"/>
                <c:pt idx="0">
                  <c:v>東近江市</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レーダー4064滋賀県全体!$AI$27:$AI$32</c:f>
              <c:numCache>
                <c:formatCode>General</c:formatCode>
                <c:ptCount val="6"/>
                <c:pt idx="0">
                  <c:v>97.248997838041532</c:v>
                </c:pt>
                <c:pt idx="1">
                  <c:v>90.259587347752984</c:v>
                </c:pt>
                <c:pt idx="2">
                  <c:v>96.527665598647701</c:v>
                </c:pt>
                <c:pt idx="3">
                  <c:v>103.91101043402713</c:v>
                </c:pt>
                <c:pt idx="4">
                  <c:v>102.14304655858881</c:v>
                </c:pt>
                <c:pt idx="5">
                  <c:v>94.762537921190116</c:v>
                </c:pt>
              </c:numCache>
            </c:numRef>
          </c:val>
        </c:ser>
        <c:dLbls>
          <c:showLegendKey val="0"/>
          <c:showVal val="0"/>
          <c:showCatName val="0"/>
          <c:showSerName val="0"/>
          <c:showPercent val="0"/>
          <c:showBubbleSize val="0"/>
        </c:dLbls>
        <c:axId val="204845440"/>
        <c:axId val="204846976"/>
      </c:radarChart>
      <c:catAx>
        <c:axId val="20484544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846976"/>
        <c:crosses val="autoZero"/>
        <c:auto val="1"/>
        <c:lblAlgn val="ctr"/>
        <c:lblOffset val="100"/>
        <c:noMultiLvlLbl val="0"/>
      </c:catAx>
      <c:valAx>
        <c:axId val="20484697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84544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7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生活習慣病（男性40～64歳</a:t>
            </a:r>
          </a:p>
        </c:rich>
      </c:tx>
      <c:overlay val="0"/>
    </c:title>
    <c:autoTitleDeleted val="0"/>
    <c:plotArea>
      <c:layout/>
      <c:radarChart>
        <c:radarStyle val="marker"/>
        <c:varyColors val="0"/>
        <c:ser>
          <c:idx val="0"/>
          <c:order val="0"/>
          <c:tx>
            <c:strRef>
              <c:f>レーダー4064滋賀県全体!$W$26</c:f>
              <c:strCache>
                <c:ptCount val="1"/>
                <c:pt idx="0">
                  <c:v>滋賀県</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レーダー4064滋賀県全体!$AJ$26</c:f>
              <c:strCache>
                <c:ptCount val="1"/>
                <c:pt idx="0">
                  <c:v>米原市</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レーダー4064滋賀県全体!$AJ$27:$AJ$32</c:f>
              <c:numCache>
                <c:formatCode>General</c:formatCode>
                <c:ptCount val="6"/>
                <c:pt idx="0">
                  <c:v>95.463037866380645</c:v>
                </c:pt>
                <c:pt idx="1">
                  <c:v>114.62006617970226</c:v>
                </c:pt>
                <c:pt idx="2">
                  <c:v>97.2612648434596</c:v>
                </c:pt>
                <c:pt idx="3">
                  <c:v>102.24346677566483</c:v>
                </c:pt>
                <c:pt idx="4">
                  <c:v>99.765797004320973</c:v>
                </c:pt>
                <c:pt idx="5">
                  <c:v>98.84455827008091</c:v>
                </c:pt>
              </c:numCache>
            </c:numRef>
          </c:val>
        </c:ser>
        <c:dLbls>
          <c:showLegendKey val="0"/>
          <c:showVal val="0"/>
          <c:showCatName val="0"/>
          <c:showSerName val="0"/>
          <c:showPercent val="0"/>
          <c:showBubbleSize val="0"/>
        </c:dLbls>
        <c:axId val="191568512"/>
        <c:axId val="191570304"/>
      </c:radarChart>
      <c:catAx>
        <c:axId val="19156851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1570304"/>
        <c:crosses val="autoZero"/>
        <c:auto val="1"/>
        <c:lblAlgn val="ctr"/>
        <c:lblOffset val="100"/>
        <c:noMultiLvlLbl val="0"/>
      </c:catAx>
      <c:valAx>
        <c:axId val="19157030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156851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がん受診率!$Q$16</c:f>
              <c:strCache>
                <c:ptCount val="1"/>
                <c:pt idx="0">
                  <c:v>彦根市</c:v>
                </c:pt>
              </c:strCache>
            </c:strRef>
          </c:tx>
          <c:spPr>
            <a:pattFill prst="wdUpDiag">
              <a:fgClr>
                <a:srgbClr val="C0504D"/>
              </a:fgClr>
              <a:bgClr>
                <a:srgbClr val="FFFFFF"/>
              </a:bgClr>
            </a:pattFill>
            <a:ln w="12700" cap="flat" cmpd="sng">
              <a:solidFill>
                <a:sysClr val="windowText" lastClr="000000"/>
              </a:solidFill>
              <a:prstDash val="solid"/>
              <a:round/>
              <a:headEnd type="none" w="med" len="med"/>
              <a:tailEnd type="none" w="med" len="med"/>
            </a:ln>
          </c:spPr>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がん受診率!$R$16:$V$16</c:f>
              <c:numCache>
                <c:formatCode>0.0_ </c:formatCode>
                <c:ptCount val="5"/>
                <c:pt idx="0">
                  <c:v>3.9E-2</c:v>
                </c:pt>
                <c:pt idx="1">
                  <c:v>7.9000000000000001E-2</c:v>
                </c:pt>
                <c:pt idx="2">
                  <c:v>8.8000000000000009E-2</c:v>
                </c:pt>
                <c:pt idx="3">
                  <c:v>0.20399999999999999</c:v>
                </c:pt>
                <c:pt idx="4">
                  <c:v>0.20699999999999999</c:v>
                </c:pt>
              </c:numCache>
            </c:numRef>
          </c:val>
        </c:ser>
        <c:ser>
          <c:idx val="0"/>
          <c:order val="1"/>
          <c:tx>
            <c:strRef>
              <c:f>がん受診率!$Q$4</c:f>
              <c:strCache>
                <c:ptCount val="1"/>
                <c:pt idx="0">
                  <c:v>滋賀県</c:v>
                </c:pt>
              </c:strCache>
            </c:strRef>
          </c:tx>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がん受診率!$R$4:$V$4</c:f>
              <c:numCache>
                <c:formatCode>0.0_ </c:formatCode>
                <c:ptCount val="5"/>
                <c:pt idx="0">
                  <c:v>2.7999999999999997E-2</c:v>
                </c:pt>
                <c:pt idx="1">
                  <c:v>8.199999999999999E-2</c:v>
                </c:pt>
                <c:pt idx="2">
                  <c:v>4.4000000000000004E-2</c:v>
                </c:pt>
                <c:pt idx="3">
                  <c:v>0.16800000000000001</c:v>
                </c:pt>
                <c:pt idx="4">
                  <c:v>0.161</c:v>
                </c:pt>
              </c:numCache>
            </c:numRef>
          </c:val>
        </c:ser>
        <c:dLbls>
          <c:showLegendKey val="0"/>
          <c:showVal val="0"/>
          <c:showCatName val="0"/>
          <c:showSerName val="0"/>
          <c:showPercent val="0"/>
          <c:showBubbleSize val="0"/>
        </c:dLbls>
        <c:gapWidth val="150"/>
        <c:axId val="184817152"/>
        <c:axId val="184818688"/>
      </c:barChart>
      <c:catAx>
        <c:axId val="184817152"/>
        <c:scaling>
          <c:orientation val="minMax"/>
        </c:scaling>
        <c:delete val="0"/>
        <c:axPos val="b"/>
        <c:numFmt formatCode="0.0_ " sourceLinked="1"/>
        <c:majorTickMark val="in"/>
        <c:minorTickMark val="none"/>
        <c:tickLblPos val="nextTo"/>
        <c:txPr>
          <a:bodyPr horzOverflow="overflow" anchor="ctr"/>
          <a:lstStyle/>
          <a:p>
            <a:pPr algn="ctr" rtl="0">
              <a:defRPr kumimoji="0" sz="900" kern="1200">
                <a:solidFill>
                  <a:schemeClr val="tx1"/>
                </a:solidFill>
              </a:defRPr>
            </a:pPr>
            <a:endParaRPr lang="ja-JP"/>
          </a:p>
        </c:txPr>
        <c:crossAx val="184818688"/>
        <c:crosses val="autoZero"/>
        <c:auto val="1"/>
        <c:lblAlgn val="ctr"/>
        <c:lblOffset val="100"/>
        <c:noMultiLvlLbl val="0"/>
      </c:catAx>
      <c:valAx>
        <c:axId val="184818688"/>
        <c:scaling>
          <c:orientation val="minMax"/>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184817152"/>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8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生活習慣病（男性４０～６４歳）</a:t>
            </a:r>
          </a:p>
        </c:rich>
      </c:tx>
      <c:overlay val="0"/>
    </c:title>
    <c:autoTitleDeleted val="0"/>
    <c:plotArea>
      <c:layout/>
      <c:radarChart>
        <c:radarStyle val="marker"/>
        <c:varyColors val="0"/>
        <c:ser>
          <c:idx val="0"/>
          <c:order val="0"/>
          <c:tx>
            <c:strRef>
              <c:f>レーダー4064滋賀県全体!$W$26</c:f>
              <c:strCache>
                <c:ptCount val="1"/>
                <c:pt idx="0">
                  <c:v>滋賀県</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レーダー4064滋賀県全体!$AK$26</c:f>
              <c:strCache>
                <c:ptCount val="1"/>
                <c:pt idx="0">
                  <c:v>日野町</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レーダー4064滋賀県全体!$AK$27:$AK$32</c:f>
              <c:numCache>
                <c:formatCode>General</c:formatCode>
                <c:ptCount val="6"/>
                <c:pt idx="0">
                  <c:v>96.150730918405031</c:v>
                </c:pt>
                <c:pt idx="1">
                  <c:v>97.040265188837367</c:v>
                </c:pt>
                <c:pt idx="2">
                  <c:v>92.195109899572529</c:v>
                </c:pt>
                <c:pt idx="3">
                  <c:v>98.38648700912826</c:v>
                </c:pt>
                <c:pt idx="4">
                  <c:v>103.05086076154095</c:v>
                </c:pt>
                <c:pt idx="5">
                  <c:v>89.352937504978939</c:v>
                </c:pt>
              </c:numCache>
            </c:numRef>
          </c:val>
        </c:ser>
        <c:dLbls>
          <c:showLegendKey val="0"/>
          <c:showVal val="0"/>
          <c:showCatName val="0"/>
          <c:showSerName val="0"/>
          <c:showPercent val="0"/>
          <c:showBubbleSize val="0"/>
        </c:dLbls>
        <c:axId val="191612032"/>
        <c:axId val="191613568"/>
      </c:radarChart>
      <c:catAx>
        <c:axId val="19161203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1613568"/>
        <c:crosses val="autoZero"/>
        <c:auto val="1"/>
        <c:lblAlgn val="ctr"/>
        <c:lblOffset val="100"/>
        <c:noMultiLvlLbl val="0"/>
      </c:catAx>
      <c:valAx>
        <c:axId val="19161356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161203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8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生活習慣病（男性４０～６４歳）</a:t>
            </a:r>
          </a:p>
        </c:rich>
      </c:tx>
      <c:overlay val="0"/>
    </c:title>
    <c:autoTitleDeleted val="0"/>
    <c:plotArea>
      <c:layout/>
      <c:radarChart>
        <c:radarStyle val="marker"/>
        <c:varyColors val="0"/>
        <c:ser>
          <c:idx val="0"/>
          <c:order val="0"/>
          <c:tx>
            <c:strRef>
              <c:f>レーダー4064滋賀県全体!$W$26</c:f>
              <c:strCache>
                <c:ptCount val="1"/>
                <c:pt idx="0">
                  <c:v>滋賀県</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レーダー4064滋賀県全体!$AL$26</c:f>
              <c:strCache>
                <c:ptCount val="1"/>
                <c:pt idx="0">
                  <c:v>竜王町</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レーダー4064滋賀県全体!$AL$27:$AL$32</c:f>
              <c:numCache>
                <c:formatCode>General</c:formatCode>
                <c:ptCount val="6"/>
                <c:pt idx="0">
                  <c:v>113.02201485709038</c:v>
                </c:pt>
                <c:pt idx="1">
                  <c:v>86.69269352315861</c:v>
                </c:pt>
                <c:pt idx="2">
                  <c:v>105.80366827707107</c:v>
                </c:pt>
                <c:pt idx="3">
                  <c:v>106.52057410652137</c:v>
                </c:pt>
                <c:pt idx="4">
                  <c:v>95.527706809000804</c:v>
                </c:pt>
                <c:pt idx="5">
                  <c:v>107.87906870548206</c:v>
                </c:pt>
              </c:numCache>
            </c:numRef>
          </c:val>
        </c:ser>
        <c:dLbls>
          <c:showLegendKey val="0"/>
          <c:showVal val="0"/>
          <c:showCatName val="0"/>
          <c:showSerName val="0"/>
          <c:showPercent val="0"/>
          <c:showBubbleSize val="0"/>
        </c:dLbls>
        <c:axId val="191643008"/>
        <c:axId val="191648896"/>
      </c:radarChart>
      <c:catAx>
        <c:axId val="19164300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1648896"/>
        <c:crosses val="autoZero"/>
        <c:auto val="1"/>
        <c:lblAlgn val="ctr"/>
        <c:lblOffset val="100"/>
        <c:noMultiLvlLbl val="0"/>
      </c:catAx>
      <c:valAx>
        <c:axId val="19164889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164300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8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生活習慣病（男性４０～６４歳）</a:t>
            </a:r>
          </a:p>
        </c:rich>
      </c:tx>
      <c:overlay val="0"/>
    </c:title>
    <c:autoTitleDeleted val="0"/>
    <c:plotArea>
      <c:layout/>
      <c:radarChart>
        <c:radarStyle val="marker"/>
        <c:varyColors val="0"/>
        <c:ser>
          <c:idx val="0"/>
          <c:order val="0"/>
          <c:tx>
            <c:strRef>
              <c:f>レーダー4064滋賀県全体!$W$26</c:f>
              <c:strCache>
                <c:ptCount val="1"/>
                <c:pt idx="0">
                  <c:v>滋賀県</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レーダー4064滋賀県全体!$AM$26</c:f>
              <c:strCache>
                <c:ptCount val="1"/>
                <c:pt idx="0">
                  <c:v>愛荘町</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レーダー4064滋賀県全体!$AM$27:$AM$32</c:f>
              <c:numCache>
                <c:formatCode>General</c:formatCode>
                <c:ptCount val="6"/>
                <c:pt idx="0">
                  <c:v>102.73443981939417</c:v>
                </c:pt>
                <c:pt idx="1">
                  <c:v>96.377825414995257</c:v>
                </c:pt>
                <c:pt idx="2">
                  <c:v>97.11940759119139</c:v>
                </c:pt>
                <c:pt idx="3">
                  <c:v>97.632891098611836</c:v>
                </c:pt>
                <c:pt idx="4">
                  <c:v>92.507422171346093</c:v>
                </c:pt>
                <c:pt idx="5">
                  <c:v>93.912888077914786</c:v>
                </c:pt>
              </c:numCache>
            </c:numRef>
          </c:val>
        </c:ser>
        <c:dLbls>
          <c:showLegendKey val="0"/>
          <c:showVal val="0"/>
          <c:showCatName val="0"/>
          <c:showSerName val="0"/>
          <c:showPercent val="0"/>
          <c:showBubbleSize val="0"/>
        </c:dLbls>
        <c:axId val="191674240"/>
        <c:axId val="191675776"/>
      </c:radarChart>
      <c:catAx>
        <c:axId val="19167424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1675776"/>
        <c:crosses val="autoZero"/>
        <c:auto val="1"/>
        <c:lblAlgn val="ctr"/>
        <c:lblOffset val="100"/>
        <c:noMultiLvlLbl val="0"/>
      </c:catAx>
      <c:valAx>
        <c:axId val="19167577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9167424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8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生活習慣病（男性４０～６４歳）</a:t>
            </a:r>
          </a:p>
        </c:rich>
      </c:tx>
      <c:overlay val="0"/>
    </c:title>
    <c:autoTitleDeleted val="0"/>
    <c:plotArea>
      <c:layout/>
      <c:radarChart>
        <c:radarStyle val="marker"/>
        <c:varyColors val="0"/>
        <c:ser>
          <c:idx val="0"/>
          <c:order val="0"/>
          <c:tx>
            <c:strRef>
              <c:f>レーダー4064滋賀県全体!$W$26</c:f>
              <c:strCache>
                <c:ptCount val="1"/>
                <c:pt idx="0">
                  <c:v>滋賀県</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レーダー4064滋賀県全体!$AN$26</c:f>
              <c:strCache>
                <c:ptCount val="1"/>
                <c:pt idx="0">
                  <c:v>豊郷町</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レーダー4064滋賀県全体!$AN$27:$AN$32</c:f>
              <c:numCache>
                <c:formatCode>General</c:formatCode>
                <c:ptCount val="6"/>
                <c:pt idx="0">
                  <c:v>117.81833325331503</c:v>
                </c:pt>
                <c:pt idx="1">
                  <c:v>172.09271465823491</c:v>
                </c:pt>
                <c:pt idx="2">
                  <c:v>99.983506053416747</c:v>
                </c:pt>
                <c:pt idx="3">
                  <c:v>104.72719771099041</c:v>
                </c:pt>
                <c:pt idx="4">
                  <c:v>109.72291576601569</c:v>
                </c:pt>
                <c:pt idx="5">
                  <c:v>109.35525533649459</c:v>
                </c:pt>
              </c:numCache>
            </c:numRef>
          </c:val>
        </c:ser>
        <c:dLbls>
          <c:showLegendKey val="0"/>
          <c:showVal val="0"/>
          <c:showCatName val="0"/>
          <c:showSerName val="0"/>
          <c:showPercent val="0"/>
          <c:showBubbleSize val="0"/>
        </c:dLbls>
        <c:axId val="204878208"/>
        <c:axId val="204879744"/>
      </c:radarChart>
      <c:catAx>
        <c:axId val="20487820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879744"/>
        <c:crosses val="autoZero"/>
        <c:auto val="1"/>
        <c:lblAlgn val="ctr"/>
        <c:lblOffset val="100"/>
        <c:noMultiLvlLbl val="0"/>
      </c:catAx>
      <c:valAx>
        <c:axId val="20487974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87820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8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生活習慣病（男性４０～６４歳）</a:t>
            </a:r>
          </a:p>
        </c:rich>
      </c:tx>
      <c:overlay val="0"/>
    </c:title>
    <c:autoTitleDeleted val="0"/>
    <c:plotArea>
      <c:layout/>
      <c:radarChart>
        <c:radarStyle val="marker"/>
        <c:varyColors val="0"/>
        <c:ser>
          <c:idx val="0"/>
          <c:order val="0"/>
          <c:tx>
            <c:strRef>
              <c:f>レーダー4064滋賀県全体!$W$26</c:f>
              <c:strCache>
                <c:ptCount val="1"/>
                <c:pt idx="0">
                  <c:v>滋賀県</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レーダー4064滋賀県全体!$AO$26</c:f>
              <c:strCache>
                <c:ptCount val="1"/>
                <c:pt idx="0">
                  <c:v>甲良町</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レーダー4064滋賀県全体!$AO$27:$AO$32</c:f>
              <c:numCache>
                <c:formatCode>General</c:formatCode>
                <c:ptCount val="6"/>
                <c:pt idx="0">
                  <c:v>122.77536805445138</c:v>
                </c:pt>
                <c:pt idx="1">
                  <c:v>139.24647059150098</c:v>
                </c:pt>
                <c:pt idx="2">
                  <c:v>89.933776083935783</c:v>
                </c:pt>
                <c:pt idx="3">
                  <c:v>112.30754797109552</c:v>
                </c:pt>
                <c:pt idx="4">
                  <c:v>113.76528432057833</c:v>
                </c:pt>
                <c:pt idx="5">
                  <c:v>116.28253749949668</c:v>
                </c:pt>
              </c:numCache>
            </c:numRef>
          </c:val>
        </c:ser>
        <c:dLbls>
          <c:showLegendKey val="0"/>
          <c:showVal val="0"/>
          <c:showCatName val="0"/>
          <c:showSerName val="0"/>
          <c:showPercent val="0"/>
          <c:showBubbleSize val="0"/>
        </c:dLbls>
        <c:axId val="204909184"/>
        <c:axId val="204910976"/>
      </c:radarChart>
      <c:catAx>
        <c:axId val="20490918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910976"/>
        <c:crosses val="autoZero"/>
        <c:auto val="1"/>
        <c:lblAlgn val="ctr"/>
        <c:lblOffset val="100"/>
        <c:noMultiLvlLbl val="0"/>
      </c:catAx>
      <c:valAx>
        <c:axId val="20491097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90918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8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生活習慣病（男性４０～６４歳）</a:t>
            </a:r>
          </a:p>
        </c:rich>
      </c:tx>
      <c:overlay val="0"/>
    </c:title>
    <c:autoTitleDeleted val="0"/>
    <c:plotArea>
      <c:layout/>
      <c:radarChart>
        <c:radarStyle val="marker"/>
        <c:varyColors val="0"/>
        <c:ser>
          <c:idx val="0"/>
          <c:order val="0"/>
          <c:tx>
            <c:strRef>
              <c:f>レーダー4064滋賀県全体!$W$26</c:f>
              <c:strCache>
                <c:ptCount val="1"/>
                <c:pt idx="0">
                  <c:v>滋賀県</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レーダー4064滋賀県全体!$AP$26</c:f>
              <c:strCache>
                <c:ptCount val="1"/>
                <c:pt idx="0">
                  <c:v>多賀町</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レーダー4064滋賀県全体!$AP$27:$AP$32</c:f>
              <c:numCache>
                <c:formatCode>General</c:formatCode>
                <c:ptCount val="6"/>
                <c:pt idx="0">
                  <c:v>95.95566842115872</c:v>
                </c:pt>
                <c:pt idx="1">
                  <c:v>101.24048657563263</c:v>
                </c:pt>
                <c:pt idx="2">
                  <c:v>95.85567217375376</c:v>
                </c:pt>
                <c:pt idx="3">
                  <c:v>95.764799540473788</c:v>
                </c:pt>
                <c:pt idx="4">
                  <c:v>96.474011461423885</c:v>
                </c:pt>
                <c:pt idx="5">
                  <c:v>82.371612217042909</c:v>
                </c:pt>
              </c:numCache>
            </c:numRef>
          </c:val>
        </c:ser>
        <c:dLbls>
          <c:showLegendKey val="0"/>
          <c:showVal val="0"/>
          <c:showCatName val="0"/>
          <c:showSerName val="0"/>
          <c:showPercent val="0"/>
          <c:showBubbleSize val="0"/>
        </c:dLbls>
        <c:axId val="205489280"/>
        <c:axId val="205490816"/>
      </c:radarChart>
      <c:catAx>
        <c:axId val="20548928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5490816"/>
        <c:crosses val="autoZero"/>
        <c:auto val="1"/>
        <c:lblAlgn val="ctr"/>
        <c:lblOffset val="100"/>
        <c:noMultiLvlLbl val="0"/>
      </c:catAx>
      <c:valAx>
        <c:axId val="20549081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548928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8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レーダー4064滋賀県全体!$W$33</c:f>
              <c:strCache>
                <c:ptCount val="1"/>
                <c:pt idx="0">
                  <c:v>滋賀県</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レーダー4064滋賀県全体!$AA$33</c:f>
              <c:strCache>
                <c:ptCount val="1"/>
                <c:pt idx="0">
                  <c:v>近江八幡市</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レーダー4064滋賀県全体!$AA$34:$AA$41</c:f>
              <c:numCache>
                <c:formatCode>General</c:formatCode>
                <c:ptCount val="8"/>
                <c:pt idx="0">
                  <c:v>104.33497144049096</c:v>
                </c:pt>
                <c:pt idx="1">
                  <c:v>104.58158755954763</c:v>
                </c:pt>
                <c:pt idx="2">
                  <c:v>109.60933357613354</c:v>
                </c:pt>
                <c:pt idx="3">
                  <c:v>106.50957572062126</c:v>
                </c:pt>
                <c:pt idx="4">
                  <c:v>102.96217418177834</c:v>
                </c:pt>
                <c:pt idx="5">
                  <c:v>101.32049248189597</c:v>
                </c:pt>
                <c:pt idx="6">
                  <c:v>97.355839378278318</c:v>
                </c:pt>
                <c:pt idx="7">
                  <c:v>99.316468608755144</c:v>
                </c:pt>
              </c:numCache>
            </c:numRef>
          </c:val>
        </c:ser>
        <c:dLbls>
          <c:showLegendKey val="0"/>
          <c:showVal val="0"/>
          <c:showCatName val="0"/>
          <c:showSerName val="0"/>
          <c:showPercent val="0"/>
          <c:showBubbleSize val="0"/>
        </c:dLbls>
        <c:axId val="205516160"/>
        <c:axId val="205390976"/>
      </c:radarChart>
      <c:catAx>
        <c:axId val="20551616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5390976"/>
        <c:crosses val="autoZero"/>
        <c:auto val="1"/>
        <c:lblAlgn val="ctr"/>
        <c:lblOffset val="100"/>
        <c:noMultiLvlLbl val="0"/>
      </c:catAx>
      <c:valAx>
        <c:axId val="20539097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551616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8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レーダー4064滋賀県全体!$W$33</c:f>
              <c:strCache>
                <c:ptCount val="1"/>
                <c:pt idx="0">
                  <c:v>滋賀県</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レーダー4064滋賀県全体!$AB$33</c:f>
              <c:strCache>
                <c:ptCount val="1"/>
                <c:pt idx="0">
                  <c:v>草津市</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レーダー4064滋賀県全体!$AB$34:$AB$41</c:f>
              <c:numCache>
                <c:formatCode>General</c:formatCode>
                <c:ptCount val="8"/>
                <c:pt idx="0">
                  <c:v>99.093026319152671</c:v>
                </c:pt>
                <c:pt idx="1">
                  <c:v>98.970653941300441</c:v>
                </c:pt>
                <c:pt idx="2">
                  <c:v>100.35253337731622</c:v>
                </c:pt>
                <c:pt idx="3">
                  <c:v>100.6239524235361</c:v>
                </c:pt>
                <c:pt idx="4">
                  <c:v>98.842121331029119</c:v>
                </c:pt>
                <c:pt idx="5">
                  <c:v>92.216751676988551</c:v>
                </c:pt>
                <c:pt idx="6">
                  <c:v>95.310899781169894</c:v>
                </c:pt>
                <c:pt idx="7">
                  <c:v>94.984301247033855</c:v>
                </c:pt>
              </c:numCache>
            </c:numRef>
          </c:val>
        </c:ser>
        <c:dLbls>
          <c:showLegendKey val="0"/>
          <c:showVal val="0"/>
          <c:showCatName val="0"/>
          <c:showSerName val="0"/>
          <c:showPercent val="0"/>
          <c:showBubbleSize val="0"/>
        </c:dLbls>
        <c:axId val="205424128"/>
        <c:axId val="205425664"/>
      </c:radarChart>
      <c:catAx>
        <c:axId val="20542412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5425664"/>
        <c:crosses val="autoZero"/>
        <c:auto val="1"/>
        <c:lblAlgn val="ctr"/>
        <c:lblOffset val="100"/>
        <c:noMultiLvlLbl val="0"/>
      </c:catAx>
      <c:valAx>
        <c:axId val="20542566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542412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8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レーダー4064滋賀県全体!$W$33</c:f>
              <c:strCache>
                <c:ptCount val="1"/>
                <c:pt idx="0">
                  <c:v>滋賀県</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レーダー4064滋賀県全体!$AC$33</c:f>
              <c:strCache>
                <c:ptCount val="1"/>
                <c:pt idx="0">
                  <c:v>守山市</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レーダー4064滋賀県全体!$AC$34:$AC$41</c:f>
              <c:numCache>
                <c:formatCode>General</c:formatCode>
                <c:ptCount val="8"/>
                <c:pt idx="0">
                  <c:v>96.895401560068109</c:v>
                </c:pt>
                <c:pt idx="1">
                  <c:v>95.679244750871433</c:v>
                </c:pt>
                <c:pt idx="2">
                  <c:v>90.353239116955791</c:v>
                </c:pt>
                <c:pt idx="3">
                  <c:v>98.185957686111593</c:v>
                </c:pt>
                <c:pt idx="4">
                  <c:v>100.65365400710549</c:v>
                </c:pt>
                <c:pt idx="5">
                  <c:v>90.447070398962495</c:v>
                </c:pt>
                <c:pt idx="6">
                  <c:v>96.258453202880617</c:v>
                </c:pt>
                <c:pt idx="7">
                  <c:v>95.428205500307016</c:v>
                </c:pt>
              </c:numCache>
            </c:numRef>
          </c:val>
        </c:ser>
        <c:dLbls>
          <c:showLegendKey val="0"/>
          <c:showVal val="0"/>
          <c:showCatName val="0"/>
          <c:showSerName val="0"/>
          <c:showPercent val="0"/>
          <c:showBubbleSize val="0"/>
        </c:dLbls>
        <c:axId val="205447168"/>
        <c:axId val="205448704"/>
      </c:radarChart>
      <c:catAx>
        <c:axId val="20544716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5448704"/>
        <c:crosses val="autoZero"/>
        <c:auto val="1"/>
        <c:lblAlgn val="ctr"/>
        <c:lblOffset val="100"/>
        <c:noMultiLvlLbl val="0"/>
      </c:catAx>
      <c:valAx>
        <c:axId val="20544870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544716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8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レーダー4064滋賀県全体!$W$33</c:f>
              <c:strCache>
                <c:ptCount val="1"/>
                <c:pt idx="0">
                  <c:v>滋賀県</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レーダー4064滋賀県全体!$AD$33</c:f>
              <c:strCache>
                <c:ptCount val="1"/>
                <c:pt idx="0">
                  <c:v>栗東市</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レーダー4064滋賀県全体!$AD$34:$AD$41</c:f>
              <c:numCache>
                <c:formatCode>General</c:formatCode>
                <c:ptCount val="8"/>
                <c:pt idx="0">
                  <c:v>100.7731712532226</c:v>
                </c:pt>
                <c:pt idx="1">
                  <c:v>102.9635122848242</c:v>
                </c:pt>
                <c:pt idx="2">
                  <c:v>97.919840001642925</c:v>
                </c:pt>
                <c:pt idx="3">
                  <c:v>97.732747916877088</c:v>
                </c:pt>
                <c:pt idx="4">
                  <c:v>100.60492319807237</c:v>
                </c:pt>
                <c:pt idx="5">
                  <c:v>104.35382248689224</c:v>
                </c:pt>
                <c:pt idx="6">
                  <c:v>106.80318672637468</c:v>
                </c:pt>
                <c:pt idx="7">
                  <c:v>100.3423248650241</c:v>
                </c:pt>
              </c:numCache>
            </c:numRef>
          </c:val>
        </c:ser>
        <c:dLbls>
          <c:showLegendKey val="0"/>
          <c:showVal val="0"/>
          <c:showCatName val="0"/>
          <c:showSerName val="0"/>
          <c:showPercent val="0"/>
          <c:showBubbleSize val="0"/>
        </c:dLbls>
        <c:axId val="205560064"/>
        <c:axId val="205565952"/>
      </c:radarChart>
      <c:catAx>
        <c:axId val="20556006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5565952"/>
        <c:crosses val="autoZero"/>
        <c:auto val="1"/>
        <c:lblAlgn val="ctr"/>
        <c:lblOffset val="100"/>
        <c:noMultiLvlLbl val="0"/>
      </c:catAx>
      <c:valAx>
        <c:axId val="20556595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556006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endParaRPr lang="en-US" altLang="ja-JP" sz="1200" b="1" i="0" u="none" strike="noStrike" baseline="0">
              <a:solidFill>
                <a:schemeClr val="tx1"/>
              </a:solidFill>
            </a:endParaRPr>
          </a:p>
        </c:rich>
      </c:tx>
      <c:overlay val="0"/>
    </c:title>
    <c:autoTitleDeleted val="0"/>
    <c:plotArea>
      <c:layout>
        <c:manualLayout>
          <c:layoutTarget val="inner"/>
          <c:xMode val="edge"/>
          <c:yMode val="edge"/>
          <c:x val="0.10349247666355756"/>
          <c:y val="0.16946889606926627"/>
          <c:w val="0.81691011764025345"/>
          <c:h val="0.52660957220984828"/>
        </c:manualLayout>
      </c:layout>
      <c:barChart>
        <c:barDir val="col"/>
        <c:grouping val="stacked"/>
        <c:varyColors val="0"/>
        <c:ser>
          <c:idx val="0"/>
          <c:order val="0"/>
          <c:tx>
            <c:v>平均余命</c:v>
          </c:tx>
          <c:invertIfNegative val="0"/>
          <c:dPt>
            <c:idx val="5"/>
            <c:invertIfNegative val="0"/>
            <c:bubble3D val="0"/>
            <c:spPr>
              <a:solidFill>
                <a:schemeClr val="accent1"/>
              </a:solidFill>
              <a:ln w="9525" cap="flat" cmpd="sng">
                <a:solidFill>
                  <a:schemeClr val="accent1"/>
                </a:solidFill>
                <a:prstDash val="solid"/>
                <a:round/>
                <a:headEnd type="none" w="med" len="med"/>
                <a:tailEnd type="none" w="med" len="med"/>
              </a:ln>
            </c:spPr>
          </c:dPt>
          <c:dPt>
            <c:idx val="9"/>
            <c:invertIfNegative val="0"/>
            <c:bubble3D val="0"/>
            <c:spPr>
              <a:solidFill>
                <a:schemeClr val="accent1"/>
              </a:solidFill>
              <a:ln w="12700" cap="flat" cmpd="sng">
                <a:solidFill>
                  <a:schemeClr val="accent1"/>
                </a:solidFill>
                <a:prstDash val="solid"/>
                <a:round/>
                <a:headEnd type="none" w="med" len="med"/>
                <a:tailEnd type="none" w="med" len="med"/>
              </a:ln>
            </c:spPr>
          </c:dPt>
          <c:dPt>
            <c:idx val="15"/>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草津市</c:v>
              </c:pt>
              <c:pt idx="2">
                <c:v>守山市</c:v>
              </c:pt>
              <c:pt idx="3">
                <c:v>栗東市</c:v>
              </c:pt>
              <c:pt idx="4">
                <c:v>近江八幡市</c:v>
              </c:pt>
              <c:pt idx="5">
                <c:v>大津市</c:v>
              </c:pt>
              <c:pt idx="6">
                <c:v>多賀町</c:v>
              </c:pt>
              <c:pt idx="7">
                <c:v>豊郷町</c:v>
              </c:pt>
              <c:pt idx="8">
                <c:v>高島市</c:v>
              </c:pt>
              <c:pt idx="9">
                <c:v>彦根市</c:v>
              </c:pt>
              <c:pt idx="10">
                <c:v>野洲市</c:v>
              </c:pt>
              <c:pt idx="11">
                <c:v>湖南市</c:v>
              </c:pt>
              <c:pt idx="12">
                <c:v>竜王町</c:v>
              </c:pt>
              <c:pt idx="13">
                <c:v>甲賀市</c:v>
              </c:pt>
              <c:pt idx="14">
                <c:v>米原市</c:v>
              </c:pt>
              <c:pt idx="15">
                <c:v>長浜市</c:v>
              </c:pt>
              <c:pt idx="16">
                <c:v>東近江市</c:v>
              </c:pt>
              <c:pt idx="17">
                <c:v>日野町</c:v>
              </c:pt>
              <c:pt idx="18">
                <c:v>甲良町</c:v>
              </c:pt>
              <c:pt idx="19">
                <c:v>愛荘町</c:v>
              </c:pt>
              <c:pt idx="20">
                <c:v>全国</c:v>
              </c:pt>
            </c:strLit>
          </c:cat>
          <c:val>
            <c:numLit>
              <c:formatCode>General</c:formatCode>
              <c:ptCount val="21"/>
              <c:pt idx="0">
                <c:v>81.822030526404447</c:v>
              </c:pt>
              <c:pt idx="1">
                <c:v>83.017777830145675</c:v>
              </c:pt>
              <c:pt idx="2">
                <c:v>82.444091428519386</c:v>
              </c:pt>
              <c:pt idx="3">
                <c:v>82.267183745631669</c:v>
              </c:pt>
              <c:pt idx="4">
                <c:v>82.038829149994967</c:v>
              </c:pt>
              <c:pt idx="5">
                <c:v>82.008083096643105</c:v>
              </c:pt>
              <c:pt idx="6">
                <c:v>81.972463043156196</c:v>
              </c:pt>
              <c:pt idx="7">
                <c:v>81.879380346248013</c:v>
              </c:pt>
              <c:pt idx="8">
                <c:v>81.855707978740796</c:v>
              </c:pt>
              <c:pt idx="9">
                <c:v>81.737326224081812</c:v>
              </c:pt>
              <c:pt idx="10">
                <c:v>81.620699921796017</c:v>
              </c:pt>
              <c:pt idx="11">
                <c:v>81.611085938484891</c:v>
              </c:pt>
              <c:pt idx="12">
                <c:v>81.538411976823525</c:v>
              </c:pt>
              <c:pt idx="13">
                <c:v>81.46678521960304</c:v>
              </c:pt>
              <c:pt idx="14">
                <c:v>81.367104089055701</c:v>
              </c:pt>
              <c:pt idx="15">
                <c:v>81.256056942285625</c:v>
              </c:pt>
              <c:pt idx="16">
                <c:v>81.255557351488022</c:v>
              </c:pt>
              <c:pt idx="17">
                <c:v>80.815119474297134</c:v>
              </c:pt>
              <c:pt idx="18">
                <c:v>80.205051157620261</c:v>
              </c:pt>
              <c:pt idx="19">
                <c:v>79.47621612668577</c:v>
              </c:pt>
              <c:pt idx="20">
                <c:v>80.789420000000007</c:v>
              </c:pt>
            </c:numLit>
          </c:val>
        </c:ser>
        <c:dLbls>
          <c:showLegendKey val="0"/>
          <c:showVal val="0"/>
          <c:showCatName val="0"/>
          <c:showSerName val="0"/>
          <c:showPercent val="0"/>
          <c:showBubbleSize val="0"/>
        </c:dLbls>
        <c:gapWidth val="59"/>
        <c:overlap val="100"/>
        <c:axId val="179614080"/>
        <c:axId val="179615616"/>
      </c:barChart>
      <c:catAx>
        <c:axId val="179614080"/>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79615616"/>
        <c:crosses val="autoZero"/>
        <c:auto val="1"/>
        <c:lblAlgn val="ctr"/>
        <c:lblOffset val="100"/>
        <c:noMultiLvlLbl val="0"/>
      </c:catAx>
      <c:valAx>
        <c:axId val="179615616"/>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79614080"/>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39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レーダー4064滋賀県全体!$W$33</c:f>
              <c:strCache>
                <c:ptCount val="1"/>
                <c:pt idx="0">
                  <c:v>滋賀県</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レーダー4064滋賀県全体!$AE$33</c:f>
              <c:strCache>
                <c:ptCount val="1"/>
                <c:pt idx="0">
                  <c:v>甲賀市</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レーダー4064滋賀県全体!$AE$34:$AE$41</c:f>
              <c:numCache>
                <c:formatCode>General</c:formatCode>
                <c:ptCount val="8"/>
                <c:pt idx="0">
                  <c:v>95.745041776005138</c:v>
                </c:pt>
                <c:pt idx="1">
                  <c:v>92.978067583097214</c:v>
                </c:pt>
                <c:pt idx="2">
                  <c:v>95.04941289378668</c:v>
                </c:pt>
                <c:pt idx="3">
                  <c:v>95.149095623464746</c:v>
                </c:pt>
                <c:pt idx="4">
                  <c:v>97.108023661782866</c:v>
                </c:pt>
                <c:pt idx="5">
                  <c:v>102.6659281500538</c:v>
                </c:pt>
                <c:pt idx="6">
                  <c:v>100.24875861705195</c:v>
                </c:pt>
                <c:pt idx="7">
                  <c:v>102.86895336592347</c:v>
                </c:pt>
              </c:numCache>
            </c:numRef>
          </c:val>
        </c:ser>
        <c:dLbls>
          <c:showLegendKey val="0"/>
          <c:showVal val="0"/>
          <c:showCatName val="0"/>
          <c:showSerName val="0"/>
          <c:showPercent val="0"/>
          <c:showBubbleSize val="0"/>
        </c:dLbls>
        <c:axId val="205599488"/>
        <c:axId val="205601024"/>
      </c:radarChart>
      <c:catAx>
        <c:axId val="20559948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5601024"/>
        <c:crosses val="autoZero"/>
        <c:auto val="1"/>
        <c:lblAlgn val="ctr"/>
        <c:lblOffset val="100"/>
        <c:noMultiLvlLbl val="0"/>
      </c:catAx>
      <c:valAx>
        <c:axId val="20560102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559948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9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レーダー4064滋賀県全体!$W$33</c:f>
              <c:strCache>
                <c:ptCount val="1"/>
                <c:pt idx="0">
                  <c:v>滋賀県</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レーダー4064滋賀県全体!$AF$33</c:f>
              <c:strCache>
                <c:ptCount val="1"/>
                <c:pt idx="0">
                  <c:v>野洲市</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レーダー4064滋賀県全体!$AF$34:$AF$41</c:f>
              <c:numCache>
                <c:formatCode>General</c:formatCode>
                <c:ptCount val="8"/>
                <c:pt idx="0">
                  <c:v>98.894636723288428</c:v>
                </c:pt>
                <c:pt idx="1">
                  <c:v>95.347357228053525</c:v>
                </c:pt>
                <c:pt idx="2">
                  <c:v>100.09214009930101</c:v>
                </c:pt>
                <c:pt idx="3">
                  <c:v>98.648732155032562</c:v>
                </c:pt>
                <c:pt idx="4">
                  <c:v>100.62814485242973</c:v>
                </c:pt>
                <c:pt idx="5">
                  <c:v>89.614474227074709</c:v>
                </c:pt>
                <c:pt idx="6">
                  <c:v>94.231955437501654</c:v>
                </c:pt>
                <c:pt idx="7">
                  <c:v>94.353047376958401</c:v>
                </c:pt>
              </c:numCache>
            </c:numRef>
          </c:val>
        </c:ser>
        <c:dLbls>
          <c:showLegendKey val="0"/>
          <c:showVal val="0"/>
          <c:showCatName val="0"/>
          <c:showSerName val="0"/>
          <c:showPercent val="0"/>
          <c:showBubbleSize val="0"/>
        </c:dLbls>
        <c:axId val="205618176"/>
        <c:axId val="205640448"/>
      </c:radarChart>
      <c:catAx>
        <c:axId val="20561817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5640448"/>
        <c:crosses val="autoZero"/>
        <c:auto val="1"/>
        <c:lblAlgn val="ctr"/>
        <c:lblOffset val="100"/>
        <c:noMultiLvlLbl val="0"/>
      </c:catAx>
      <c:valAx>
        <c:axId val="20564044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561817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9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レーダー4064滋賀県全体!$W$33</c:f>
              <c:strCache>
                <c:ptCount val="1"/>
                <c:pt idx="0">
                  <c:v>滋賀県</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レーダー4064滋賀県全体!$AG$33</c:f>
              <c:strCache>
                <c:ptCount val="1"/>
                <c:pt idx="0">
                  <c:v>湖南市</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レーダー4064滋賀県全体!$AG$34:$AG$41</c:f>
              <c:numCache>
                <c:formatCode>General</c:formatCode>
                <c:ptCount val="8"/>
                <c:pt idx="0">
                  <c:v>100.69017278276048</c:v>
                </c:pt>
                <c:pt idx="1">
                  <c:v>100.29349507562067</c:v>
                </c:pt>
                <c:pt idx="2">
                  <c:v>101.00725236237788</c:v>
                </c:pt>
                <c:pt idx="3">
                  <c:v>102.40676454860692</c:v>
                </c:pt>
                <c:pt idx="4">
                  <c:v>102.79986285880504</c:v>
                </c:pt>
                <c:pt idx="5">
                  <c:v>97.564097668196581</c:v>
                </c:pt>
                <c:pt idx="6">
                  <c:v>97.445192887547833</c:v>
                </c:pt>
                <c:pt idx="7">
                  <c:v>94.90643855671135</c:v>
                </c:pt>
              </c:numCache>
            </c:numRef>
          </c:val>
        </c:ser>
        <c:dLbls>
          <c:showLegendKey val="0"/>
          <c:showVal val="0"/>
          <c:showCatName val="0"/>
          <c:showSerName val="0"/>
          <c:showPercent val="0"/>
          <c:showBubbleSize val="0"/>
        </c:dLbls>
        <c:axId val="205919744"/>
        <c:axId val="205921280"/>
      </c:radarChart>
      <c:catAx>
        <c:axId val="20591974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5921280"/>
        <c:crosses val="autoZero"/>
        <c:auto val="1"/>
        <c:lblAlgn val="ctr"/>
        <c:lblOffset val="100"/>
        <c:noMultiLvlLbl val="0"/>
      </c:catAx>
      <c:valAx>
        <c:axId val="20592128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591974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9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レーダー4064滋賀県全体!$W$33</c:f>
              <c:strCache>
                <c:ptCount val="1"/>
                <c:pt idx="0">
                  <c:v>滋賀県</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レーダー4064滋賀県全体!$AH$33</c:f>
              <c:strCache>
                <c:ptCount val="1"/>
                <c:pt idx="0">
                  <c:v>高島市</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レーダー4064滋賀県全体!$AH$34:$AH$41</c:f>
              <c:numCache>
                <c:formatCode>General</c:formatCode>
                <c:ptCount val="8"/>
                <c:pt idx="0">
                  <c:v>99.811983018048565</c:v>
                </c:pt>
                <c:pt idx="1">
                  <c:v>103.07383186492525</c:v>
                </c:pt>
                <c:pt idx="2">
                  <c:v>102.53319482057206</c:v>
                </c:pt>
                <c:pt idx="3">
                  <c:v>99.762430262926927</c:v>
                </c:pt>
                <c:pt idx="4">
                  <c:v>95.981814481632497</c:v>
                </c:pt>
                <c:pt idx="5">
                  <c:v>111.93111966556924</c:v>
                </c:pt>
                <c:pt idx="6">
                  <c:v>108.01765064420191</c:v>
                </c:pt>
                <c:pt idx="7">
                  <c:v>100.74762990049254</c:v>
                </c:pt>
              </c:numCache>
            </c:numRef>
          </c:val>
        </c:ser>
        <c:dLbls>
          <c:showLegendKey val="0"/>
          <c:showVal val="0"/>
          <c:showCatName val="0"/>
          <c:showSerName val="0"/>
          <c:showPercent val="0"/>
          <c:showBubbleSize val="0"/>
        </c:dLbls>
        <c:axId val="205967360"/>
        <c:axId val="205968896"/>
      </c:radarChart>
      <c:catAx>
        <c:axId val="20596736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5968896"/>
        <c:crosses val="autoZero"/>
        <c:auto val="1"/>
        <c:lblAlgn val="ctr"/>
        <c:lblOffset val="100"/>
        <c:noMultiLvlLbl val="0"/>
      </c:catAx>
      <c:valAx>
        <c:axId val="20596889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596736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9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レーダー4064滋賀県全体!$W$33</c:f>
              <c:strCache>
                <c:ptCount val="1"/>
                <c:pt idx="0">
                  <c:v>滋賀県</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レーダー4064滋賀県全体!$AI$33</c:f>
              <c:strCache>
                <c:ptCount val="1"/>
                <c:pt idx="0">
                  <c:v>東近江市</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レーダー4064滋賀県全体!$AI$34:$AI$41</c:f>
              <c:numCache>
                <c:formatCode>General</c:formatCode>
                <c:ptCount val="8"/>
                <c:pt idx="0">
                  <c:v>97.035539827152604</c:v>
                </c:pt>
                <c:pt idx="1">
                  <c:v>98.368118914345999</c:v>
                </c:pt>
                <c:pt idx="2">
                  <c:v>97.586593794607097</c:v>
                </c:pt>
                <c:pt idx="3">
                  <c:v>97.88838461575142</c:v>
                </c:pt>
                <c:pt idx="4">
                  <c:v>100.47221720078969</c:v>
                </c:pt>
                <c:pt idx="5">
                  <c:v>107.94370116955008</c:v>
                </c:pt>
                <c:pt idx="6">
                  <c:v>104.91014501575253</c:v>
                </c:pt>
                <c:pt idx="7">
                  <c:v>106.07309444561486</c:v>
                </c:pt>
              </c:numCache>
            </c:numRef>
          </c:val>
        </c:ser>
        <c:dLbls>
          <c:showLegendKey val="0"/>
          <c:showVal val="0"/>
          <c:showCatName val="0"/>
          <c:showSerName val="0"/>
          <c:showPercent val="0"/>
          <c:showBubbleSize val="0"/>
        </c:dLbls>
        <c:axId val="204224768"/>
        <c:axId val="204238848"/>
      </c:radarChart>
      <c:catAx>
        <c:axId val="20422476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238848"/>
        <c:crosses val="autoZero"/>
        <c:auto val="1"/>
        <c:lblAlgn val="ctr"/>
        <c:lblOffset val="100"/>
        <c:noMultiLvlLbl val="0"/>
      </c:catAx>
      <c:valAx>
        <c:axId val="20423884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22476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9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レーダー4064滋賀県全体!$W$33</c:f>
              <c:strCache>
                <c:ptCount val="1"/>
                <c:pt idx="0">
                  <c:v>滋賀県</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レーダー4064滋賀県全体!$AJ$33</c:f>
              <c:strCache>
                <c:ptCount val="1"/>
                <c:pt idx="0">
                  <c:v>米原市</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レーダー4064滋賀県全体!$AJ$34:$AJ$41</c:f>
              <c:numCache>
                <c:formatCode>General</c:formatCode>
                <c:ptCount val="8"/>
                <c:pt idx="0">
                  <c:v>97.009956655330825</c:v>
                </c:pt>
                <c:pt idx="1">
                  <c:v>95.809228157495227</c:v>
                </c:pt>
                <c:pt idx="2">
                  <c:v>99.83428422908986</c:v>
                </c:pt>
                <c:pt idx="3">
                  <c:v>97.527975218656564</c:v>
                </c:pt>
                <c:pt idx="4">
                  <c:v>99.020262652172121</c:v>
                </c:pt>
                <c:pt idx="5">
                  <c:v>110.35958564139074</c:v>
                </c:pt>
                <c:pt idx="6">
                  <c:v>104.8448981517799</c:v>
                </c:pt>
                <c:pt idx="7">
                  <c:v>106.12706841383444</c:v>
                </c:pt>
              </c:numCache>
            </c:numRef>
          </c:val>
        </c:ser>
        <c:dLbls>
          <c:showLegendKey val="0"/>
          <c:showVal val="0"/>
          <c:showCatName val="0"/>
          <c:showSerName val="0"/>
          <c:showPercent val="0"/>
          <c:showBubbleSize val="0"/>
        </c:dLbls>
        <c:axId val="204264192"/>
        <c:axId val="204265728"/>
      </c:radarChart>
      <c:catAx>
        <c:axId val="20426419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265728"/>
        <c:crosses val="autoZero"/>
        <c:auto val="1"/>
        <c:lblAlgn val="ctr"/>
        <c:lblOffset val="100"/>
        <c:noMultiLvlLbl val="0"/>
      </c:catAx>
      <c:valAx>
        <c:axId val="20426572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426419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9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レーダー4064滋賀県全体!$W$33</c:f>
              <c:strCache>
                <c:ptCount val="1"/>
                <c:pt idx="0">
                  <c:v>滋賀県</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レーダー4064滋賀県全体!$AK$33</c:f>
              <c:strCache>
                <c:ptCount val="1"/>
                <c:pt idx="0">
                  <c:v>日野町</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レーダー4064滋賀県全体!$AK$34:$AK$41</c:f>
              <c:numCache>
                <c:formatCode>General</c:formatCode>
                <c:ptCount val="8"/>
                <c:pt idx="0">
                  <c:v>92.940702217574739</c:v>
                </c:pt>
                <c:pt idx="1">
                  <c:v>93.302742238856624</c:v>
                </c:pt>
                <c:pt idx="2">
                  <c:v>90.119212232387284</c:v>
                </c:pt>
                <c:pt idx="3">
                  <c:v>91.109315875544482</c:v>
                </c:pt>
                <c:pt idx="4">
                  <c:v>93.465563463774913</c:v>
                </c:pt>
                <c:pt idx="5">
                  <c:v>113.86740392569685</c:v>
                </c:pt>
                <c:pt idx="6">
                  <c:v>104.48378648464981</c:v>
                </c:pt>
                <c:pt idx="7">
                  <c:v>105.60455988997465</c:v>
                </c:pt>
              </c:numCache>
            </c:numRef>
          </c:val>
        </c:ser>
        <c:dLbls>
          <c:showLegendKey val="0"/>
          <c:showVal val="0"/>
          <c:showCatName val="0"/>
          <c:showSerName val="0"/>
          <c:showPercent val="0"/>
          <c:showBubbleSize val="0"/>
        </c:dLbls>
        <c:axId val="206007296"/>
        <c:axId val="206013184"/>
      </c:radarChart>
      <c:catAx>
        <c:axId val="20600729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013184"/>
        <c:crosses val="autoZero"/>
        <c:auto val="1"/>
        <c:lblAlgn val="ctr"/>
        <c:lblOffset val="100"/>
        <c:noMultiLvlLbl val="0"/>
      </c:catAx>
      <c:valAx>
        <c:axId val="20601318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00729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9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レーダー4064滋賀県全体!$W$33</c:f>
              <c:strCache>
                <c:ptCount val="1"/>
                <c:pt idx="0">
                  <c:v>滋賀県</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レーダー4064滋賀県全体!$AL$33</c:f>
              <c:strCache>
                <c:ptCount val="1"/>
                <c:pt idx="0">
                  <c:v>竜王町</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レーダー4064滋賀県全体!$AL$34:$AL$41</c:f>
              <c:numCache>
                <c:formatCode>General</c:formatCode>
                <c:ptCount val="8"/>
                <c:pt idx="0">
                  <c:v>107.84600224197627</c:v>
                </c:pt>
                <c:pt idx="1">
                  <c:v>104.10688037070364</c:v>
                </c:pt>
                <c:pt idx="2">
                  <c:v>105.01315277578837</c:v>
                </c:pt>
                <c:pt idx="3">
                  <c:v>110.46999217044345</c:v>
                </c:pt>
                <c:pt idx="4">
                  <c:v>100.46861085047611</c:v>
                </c:pt>
                <c:pt idx="5">
                  <c:v>91.815036623065978</c:v>
                </c:pt>
                <c:pt idx="6">
                  <c:v>90.045304014598642</c:v>
                </c:pt>
                <c:pt idx="7">
                  <c:v>107.35925203634601</c:v>
                </c:pt>
              </c:numCache>
            </c:numRef>
          </c:val>
        </c:ser>
        <c:dLbls>
          <c:showLegendKey val="0"/>
          <c:showVal val="0"/>
          <c:showCatName val="0"/>
          <c:showSerName val="0"/>
          <c:showPercent val="0"/>
          <c:showBubbleSize val="0"/>
        </c:dLbls>
        <c:axId val="206030336"/>
        <c:axId val="206031872"/>
      </c:radarChart>
      <c:catAx>
        <c:axId val="20603033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031872"/>
        <c:crosses val="autoZero"/>
        <c:auto val="1"/>
        <c:lblAlgn val="ctr"/>
        <c:lblOffset val="100"/>
        <c:noMultiLvlLbl val="0"/>
      </c:catAx>
      <c:valAx>
        <c:axId val="20603187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03033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9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レーダー4064滋賀県全体!$W$33</c:f>
              <c:strCache>
                <c:ptCount val="1"/>
                <c:pt idx="0">
                  <c:v>滋賀県</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レーダー4064滋賀県全体!$AM$33</c:f>
              <c:strCache>
                <c:ptCount val="1"/>
                <c:pt idx="0">
                  <c:v>愛荘町</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レーダー4064滋賀県全体!$AM$34:$AM$41</c:f>
              <c:numCache>
                <c:formatCode>General</c:formatCode>
                <c:ptCount val="8"/>
                <c:pt idx="0">
                  <c:v>102.85861571336399</c:v>
                </c:pt>
                <c:pt idx="1">
                  <c:v>107.77717926912086</c:v>
                </c:pt>
                <c:pt idx="2">
                  <c:v>103.48595307686341</c:v>
                </c:pt>
                <c:pt idx="3">
                  <c:v>98.565313491773779</c:v>
                </c:pt>
                <c:pt idx="4">
                  <c:v>102.39744740572971</c:v>
                </c:pt>
                <c:pt idx="5">
                  <c:v>103.41036818014781</c:v>
                </c:pt>
                <c:pt idx="6">
                  <c:v>115.19088773655423</c:v>
                </c:pt>
                <c:pt idx="7">
                  <c:v>110.01170256205543</c:v>
                </c:pt>
              </c:numCache>
            </c:numRef>
          </c:val>
        </c:ser>
        <c:dLbls>
          <c:showLegendKey val="0"/>
          <c:showVal val="0"/>
          <c:showCatName val="0"/>
          <c:showSerName val="0"/>
          <c:showPercent val="0"/>
          <c:showBubbleSize val="0"/>
        </c:dLbls>
        <c:axId val="206078336"/>
        <c:axId val="206079872"/>
      </c:radarChart>
      <c:catAx>
        <c:axId val="20607833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079872"/>
        <c:crosses val="autoZero"/>
        <c:auto val="1"/>
        <c:lblAlgn val="ctr"/>
        <c:lblOffset val="100"/>
        <c:noMultiLvlLbl val="0"/>
      </c:catAx>
      <c:valAx>
        <c:axId val="20607987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07833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39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レーダー4064滋賀県全体!$W$33</c:f>
              <c:strCache>
                <c:ptCount val="1"/>
                <c:pt idx="0">
                  <c:v>滋賀県</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レーダー4064滋賀県全体!$AN$33</c:f>
              <c:strCache>
                <c:ptCount val="1"/>
                <c:pt idx="0">
                  <c:v>豊郷町</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レーダー4064滋賀県全体!$AN$34:$AN$41</c:f>
              <c:numCache>
                <c:formatCode>General</c:formatCode>
                <c:ptCount val="8"/>
                <c:pt idx="0">
                  <c:v>108.78086864832197</c:v>
                </c:pt>
                <c:pt idx="1">
                  <c:v>118.33920899102752</c:v>
                </c:pt>
                <c:pt idx="2">
                  <c:v>124.42857337475101</c:v>
                </c:pt>
                <c:pt idx="3">
                  <c:v>106.77461578832859</c:v>
                </c:pt>
                <c:pt idx="4">
                  <c:v>104.92864171997111</c:v>
                </c:pt>
                <c:pt idx="5">
                  <c:v>97.464448651027723</c:v>
                </c:pt>
                <c:pt idx="6">
                  <c:v>93.384071992652679</c:v>
                </c:pt>
                <c:pt idx="7">
                  <c:v>95.073933512656509</c:v>
                </c:pt>
              </c:numCache>
            </c:numRef>
          </c:val>
        </c:ser>
        <c:dLbls>
          <c:showLegendKey val="0"/>
          <c:showVal val="0"/>
          <c:showCatName val="0"/>
          <c:showSerName val="0"/>
          <c:showPercent val="0"/>
          <c:showBubbleSize val="0"/>
        </c:dLbls>
        <c:axId val="206113408"/>
        <c:axId val="206115200"/>
      </c:radarChart>
      <c:catAx>
        <c:axId val="20611340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115200"/>
        <c:crosses val="autoZero"/>
        <c:auto val="1"/>
        <c:lblAlgn val="ctr"/>
        <c:lblOffset val="100"/>
        <c:noMultiLvlLbl val="0"/>
      </c:catAx>
      <c:valAx>
        <c:axId val="20611520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11340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barChart>
        <c:barDir val="col"/>
        <c:grouping val="stacked"/>
        <c:varyColors val="0"/>
        <c:ser>
          <c:idx val="0"/>
          <c:order val="0"/>
          <c:tx>
            <c:v>健康な
期間の平均</c:v>
          </c:tx>
          <c:invertIfNegative val="0"/>
          <c:dPt>
            <c:idx val="12"/>
            <c:invertIfNegative val="0"/>
            <c:bubble3D val="0"/>
            <c:spPr>
              <a:pattFill prst="ltUpDiag">
                <a:fgClr>
                  <a:srgbClr val="FF0000"/>
                </a:fgClr>
                <a:bgClr>
                  <a:schemeClr val="bg1"/>
                </a:bgClr>
              </a:pattFill>
              <a:ln>
                <a:solidFill>
                  <a:srgbClr val="FF0000"/>
                </a:solidFill>
              </a:ln>
            </c:spPr>
          </c:dPt>
          <c:cat>
            <c:strLit>
              <c:ptCount val="21"/>
              <c:pt idx="0">
                <c:v>滋賀県</c:v>
              </c:pt>
              <c:pt idx="1">
                <c:v>豊郷町</c:v>
              </c:pt>
              <c:pt idx="2">
                <c:v>高島市</c:v>
              </c:pt>
              <c:pt idx="3">
                <c:v>東近江市</c:v>
              </c:pt>
              <c:pt idx="4">
                <c:v>草津市</c:v>
              </c:pt>
              <c:pt idx="5">
                <c:v>甲賀市</c:v>
              </c:pt>
              <c:pt idx="6">
                <c:v>近江八幡市</c:v>
              </c:pt>
              <c:pt idx="7">
                <c:v>湖南市</c:v>
              </c:pt>
              <c:pt idx="8">
                <c:v>栗東市</c:v>
              </c:pt>
              <c:pt idx="9">
                <c:v>彦根市</c:v>
              </c:pt>
              <c:pt idx="10">
                <c:v>日野町</c:v>
              </c:pt>
              <c:pt idx="11">
                <c:v>愛荘町</c:v>
              </c:pt>
              <c:pt idx="12">
                <c:v>大津市</c:v>
              </c:pt>
              <c:pt idx="13">
                <c:v>守山市</c:v>
              </c:pt>
              <c:pt idx="14">
                <c:v>長浜市</c:v>
              </c:pt>
              <c:pt idx="15">
                <c:v>多賀町</c:v>
              </c:pt>
              <c:pt idx="16">
                <c:v>米原市</c:v>
              </c:pt>
              <c:pt idx="17">
                <c:v>竜王町</c:v>
              </c:pt>
              <c:pt idx="18">
                <c:v>野洲市</c:v>
              </c:pt>
              <c:pt idx="19">
                <c:v>甲良町</c:v>
              </c:pt>
              <c:pt idx="20">
                <c:v>全国</c:v>
              </c:pt>
            </c:strLit>
          </c:cat>
          <c:val>
            <c:numLit>
              <c:formatCode>General</c:formatCode>
              <c:ptCount val="21"/>
              <c:pt idx="0">
                <c:v>84.192221407480332</c:v>
              </c:pt>
              <c:pt idx="1">
                <c:v>85.253878271768713</c:v>
              </c:pt>
              <c:pt idx="2">
                <c:v>85.030333981570507</c:v>
              </c:pt>
              <c:pt idx="3">
                <c:v>85.012435096078732</c:v>
              </c:pt>
              <c:pt idx="4">
                <c:v>84.971995617681202</c:v>
              </c:pt>
              <c:pt idx="5">
                <c:v>84.659563599797451</c:v>
              </c:pt>
              <c:pt idx="6">
                <c:v>84.406800596057863</c:v>
              </c:pt>
              <c:pt idx="7">
                <c:v>84.323677329583731</c:v>
              </c:pt>
              <c:pt idx="8">
                <c:v>84.308090484317574</c:v>
              </c:pt>
              <c:pt idx="9">
                <c:v>84.27486986983476</c:v>
              </c:pt>
              <c:pt idx="10">
                <c:v>84.224252397981857</c:v>
              </c:pt>
              <c:pt idx="11">
                <c:v>83.96391379659714</c:v>
              </c:pt>
              <c:pt idx="12">
                <c:v>83.794032122534603</c:v>
              </c:pt>
              <c:pt idx="13">
                <c:v>83.759155660410244</c:v>
              </c:pt>
              <c:pt idx="14">
                <c:v>83.744728267280948</c:v>
              </c:pt>
              <c:pt idx="15">
                <c:v>83.732568653614749</c:v>
              </c:pt>
              <c:pt idx="16">
                <c:v>83.607611604562038</c:v>
              </c:pt>
              <c:pt idx="17">
                <c:v>83.51898280813279</c:v>
              </c:pt>
              <c:pt idx="18">
                <c:v>83.352481609469194</c:v>
              </c:pt>
              <c:pt idx="19">
                <c:v>81.715118786773687</c:v>
              </c:pt>
              <c:pt idx="20">
                <c:v>83.771534624818585</c:v>
              </c:pt>
            </c:numLit>
          </c:val>
        </c:ser>
        <c:dLbls>
          <c:showLegendKey val="0"/>
          <c:showVal val="0"/>
          <c:showCatName val="0"/>
          <c:showSerName val="0"/>
          <c:showPercent val="0"/>
          <c:showBubbleSize val="0"/>
        </c:dLbls>
        <c:gapWidth val="59"/>
        <c:overlap val="100"/>
        <c:axId val="180298880"/>
        <c:axId val="180300416"/>
      </c:barChart>
      <c:catAx>
        <c:axId val="180298880"/>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0300416"/>
        <c:crosses val="autoZero"/>
        <c:auto val="1"/>
        <c:lblAlgn val="ctr"/>
        <c:lblOffset val="100"/>
        <c:noMultiLvlLbl val="0"/>
      </c:catAx>
      <c:valAx>
        <c:axId val="180300416"/>
        <c:scaling>
          <c:orientation val="minMax"/>
        </c:scaling>
        <c:delete val="0"/>
        <c:axPos val="l"/>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180298880"/>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extLst/>
</c:chartSpace>
</file>

<file path=xl/charts/chart4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manualLayout>
          <c:layoutTarget val="inner"/>
          <c:xMode val="edge"/>
          <c:yMode val="edge"/>
          <c:x val="0.10764403733200972"/>
          <c:y val="0.18996042161396487"/>
          <c:w val="0.81579044739751372"/>
          <c:h val="0.53714702328875552"/>
        </c:manualLayout>
      </c:layout>
      <c:barChart>
        <c:barDir val="col"/>
        <c:grouping val="stacked"/>
        <c:varyColors val="0"/>
        <c:ser>
          <c:idx val="0"/>
          <c:order val="0"/>
          <c:tx>
            <c:v>平均余命</c:v>
          </c:tx>
          <c:invertIfNegative val="0"/>
          <c:dPt>
            <c:idx val="5"/>
            <c:invertIfNegative val="0"/>
            <c:bubble3D val="0"/>
            <c:spPr>
              <a:solidFill>
                <a:schemeClr val="accent1"/>
              </a:solidFill>
              <a:ln w="9525" cap="flat" cmpd="sng">
                <a:solidFill>
                  <a:schemeClr val="accent1"/>
                </a:solidFill>
                <a:prstDash val="solid"/>
                <a:round/>
                <a:headEnd type="none" w="med" len="med"/>
                <a:tailEnd type="none" w="med" len="med"/>
              </a:ln>
            </c:spPr>
          </c:dPt>
          <c:dPt>
            <c:idx val="13"/>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豊郷町</c:v>
              </c:pt>
              <c:pt idx="2">
                <c:v>高島市</c:v>
              </c:pt>
              <c:pt idx="3">
                <c:v>湖南市</c:v>
              </c:pt>
              <c:pt idx="4">
                <c:v>草津市</c:v>
              </c:pt>
              <c:pt idx="5">
                <c:v>大津市</c:v>
              </c:pt>
              <c:pt idx="6">
                <c:v>東近江市</c:v>
              </c:pt>
              <c:pt idx="7">
                <c:v>甲賀市</c:v>
              </c:pt>
              <c:pt idx="8">
                <c:v>彦根市</c:v>
              </c:pt>
              <c:pt idx="9">
                <c:v>栗東市</c:v>
              </c:pt>
              <c:pt idx="10">
                <c:v>近江八幡市</c:v>
              </c:pt>
              <c:pt idx="11">
                <c:v>日野町</c:v>
              </c:pt>
              <c:pt idx="12">
                <c:v>守山市</c:v>
              </c:pt>
              <c:pt idx="13">
                <c:v>長浜市</c:v>
              </c:pt>
              <c:pt idx="14">
                <c:v>米原市</c:v>
              </c:pt>
              <c:pt idx="15">
                <c:v>愛荘町</c:v>
              </c:pt>
              <c:pt idx="16">
                <c:v>野洲市</c:v>
              </c:pt>
              <c:pt idx="17">
                <c:v>竜王町</c:v>
              </c:pt>
              <c:pt idx="18">
                <c:v>多賀町</c:v>
              </c:pt>
              <c:pt idx="19">
                <c:v>甲良町</c:v>
              </c:pt>
              <c:pt idx="20">
                <c:v>全国</c:v>
              </c:pt>
            </c:strLit>
          </c:cat>
          <c:val>
            <c:numLit>
              <c:formatCode>General</c:formatCode>
              <c:ptCount val="21"/>
              <c:pt idx="0">
                <c:v>87.597456325508318</c:v>
              </c:pt>
              <c:pt idx="1">
                <c:v>89.184438549148652</c:v>
              </c:pt>
              <c:pt idx="2">
                <c:v>88.266024084903009</c:v>
              </c:pt>
              <c:pt idx="3">
                <c:v>87.904113341459123</c:v>
              </c:pt>
              <c:pt idx="4">
                <c:v>87.892983860510668</c:v>
              </c:pt>
              <c:pt idx="5">
                <c:v>87.841776368337349</c:v>
              </c:pt>
              <c:pt idx="6">
                <c:v>87.751403737462496</c:v>
              </c:pt>
              <c:pt idx="7">
                <c:v>87.613639453299399</c:v>
              </c:pt>
              <c:pt idx="8">
                <c:v>87.583389683833204</c:v>
              </c:pt>
              <c:pt idx="9">
                <c:v>87.541274633407355</c:v>
              </c:pt>
              <c:pt idx="10">
                <c:v>87.527873123524074</c:v>
              </c:pt>
              <c:pt idx="11">
                <c:v>87.471127471739052</c:v>
              </c:pt>
              <c:pt idx="12">
                <c:v>87.356598617925556</c:v>
              </c:pt>
              <c:pt idx="13">
                <c:v>87.294114038623817</c:v>
              </c:pt>
              <c:pt idx="14">
                <c:v>87.17233934461288</c:v>
              </c:pt>
              <c:pt idx="15">
                <c:v>86.917459624407755</c:v>
              </c:pt>
              <c:pt idx="16">
                <c:v>86.755249194016685</c:v>
              </c:pt>
              <c:pt idx="17">
                <c:v>86.489023403114317</c:v>
              </c:pt>
              <c:pt idx="18">
                <c:v>86.427461074287635</c:v>
              </c:pt>
              <c:pt idx="19">
                <c:v>85.449825028997381</c:v>
              </c:pt>
              <c:pt idx="20">
                <c:v>87.051130000000001</c:v>
              </c:pt>
            </c:numLit>
          </c:val>
        </c:ser>
        <c:dLbls>
          <c:showLegendKey val="0"/>
          <c:showVal val="0"/>
          <c:showCatName val="0"/>
          <c:showSerName val="0"/>
          <c:showPercent val="0"/>
          <c:showBubbleSize val="0"/>
        </c:dLbls>
        <c:gapWidth val="59"/>
        <c:overlap val="100"/>
        <c:axId val="175008384"/>
        <c:axId val="175014272"/>
      </c:barChart>
      <c:catAx>
        <c:axId val="175008384"/>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75014272"/>
        <c:crosses val="autoZero"/>
        <c:auto val="1"/>
        <c:lblAlgn val="ctr"/>
        <c:lblOffset val="100"/>
        <c:noMultiLvlLbl val="0"/>
      </c:catAx>
      <c:valAx>
        <c:axId val="175014272"/>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7500838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40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レーダー4064滋賀県全体!$W$33</c:f>
              <c:strCache>
                <c:ptCount val="1"/>
                <c:pt idx="0">
                  <c:v>滋賀県</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レーダー4064滋賀県全体!$AO$33</c:f>
              <c:strCache>
                <c:ptCount val="1"/>
                <c:pt idx="0">
                  <c:v>甲良町</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レーダー4064滋賀県全体!$AO$34:$AO$41</c:f>
              <c:numCache>
                <c:formatCode>General</c:formatCode>
                <c:ptCount val="8"/>
                <c:pt idx="0">
                  <c:v>110.28424774019965</c:v>
                </c:pt>
                <c:pt idx="1">
                  <c:v>101.10654532502244</c:v>
                </c:pt>
                <c:pt idx="2">
                  <c:v>147.58377086333624</c:v>
                </c:pt>
                <c:pt idx="3">
                  <c:v>118.75988414551355</c:v>
                </c:pt>
                <c:pt idx="4">
                  <c:v>113.86060038006643</c:v>
                </c:pt>
                <c:pt idx="5">
                  <c:v>104.46663495856238</c:v>
                </c:pt>
                <c:pt idx="6">
                  <c:v>94.003502678671751</c:v>
                </c:pt>
                <c:pt idx="7">
                  <c:v>117.8355795570403</c:v>
                </c:pt>
              </c:numCache>
            </c:numRef>
          </c:val>
        </c:ser>
        <c:dLbls>
          <c:showLegendKey val="0"/>
          <c:showVal val="0"/>
          <c:showCatName val="0"/>
          <c:showSerName val="0"/>
          <c:showPercent val="0"/>
          <c:showBubbleSize val="0"/>
        </c:dLbls>
        <c:axId val="206156928"/>
        <c:axId val="206158464"/>
      </c:radarChart>
      <c:catAx>
        <c:axId val="20615692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158464"/>
        <c:crosses val="autoZero"/>
        <c:auto val="1"/>
        <c:lblAlgn val="ctr"/>
        <c:lblOffset val="100"/>
        <c:noMultiLvlLbl val="0"/>
      </c:catAx>
      <c:valAx>
        <c:axId val="20615846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15692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0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レーダー4064滋賀県全体!$W$33</c:f>
              <c:strCache>
                <c:ptCount val="1"/>
                <c:pt idx="0">
                  <c:v>滋賀県</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レーダー4064滋賀県全体!$AP$33</c:f>
              <c:strCache>
                <c:ptCount val="1"/>
                <c:pt idx="0">
                  <c:v>多賀町</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レーダー4064滋賀県全体!$AP$34:$AP$41</c:f>
              <c:numCache>
                <c:formatCode>General</c:formatCode>
                <c:ptCount val="8"/>
                <c:pt idx="0">
                  <c:v>88.446750286890278</c:v>
                </c:pt>
                <c:pt idx="1">
                  <c:v>99.533949637028812</c:v>
                </c:pt>
                <c:pt idx="2">
                  <c:v>94.832279289234293</c:v>
                </c:pt>
                <c:pt idx="3">
                  <c:v>88.474334868370519</c:v>
                </c:pt>
                <c:pt idx="4">
                  <c:v>90.615286074243116</c:v>
                </c:pt>
                <c:pt idx="5">
                  <c:v>103.81638357623338</c:v>
                </c:pt>
                <c:pt idx="6">
                  <c:v>102.86894216451098</c:v>
                </c:pt>
                <c:pt idx="7">
                  <c:v>110.99693411240624</c:v>
                </c:pt>
              </c:numCache>
            </c:numRef>
          </c:val>
        </c:ser>
        <c:dLbls>
          <c:showLegendKey val="0"/>
          <c:showVal val="0"/>
          <c:showCatName val="0"/>
          <c:showSerName val="0"/>
          <c:showPercent val="0"/>
          <c:showBubbleSize val="0"/>
        </c:dLbls>
        <c:axId val="206384512"/>
        <c:axId val="206390400"/>
      </c:radarChart>
      <c:catAx>
        <c:axId val="20638451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390400"/>
        <c:crosses val="autoZero"/>
        <c:auto val="1"/>
        <c:lblAlgn val="ctr"/>
        <c:lblOffset val="100"/>
        <c:noMultiLvlLbl val="0"/>
      </c:catAx>
      <c:valAx>
        <c:axId val="20639040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38451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0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レーダー4064滋賀県全体!$W$42</c:f>
              <c:strCache>
                <c:ptCount val="1"/>
                <c:pt idx="0">
                  <c:v>滋賀県</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レーダー4064滋賀県全体!$AA$42</c:f>
              <c:strCache>
                <c:ptCount val="1"/>
                <c:pt idx="0">
                  <c:v>近江八幡市</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レーダー4064滋賀県全体!$AA$43:$AA$49</c:f>
              <c:numCache>
                <c:formatCode>General</c:formatCode>
                <c:ptCount val="7"/>
                <c:pt idx="0">
                  <c:v>99.406994366985714</c:v>
                </c:pt>
                <c:pt idx="1">
                  <c:v>103.56404444088776</c:v>
                </c:pt>
                <c:pt idx="2">
                  <c:v>101.08733347328587</c:v>
                </c:pt>
                <c:pt idx="3">
                  <c:v>96.705429681458554</c:v>
                </c:pt>
                <c:pt idx="4">
                  <c:v>100.32882454084381</c:v>
                </c:pt>
                <c:pt idx="5">
                  <c:v>100.401941283211</c:v>
                </c:pt>
                <c:pt idx="6">
                  <c:v>101.34626694685538</c:v>
                </c:pt>
              </c:numCache>
            </c:numRef>
          </c:val>
        </c:ser>
        <c:dLbls>
          <c:showLegendKey val="0"/>
          <c:showVal val="0"/>
          <c:showCatName val="0"/>
          <c:showSerName val="0"/>
          <c:showPercent val="0"/>
          <c:showBubbleSize val="0"/>
        </c:dLbls>
        <c:axId val="206428032"/>
        <c:axId val="206429568"/>
      </c:radarChart>
      <c:catAx>
        <c:axId val="20642803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429568"/>
        <c:crosses val="autoZero"/>
        <c:auto val="1"/>
        <c:lblAlgn val="ctr"/>
        <c:lblOffset val="100"/>
        <c:noMultiLvlLbl val="0"/>
      </c:catAx>
      <c:valAx>
        <c:axId val="20642956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42803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0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レーダー4064滋賀県全体!$W$42</c:f>
              <c:strCache>
                <c:ptCount val="1"/>
                <c:pt idx="0">
                  <c:v>滋賀県</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レーダー4064滋賀県全体!$AB$42</c:f>
              <c:strCache>
                <c:ptCount val="1"/>
                <c:pt idx="0">
                  <c:v>草津市</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レーダー4064滋賀県全体!$AB$43:$AB$49</c:f>
              <c:numCache>
                <c:formatCode>General</c:formatCode>
                <c:ptCount val="7"/>
                <c:pt idx="0">
                  <c:v>98.922048420316528</c:v>
                </c:pt>
                <c:pt idx="1">
                  <c:v>101.88774877046481</c:v>
                </c:pt>
                <c:pt idx="2">
                  <c:v>98.714069586044175</c:v>
                </c:pt>
                <c:pt idx="3">
                  <c:v>104.8600677189427</c:v>
                </c:pt>
                <c:pt idx="4">
                  <c:v>99.97195517873358</c:v>
                </c:pt>
                <c:pt idx="5">
                  <c:v>96.564573663195546</c:v>
                </c:pt>
                <c:pt idx="6">
                  <c:v>99.157803924855102</c:v>
                </c:pt>
              </c:numCache>
            </c:numRef>
          </c:val>
        </c:ser>
        <c:dLbls>
          <c:showLegendKey val="0"/>
          <c:showVal val="0"/>
          <c:showCatName val="0"/>
          <c:showSerName val="0"/>
          <c:showPercent val="0"/>
          <c:showBubbleSize val="0"/>
        </c:dLbls>
        <c:axId val="206258560"/>
        <c:axId val="206260096"/>
      </c:radarChart>
      <c:catAx>
        <c:axId val="20625856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260096"/>
        <c:crosses val="autoZero"/>
        <c:auto val="1"/>
        <c:lblAlgn val="ctr"/>
        <c:lblOffset val="100"/>
        <c:noMultiLvlLbl val="0"/>
      </c:catAx>
      <c:valAx>
        <c:axId val="20626009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25856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0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レーダー4064滋賀県全体!$W$42</c:f>
              <c:strCache>
                <c:ptCount val="1"/>
                <c:pt idx="0">
                  <c:v>滋賀県</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レーダー4064滋賀県全体!$AC$42</c:f>
              <c:strCache>
                <c:ptCount val="1"/>
                <c:pt idx="0">
                  <c:v>守山市</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レーダー4064滋賀県全体!$AC$43:$AC$49</c:f>
              <c:numCache>
                <c:formatCode>General</c:formatCode>
                <c:ptCount val="7"/>
                <c:pt idx="0">
                  <c:v>100.92269235287038</c:v>
                </c:pt>
                <c:pt idx="1">
                  <c:v>105.12266709665023</c:v>
                </c:pt>
                <c:pt idx="2">
                  <c:v>96.065759685504233</c:v>
                </c:pt>
                <c:pt idx="3">
                  <c:v>106.08677586872095</c:v>
                </c:pt>
                <c:pt idx="4">
                  <c:v>99.629820193581466</c:v>
                </c:pt>
                <c:pt idx="5">
                  <c:v>93.931122390052238</c:v>
                </c:pt>
                <c:pt idx="6">
                  <c:v>100.77266926417101</c:v>
                </c:pt>
              </c:numCache>
            </c:numRef>
          </c:val>
        </c:ser>
        <c:dLbls>
          <c:showLegendKey val="0"/>
          <c:showVal val="0"/>
          <c:showCatName val="0"/>
          <c:showSerName val="0"/>
          <c:showPercent val="0"/>
          <c:showBubbleSize val="0"/>
        </c:dLbls>
        <c:axId val="206285440"/>
        <c:axId val="206299520"/>
      </c:radarChart>
      <c:catAx>
        <c:axId val="20628544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299520"/>
        <c:crosses val="autoZero"/>
        <c:auto val="1"/>
        <c:lblAlgn val="ctr"/>
        <c:lblOffset val="100"/>
        <c:noMultiLvlLbl val="0"/>
      </c:catAx>
      <c:valAx>
        <c:axId val="20629952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28544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0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レーダー4064滋賀県全体!$W$42</c:f>
              <c:strCache>
                <c:ptCount val="1"/>
                <c:pt idx="0">
                  <c:v>滋賀県</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レーダー4064滋賀県全体!$AD$42</c:f>
              <c:strCache>
                <c:ptCount val="1"/>
                <c:pt idx="0">
                  <c:v>栗東市</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レーダー4064滋賀県全体!$AD$43:$AD$49</c:f>
              <c:numCache>
                <c:formatCode>General</c:formatCode>
                <c:ptCount val="7"/>
                <c:pt idx="0">
                  <c:v>101.59799117630961</c:v>
                </c:pt>
                <c:pt idx="1">
                  <c:v>102.2352261581333</c:v>
                </c:pt>
                <c:pt idx="2">
                  <c:v>100.08207994190937</c:v>
                </c:pt>
                <c:pt idx="3">
                  <c:v>109.46122949494918</c:v>
                </c:pt>
                <c:pt idx="4">
                  <c:v>98.119104780778372</c:v>
                </c:pt>
                <c:pt idx="5">
                  <c:v>100.6753764695532</c:v>
                </c:pt>
                <c:pt idx="6">
                  <c:v>98.815225290992231</c:v>
                </c:pt>
              </c:numCache>
            </c:numRef>
          </c:val>
        </c:ser>
        <c:dLbls>
          <c:showLegendKey val="0"/>
          <c:showVal val="0"/>
          <c:showCatName val="0"/>
          <c:showSerName val="0"/>
          <c:showPercent val="0"/>
          <c:showBubbleSize val="0"/>
        </c:dLbls>
        <c:axId val="206333056"/>
        <c:axId val="206334592"/>
      </c:radarChart>
      <c:catAx>
        <c:axId val="20633305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334592"/>
        <c:crosses val="autoZero"/>
        <c:auto val="1"/>
        <c:lblAlgn val="ctr"/>
        <c:lblOffset val="100"/>
        <c:noMultiLvlLbl val="0"/>
      </c:catAx>
      <c:valAx>
        <c:axId val="20633459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33305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0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レーダー4064滋賀県全体!$W$42</c:f>
              <c:strCache>
                <c:ptCount val="1"/>
                <c:pt idx="0">
                  <c:v>滋賀県</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レーダー4064滋賀県全体!$AE$42</c:f>
              <c:strCache>
                <c:ptCount val="1"/>
                <c:pt idx="0">
                  <c:v>甲賀市</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レーダー4064滋賀県全体!$AE$43:$AE$49</c:f>
              <c:numCache>
                <c:formatCode>General</c:formatCode>
                <c:ptCount val="7"/>
                <c:pt idx="0">
                  <c:v>95.586665145972887</c:v>
                </c:pt>
                <c:pt idx="1">
                  <c:v>93.673081685756216</c:v>
                </c:pt>
                <c:pt idx="2">
                  <c:v>99.590284607582859</c:v>
                </c:pt>
                <c:pt idx="3">
                  <c:v>98.941479486202581</c:v>
                </c:pt>
                <c:pt idx="4">
                  <c:v>98.585238417216516</c:v>
                </c:pt>
                <c:pt idx="5">
                  <c:v>102.33710224278549</c:v>
                </c:pt>
                <c:pt idx="6">
                  <c:v>103.75812627579364</c:v>
                </c:pt>
              </c:numCache>
            </c:numRef>
          </c:val>
        </c:ser>
        <c:dLbls>
          <c:showLegendKey val="0"/>
          <c:showVal val="0"/>
          <c:showCatName val="0"/>
          <c:showSerName val="0"/>
          <c:showPercent val="0"/>
          <c:showBubbleSize val="0"/>
        </c:dLbls>
        <c:axId val="206347648"/>
        <c:axId val="206361728"/>
      </c:radarChart>
      <c:catAx>
        <c:axId val="20634764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361728"/>
        <c:crosses val="autoZero"/>
        <c:auto val="1"/>
        <c:lblAlgn val="ctr"/>
        <c:lblOffset val="100"/>
        <c:noMultiLvlLbl val="0"/>
      </c:catAx>
      <c:valAx>
        <c:axId val="20636172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34764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0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レーダー4064滋賀県全体!$W$42</c:f>
              <c:strCache>
                <c:ptCount val="1"/>
                <c:pt idx="0">
                  <c:v>滋賀県</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レーダー4064滋賀県全体!$AF$42</c:f>
              <c:strCache>
                <c:ptCount val="1"/>
                <c:pt idx="0">
                  <c:v>野洲市</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レーダー4064滋賀県全体!$AF$43:$AF$49</c:f>
              <c:numCache>
                <c:formatCode>General</c:formatCode>
                <c:ptCount val="7"/>
                <c:pt idx="0">
                  <c:v>100.93657492870271</c:v>
                </c:pt>
                <c:pt idx="1">
                  <c:v>102.88295947991892</c:v>
                </c:pt>
                <c:pt idx="2">
                  <c:v>98.261355476407346</c:v>
                </c:pt>
                <c:pt idx="3">
                  <c:v>87.591395274049418</c:v>
                </c:pt>
                <c:pt idx="4">
                  <c:v>100.54172480896075</c:v>
                </c:pt>
                <c:pt idx="5">
                  <c:v>97.773176861245474</c:v>
                </c:pt>
                <c:pt idx="6">
                  <c:v>92.914167463977194</c:v>
                </c:pt>
              </c:numCache>
            </c:numRef>
          </c:val>
        </c:ser>
        <c:dLbls>
          <c:showLegendKey val="0"/>
          <c:showVal val="0"/>
          <c:showCatName val="0"/>
          <c:showSerName val="0"/>
          <c:showPercent val="0"/>
          <c:showBubbleSize val="0"/>
        </c:dLbls>
        <c:axId val="206534528"/>
        <c:axId val="206536064"/>
      </c:radarChart>
      <c:catAx>
        <c:axId val="20653452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536064"/>
        <c:crosses val="autoZero"/>
        <c:auto val="1"/>
        <c:lblAlgn val="ctr"/>
        <c:lblOffset val="100"/>
        <c:noMultiLvlLbl val="0"/>
      </c:catAx>
      <c:valAx>
        <c:axId val="20653606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53452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0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レーダー4064滋賀県全体!$W$42</c:f>
              <c:strCache>
                <c:ptCount val="1"/>
                <c:pt idx="0">
                  <c:v>滋賀県</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レーダー4064滋賀県全体!$AG$42</c:f>
              <c:strCache>
                <c:ptCount val="1"/>
                <c:pt idx="0">
                  <c:v>湖南市</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レーダー4064滋賀県全体!$AG$43:$AG$49</c:f>
              <c:numCache>
                <c:formatCode>General</c:formatCode>
                <c:ptCount val="7"/>
                <c:pt idx="0">
                  <c:v>98.590513709441169</c:v>
                </c:pt>
                <c:pt idx="1">
                  <c:v>101.73255357066053</c:v>
                </c:pt>
                <c:pt idx="2">
                  <c:v>93.596132846509562</c:v>
                </c:pt>
                <c:pt idx="3">
                  <c:v>117.92230932285277</c:v>
                </c:pt>
                <c:pt idx="4">
                  <c:v>99.017776159427711</c:v>
                </c:pt>
                <c:pt idx="5">
                  <c:v>108.96871449536063</c:v>
                </c:pt>
                <c:pt idx="6">
                  <c:v>101.7186842884001</c:v>
                </c:pt>
              </c:numCache>
            </c:numRef>
          </c:val>
        </c:ser>
        <c:dLbls>
          <c:showLegendKey val="0"/>
          <c:showVal val="0"/>
          <c:showCatName val="0"/>
          <c:showSerName val="0"/>
          <c:showPercent val="0"/>
          <c:showBubbleSize val="0"/>
        </c:dLbls>
        <c:axId val="206569472"/>
        <c:axId val="206571008"/>
      </c:radarChart>
      <c:catAx>
        <c:axId val="20656947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571008"/>
        <c:crosses val="autoZero"/>
        <c:auto val="1"/>
        <c:lblAlgn val="ctr"/>
        <c:lblOffset val="100"/>
        <c:noMultiLvlLbl val="0"/>
      </c:catAx>
      <c:valAx>
        <c:axId val="20657100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56947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0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レーダー4064滋賀県全体!$W$42</c:f>
              <c:strCache>
                <c:ptCount val="1"/>
                <c:pt idx="0">
                  <c:v>滋賀県</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レーダー4064滋賀県全体!$AH$42</c:f>
              <c:strCache>
                <c:ptCount val="1"/>
                <c:pt idx="0">
                  <c:v>高島市</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レーダー4064滋賀県全体!$AH$43:$AH$49</c:f>
              <c:numCache>
                <c:formatCode>General</c:formatCode>
                <c:ptCount val="7"/>
                <c:pt idx="0">
                  <c:v>99.990903288467109</c:v>
                </c:pt>
                <c:pt idx="1">
                  <c:v>92.363165256147298</c:v>
                </c:pt>
                <c:pt idx="2">
                  <c:v>95.414117358717647</c:v>
                </c:pt>
                <c:pt idx="3">
                  <c:v>100.86628352086345</c:v>
                </c:pt>
                <c:pt idx="4">
                  <c:v>98.957687944162259</c:v>
                </c:pt>
                <c:pt idx="5">
                  <c:v>103.9107892602006</c:v>
                </c:pt>
                <c:pt idx="6">
                  <c:v>99.874600550085617</c:v>
                </c:pt>
              </c:numCache>
            </c:numRef>
          </c:val>
        </c:ser>
        <c:dLbls>
          <c:showLegendKey val="0"/>
          <c:showVal val="0"/>
          <c:showCatName val="0"/>
          <c:showSerName val="0"/>
          <c:showPercent val="0"/>
          <c:showBubbleSize val="0"/>
        </c:dLbls>
        <c:axId val="206608640"/>
        <c:axId val="206618624"/>
      </c:radarChart>
      <c:catAx>
        <c:axId val="20660864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618624"/>
        <c:crosses val="autoZero"/>
        <c:auto val="1"/>
        <c:lblAlgn val="ctr"/>
        <c:lblOffset val="100"/>
        <c:noMultiLvlLbl val="0"/>
      </c:catAx>
      <c:valAx>
        <c:axId val="20661862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60864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p>
        </c:rich>
      </c:tx>
      <c:layout>
        <c:manualLayout>
          <c:xMode val="edge"/>
          <c:yMode val="edge"/>
          <c:x val="0.39979002624671917"/>
          <c:y val="3.2407769028871394E-2"/>
        </c:manualLayout>
      </c:layout>
      <c:overlay val="0"/>
    </c:title>
    <c:autoTitleDeleted val="0"/>
    <c:plotArea>
      <c:layout>
        <c:manualLayout>
          <c:layoutTarget val="inner"/>
          <c:xMode val="edge"/>
          <c:yMode val="edge"/>
          <c:x val="0.10406584218523932"/>
          <c:y val="0.17872560047641106"/>
          <c:w val="0.81576373590420304"/>
          <c:h val="0.50075211186836943"/>
        </c:manualLayout>
      </c:layout>
      <c:barChart>
        <c:barDir val="col"/>
        <c:grouping val="stacked"/>
        <c:varyColors val="0"/>
        <c:ser>
          <c:idx val="0"/>
          <c:order val="0"/>
          <c:tx>
            <c:v>健康な
期間の平均</c:v>
          </c:tx>
          <c:invertIfNegative val="0"/>
          <c:dPt>
            <c:idx val="10"/>
            <c:invertIfNegative val="0"/>
            <c:bubble3D val="0"/>
            <c:spPr>
              <a:solidFill>
                <a:schemeClr val="accent1"/>
              </a:solidFill>
              <a:ln w="9525" cap="flat" cmpd="sng">
                <a:solidFill>
                  <a:schemeClr val="accent1"/>
                </a:solidFill>
                <a:prstDash val="solid"/>
                <a:round/>
                <a:headEnd type="none" w="med" len="med"/>
                <a:tailEnd type="none" w="med" len="med"/>
              </a:ln>
            </c:spPr>
          </c:dPt>
          <c:dPt>
            <c:idx val="15"/>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草津市</c:v>
              </c:pt>
              <c:pt idx="2">
                <c:v>多賀町</c:v>
              </c:pt>
              <c:pt idx="3">
                <c:v>近江八幡市</c:v>
              </c:pt>
              <c:pt idx="4">
                <c:v>守山市</c:v>
              </c:pt>
              <c:pt idx="5">
                <c:v>高島市</c:v>
              </c:pt>
              <c:pt idx="6">
                <c:v>栗東市</c:v>
              </c:pt>
              <c:pt idx="7">
                <c:v>豊郷町</c:v>
              </c:pt>
              <c:pt idx="8">
                <c:v>竜王町</c:v>
              </c:pt>
              <c:pt idx="9">
                <c:v>彦根市</c:v>
              </c:pt>
              <c:pt idx="10">
                <c:v>大津市</c:v>
              </c:pt>
              <c:pt idx="11">
                <c:v>甲賀市</c:v>
              </c:pt>
              <c:pt idx="12">
                <c:v>東近江市</c:v>
              </c:pt>
              <c:pt idx="13">
                <c:v>野洲市</c:v>
              </c:pt>
              <c:pt idx="14">
                <c:v>湖南市</c:v>
              </c:pt>
              <c:pt idx="15">
                <c:v>長浜市</c:v>
              </c:pt>
              <c:pt idx="16">
                <c:v>米原市</c:v>
              </c:pt>
              <c:pt idx="17">
                <c:v>日野町</c:v>
              </c:pt>
              <c:pt idx="18">
                <c:v>甲良町</c:v>
              </c:pt>
              <c:pt idx="19">
                <c:v>愛荘町</c:v>
              </c:pt>
              <c:pt idx="20">
                <c:v>全国</c:v>
              </c:pt>
            </c:strLit>
          </c:cat>
          <c:val>
            <c:numLit>
              <c:formatCode>General</c:formatCode>
              <c:ptCount val="21"/>
              <c:pt idx="0">
                <c:v>80.255772956807206</c:v>
              </c:pt>
              <c:pt idx="1">
                <c:v>81.584354934233403</c:v>
              </c:pt>
              <c:pt idx="2">
                <c:v>80.833932744905439</c:v>
              </c:pt>
              <c:pt idx="3">
                <c:v>80.700671409985006</c:v>
              </c:pt>
              <c:pt idx="4">
                <c:v>80.611650016665649</c:v>
              </c:pt>
              <c:pt idx="5">
                <c:v>80.518558813716567</c:v>
              </c:pt>
              <c:pt idx="6">
                <c:v>80.511891523692213</c:v>
              </c:pt>
              <c:pt idx="7">
                <c:v>80.376137504560802</c:v>
              </c:pt>
              <c:pt idx="8">
                <c:v>80.176384873017312</c:v>
              </c:pt>
              <c:pt idx="9">
                <c:v>80.169287311099609</c:v>
              </c:pt>
              <c:pt idx="10">
                <c:v>80.154216021784435</c:v>
              </c:pt>
              <c:pt idx="11">
                <c:v>80.138331402682581</c:v>
              </c:pt>
              <c:pt idx="12">
                <c:v>80.047180502472173</c:v>
              </c:pt>
              <c:pt idx="13">
                <c:v>80.028593803644952</c:v>
              </c:pt>
              <c:pt idx="14">
                <c:v>79.880779630214633</c:v>
              </c:pt>
              <c:pt idx="15">
                <c:v>79.672148111807743</c:v>
              </c:pt>
              <c:pt idx="16">
                <c:v>79.61510813945192</c:v>
              </c:pt>
              <c:pt idx="17">
                <c:v>79.297965028099057</c:v>
              </c:pt>
              <c:pt idx="18">
                <c:v>78.831143634635694</c:v>
              </c:pt>
              <c:pt idx="19">
                <c:v>78.178248111887882</c:v>
              </c:pt>
              <c:pt idx="20">
                <c:v>79.291532139712558</c:v>
              </c:pt>
            </c:numLit>
          </c:val>
        </c:ser>
        <c:dLbls>
          <c:showLegendKey val="0"/>
          <c:showVal val="0"/>
          <c:showCatName val="0"/>
          <c:showSerName val="0"/>
          <c:showPercent val="0"/>
          <c:showBubbleSize val="0"/>
        </c:dLbls>
        <c:gapWidth val="59"/>
        <c:overlap val="100"/>
        <c:axId val="175031424"/>
        <c:axId val="175032960"/>
      </c:barChart>
      <c:catAx>
        <c:axId val="175031424"/>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75032960"/>
        <c:crosses val="autoZero"/>
        <c:auto val="1"/>
        <c:lblAlgn val="ctr"/>
        <c:lblOffset val="100"/>
        <c:noMultiLvlLbl val="0"/>
      </c:catAx>
      <c:valAx>
        <c:axId val="175032960"/>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7503142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4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レーダー4064滋賀県全体!$W$42</c:f>
              <c:strCache>
                <c:ptCount val="1"/>
                <c:pt idx="0">
                  <c:v>滋賀県</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レーダー4064滋賀県全体!$AI$42</c:f>
              <c:strCache>
                <c:ptCount val="1"/>
                <c:pt idx="0">
                  <c:v>東近江市</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レーダー4064滋賀県全体!$AI$43:$AI$49</c:f>
              <c:numCache>
                <c:formatCode>General</c:formatCode>
                <c:ptCount val="7"/>
                <c:pt idx="0">
                  <c:v>98.307371768045442</c:v>
                </c:pt>
                <c:pt idx="1">
                  <c:v>100.42913758600301</c:v>
                </c:pt>
                <c:pt idx="2">
                  <c:v>106.01084458161627</c:v>
                </c:pt>
                <c:pt idx="3">
                  <c:v>93.166185416888936</c:v>
                </c:pt>
                <c:pt idx="4">
                  <c:v>101.72823250294286</c:v>
                </c:pt>
                <c:pt idx="5">
                  <c:v>102.43520295232902</c:v>
                </c:pt>
                <c:pt idx="6">
                  <c:v>102.02833908289621</c:v>
                </c:pt>
              </c:numCache>
            </c:numRef>
          </c:val>
        </c:ser>
        <c:dLbls>
          <c:showLegendKey val="0"/>
          <c:showVal val="0"/>
          <c:showCatName val="0"/>
          <c:showSerName val="0"/>
          <c:showPercent val="0"/>
          <c:showBubbleSize val="0"/>
        </c:dLbls>
        <c:axId val="206705408"/>
        <c:axId val="206706944"/>
      </c:radarChart>
      <c:catAx>
        <c:axId val="20670540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706944"/>
        <c:crosses val="autoZero"/>
        <c:auto val="1"/>
        <c:lblAlgn val="ctr"/>
        <c:lblOffset val="100"/>
        <c:noMultiLvlLbl val="0"/>
      </c:catAx>
      <c:valAx>
        <c:axId val="20670694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70540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レーダー4064滋賀県全体!$W$42</c:f>
              <c:strCache>
                <c:ptCount val="1"/>
                <c:pt idx="0">
                  <c:v>滋賀県</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レーダー4064滋賀県全体!$AJ$42</c:f>
              <c:strCache>
                <c:ptCount val="1"/>
                <c:pt idx="0">
                  <c:v>米原市</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レーダー4064滋賀県全体!$AJ$43:$AJ$49</c:f>
              <c:numCache>
                <c:formatCode>General</c:formatCode>
                <c:ptCount val="7"/>
                <c:pt idx="0">
                  <c:v>101.50428995346161</c:v>
                </c:pt>
                <c:pt idx="1">
                  <c:v>95.57898357426474</c:v>
                </c:pt>
                <c:pt idx="2">
                  <c:v>103.09367715148277</c:v>
                </c:pt>
                <c:pt idx="3">
                  <c:v>86.831974044256071</c:v>
                </c:pt>
                <c:pt idx="4">
                  <c:v>102.87109237915321</c:v>
                </c:pt>
                <c:pt idx="5">
                  <c:v>98.879088352279894</c:v>
                </c:pt>
                <c:pt idx="6">
                  <c:v>98.458156662823953</c:v>
                </c:pt>
              </c:numCache>
            </c:numRef>
          </c:val>
        </c:ser>
        <c:dLbls>
          <c:showLegendKey val="0"/>
          <c:showVal val="0"/>
          <c:showCatName val="0"/>
          <c:showSerName val="0"/>
          <c:showPercent val="0"/>
          <c:showBubbleSize val="0"/>
        </c:dLbls>
        <c:axId val="206724096"/>
        <c:axId val="206746368"/>
      </c:radarChart>
      <c:catAx>
        <c:axId val="20672409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746368"/>
        <c:crosses val="autoZero"/>
        <c:auto val="1"/>
        <c:lblAlgn val="ctr"/>
        <c:lblOffset val="100"/>
        <c:noMultiLvlLbl val="0"/>
      </c:catAx>
      <c:valAx>
        <c:axId val="20674636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72409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レーダー4064滋賀県全体!$W$42</c:f>
              <c:strCache>
                <c:ptCount val="1"/>
                <c:pt idx="0">
                  <c:v>滋賀県</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レーダー4064滋賀県全体!$AK$42</c:f>
              <c:strCache>
                <c:ptCount val="1"/>
                <c:pt idx="0">
                  <c:v>日野町</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レーダー4064滋賀県全体!$AK$43:$AK$49</c:f>
              <c:numCache>
                <c:formatCode>General</c:formatCode>
                <c:ptCount val="7"/>
                <c:pt idx="0">
                  <c:v>94.948317682857351</c:v>
                </c:pt>
                <c:pt idx="1">
                  <c:v>104.97435848810774</c:v>
                </c:pt>
                <c:pt idx="2">
                  <c:v>97.705660124617268</c:v>
                </c:pt>
                <c:pt idx="3">
                  <c:v>85.729790252228554</c:v>
                </c:pt>
                <c:pt idx="4">
                  <c:v>103.64177959364163</c:v>
                </c:pt>
                <c:pt idx="5">
                  <c:v>102.68983498525263</c:v>
                </c:pt>
                <c:pt idx="6">
                  <c:v>112.56834299198755</c:v>
                </c:pt>
              </c:numCache>
            </c:numRef>
          </c:val>
        </c:ser>
        <c:dLbls>
          <c:showLegendKey val="0"/>
          <c:showVal val="0"/>
          <c:showCatName val="0"/>
          <c:showSerName val="0"/>
          <c:showPercent val="0"/>
          <c:showBubbleSize val="0"/>
        </c:dLbls>
        <c:axId val="206853632"/>
        <c:axId val="206855168"/>
      </c:radarChart>
      <c:catAx>
        <c:axId val="20685363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855168"/>
        <c:crosses val="autoZero"/>
        <c:auto val="1"/>
        <c:lblAlgn val="ctr"/>
        <c:lblOffset val="100"/>
        <c:noMultiLvlLbl val="0"/>
      </c:catAx>
      <c:valAx>
        <c:axId val="20685516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85363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1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レーダー4064滋賀県全体!$W$42</c:f>
              <c:strCache>
                <c:ptCount val="1"/>
                <c:pt idx="0">
                  <c:v>滋賀県</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レーダー4064滋賀県全体!$AL$42</c:f>
              <c:strCache>
                <c:ptCount val="1"/>
                <c:pt idx="0">
                  <c:v>竜王町</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レーダー4064滋賀県全体!$AL$43:$AL$49</c:f>
              <c:numCache>
                <c:formatCode>General</c:formatCode>
                <c:ptCount val="7"/>
                <c:pt idx="0">
                  <c:v>93.477075240781744</c:v>
                </c:pt>
                <c:pt idx="1">
                  <c:v>111.27985983699324</c:v>
                </c:pt>
                <c:pt idx="2">
                  <c:v>97.179323398468966</c:v>
                </c:pt>
                <c:pt idx="3">
                  <c:v>88.9180246073566</c:v>
                </c:pt>
                <c:pt idx="4">
                  <c:v>99.73957393209254</c:v>
                </c:pt>
                <c:pt idx="5">
                  <c:v>105.2806214771451</c:v>
                </c:pt>
                <c:pt idx="6">
                  <c:v>105.8327409065561</c:v>
                </c:pt>
              </c:numCache>
            </c:numRef>
          </c:val>
        </c:ser>
        <c:dLbls>
          <c:showLegendKey val="0"/>
          <c:showVal val="0"/>
          <c:showCatName val="0"/>
          <c:showSerName val="0"/>
          <c:showPercent val="0"/>
          <c:showBubbleSize val="0"/>
        </c:dLbls>
        <c:axId val="206884864"/>
        <c:axId val="206886400"/>
      </c:radarChart>
      <c:catAx>
        <c:axId val="20688486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886400"/>
        <c:crosses val="autoZero"/>
        <c:auto val="1"/>
        <c:lblAlgn val="ctr"/>
        <c:lblOffset val="100"/>
        <c:noMultiLvlLbl val="0"/>
      </c:catAx>
      <c:valAx>
        <c:axId val="20688640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88486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1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レーダー4064滋賀県全体!$W$42</c:f>
              <c:strCache>
                <c:ptCount val="1"/>
                <c:pt idx="0">
                  <c:v>滋賀県</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レーダー4064滋賀県全体!$AM$42</c:f>
              <c:strCache>
                <c:ptCount val="1"/>
                <c:pt idx="0">
                  <c:v>愛荘町</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レーダー4064滋賀県全体!$AM$43:$AM$49</c:f>
              <c:numCache>
                <c:formatCode>General</c:formatCode>
                <c:ptCount val="7"/>
                <c:pt idx="0">
                  <c:v>98.270672460281375</c:v>
                </c:pt>
                <c:pt idx="1">
                  <c:v>104.54829710279334</c:v>
                </c:pt>
                <c:pt idx="2">
                  <c:v>101.15705020409409</c:v>
                </c:pt>
                <c:pt idx="3">
                  <c:v>103.55920557214145</c:v>
                </c:pt>
                <c:pt idx="4">
                  <c:v>98.178727442406142</c:v>
                </c:pt>
                <c:pt idx="5">
                  <c:v>110.93624712685535</c:v>
                </c:pt>
                <c:pt idx="6">
                  <c:v>112.71822267567933</c:v>
                </c:pt>
              </c:numCache>
            </c:numRef>
          </c:val>
        </c:ser>
        <c:dLbls>
          <c:showLegendKey val="0"/>
          <c:showVal val="0"/>
          <c:showCatName val="0"/>
          <c:showSerName val="0"/>
          <c:showPercent val="0"/>
          <c:showBubbleSize val="0"/>
        </c:dLbls>
        <c:axId val="206780672"/>
        <c:axId val="206782464"/>
      </c:radarChart>
      <c:catAx>
        <c:axId val="20678067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782464"/>
        <c:crosses val="autoZero"/>
        <c:auto val="1"/>
        <c:lblAlgn val="ctr"/>
        <c:lblOffset val="100"/>
        <c:noMultiLvlLbl val="0"/>
      </c:catAx>
      <c:valAx>
        <c:axId val="20678246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78067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1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レーダー4064滋賀県全体!$W$42</c:f>
              <c:strCache>
                <c:ptCount val="1"/>
                <c:pt idx="0">
                  <c:v>滋賀県</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レーダー4064滋賀県全体!$AN$42</c:f>
              <c:strCache>
                <c:ptCount val="1"/>
                <c:pt idx="0">
                  <c:v>豊郷町</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レーダー4064滋賀県全体!$AN$43:$AN$49</c:f>
              <c:numCache>
                <c:formatCode>General</c:formatCode>
                <c:ptCount val="7"/>
                <c:pt idx="0">
                  <c:v>88.085684068578402</c:v>
                </c:pt>
                <c:pt idx="1">
                  <c:v>98.106455011316456</c:v>
                </c:pt>
                <c:pt idx="2">
                  <c:v>100.56914998704312</c:v>
                </c:pt>
                <c:pt idx="3">
                  <c:v>119.93682039630511</c:v>
                </c:pt>
                <c:pt idx="4">
                  <c:v>96.343998303197026</c:v>
                </c:pt>
                <c:pt idx="5">
                  <c:v>126.96692629194108</c:v>
                </c:pt>
                <c:pt idx="6">
                  <c:v>95.813754042234976</c:v>
                </c:pt>
              </c:numCache>
            </c:numRef>
          </c:val>
        </c:ser>
        <c:dLbls>
          <c:showLegendKey val="0"/>
          <c:showVal val="0"/>
          <c:showCatName val="0"/>
          <c:showSerName val="0"/>
          <c:showPercent val="0"/>
          <c:showBubbleSize val="0"/>
        </c:dLbls>
        <c:axId val="206811904"/>
        <c:axId val="206813440"/>
      </c:radarChart>
      <c:catAx>
        <c:axId val="20681190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813440"/>
        <c:crosses val="autoZero"/>
        <c:auto val="1"/>
        <c:lblAlgn val="ctr"/>
        <c:lblOffset val="100"/>
        <c:noMultiLvlLbl val="0"/>
      </c:catAx>
      <c:valAx>
        <c:axId val="20681344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81190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1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レーダー4064滋賀県全体!$W$42</c:f>
              <c:strCache>
                <c:ptCount val="1"/>
                <c:pt idx="0">
                  <c:v>滋賀県</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レーダー4064滋賀県全体!$AO$42</c:f>
              <c:strCache>
                <c:ptCount val="1"/>
                <c:pt idx="0">
                  <c:v>甲良町</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レーダー4064滋賀県全体!$AO$43:$AO$49</c:f>
              <c:numCache>
                <c:formatCode>General</c:formatCode>
                <c:ptCount val="7"/>
                <c:pt idx="0">
                  <c:v>101.15005166012203</c:v>
                </c:pt>
                <c:pt idx="1">
                  <c:v>91.503315996671901</c:v>
                </c:pt>
                <c:pt idx="2">
                  <c:v>123.80358692814188</c:v>
                </c:pt>
                <c:pt idx="3">
                  <c:v>103.93002783564643</c:v>
                </c:pt>
                <c:pt idx="4">
                  <c:v>99.896528062113845</c:v>
                </c:pt>
                <c:pt idx="5">
                  <c:v>118.54645361401379</c:v>
                </c:pt>
                <c:pt idx="6">
                  <c:v>122.75899268920362</c:v>
                </c:pt>
              </c:numCache>
            </c:numRef>
          </c:val>
        </c:ser>
        <c:dLbls>
          <c:showLegendKey val="0"/>
          <c:showVal val="0"/>
          <c:showCatName val="0"/>
          <c:showSerName val="0"/>
          <c:showPercent val="0"/>
          <c:showBubbleSize val="0"/>
        </c:dLbls>
        <c:axId val="207043584"/>
        <c:axId val="207049472"/>
      </c:radarChart>
      <c:catAx>
        <c:axId val="20704358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049472"/>
        <c:crosses val="autoZero"/>
        <c:auto val="1"/>
        <c:lblAlgn val="ctr"/>
        <c:lblOffset val="100"/>
        <c:noMultiLvlLbl val="0"/>
      </c:catAx>
      <c:valAx>
        <c:axId val="20704947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04358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1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レーダー4064滋賀県全体!$W$42</c:f>
              <c:strCache>
                <c:ptCount val="1"/>
                <c:pt idx="0">
                  <c:v>滋賀県</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レーダー4064滋賀県全体!$AP$42</c:f>
              <c:strCache>
                <c:ptCount val="1"/>
                <c:pt idx="0">
                  <c:v>多賀町</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レーダー4064滋賀県全体!$AP$43:$AP$49</c:f>
              <c:numCache>
                <c:formatCode>General</c:formatCode>
                <c:ptCount val="7"/>
                <c:pt idx="0">
                  <c:v>99.810190603527488</c:v>
                </c:pt>
                <c:pt idx="1">
                  <c:v>85.998188664832256</c:v>
                </c:pt>
                <c:pt idx="2">
                  <c:v>95.412022162599555</c:v>
                </c:pt>
                <c:pt idx="3">
                  <c:v>93.215419440597955</c:v>
                </c:pt>
                <c:pt idx="4">
                  <c:v>98.519499842018575</c:v>
                </c:pt>
                <c:pt idx="5">
                  <c:v>98.364519382351972</c:v>
                </c:pt>
                <c:pt idx="6">
                  <c:v>100.09230023065633</c:v>
                </c:pt>
              </c:numCache>
            </c:numRef>
          </c:val>
        </c:ser>
        <c:dLbls>
          <c:showLegendKey val="0"/>
          <c:showVal val="0"/>
          <c:showCatName val="0"/>
          <c:showSerName val="0"/>
          <c:showPercent val="0"/>
          <c:showBubbleSize val="0"/>
        </c:dLbls>
        <c:axId val="207078912"/>
        <c:axId val="207080448"/>
      </c:radarChart>
      <c:catAx>
        <c:axId val="20707891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080448"/>
        <c:crosses val="autoZero"/>
        <c:auto val="1"/>
        <c:lblAlgn val="ctr"/>
        <c:lblOffset val="100"/>
        <c:noMultiLvlLbl val="0"/>
      </c:catAx>
      <c:valAx>
        <c:axId val="20708044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07891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1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生活習慣病（女性４０～６４歳）</a:t>
            </a:r>
          </a:p>
        </c:rich>
      </c:tx>
      <c:overlay val="0"/>
    </c:title>
    <c:autoTitleDeleted val="0"/>
    <c:plotArea>
      <c:layout/>
      <c:radarChart>
        <c:radarStyle val="marker"/>
        <c:varyColors val="0"/>
        <c:ser>
          <c:idx val="0"/>
          <c:order val="0"/>
          <c:tx>
            <c:strRef>
              <c:f>レーダー4064滋賀県全体!$AS$26</c:f>
              <c:strCache>
                <c:ptCount val="1"/>
                <c:pt idx="0">
                  <c:v>滋賀県</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レーダー4064滋賀県全体!$AU$26</c:f>
              <c:strCache>
                <c:ptCount val="1"/>
                <c:pt idx="0">
                  <c:v>彦根市</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レーダー4064滋賀県全体!$AU$27:$AU$32</c:f>
              <c:numCache>
                <c:formatCode>General</c:formatCode>
                <c:ptCount val="6"/>
                <c:pt idx="0">
                  <c:v>94.747396086339577</c:v>
                </c:pt>
                <c:pt idx="1">
                  <c:v>75.86140713997203</c:v>
                </c:pt>
                <c:pt idx="2">
                  <c:v>106.02806445774431</c:v>
                </c:pt>
                <c:pt idx="3">
                  <c:v>95.414820163143077</c:v>
                </c:pt>
                <c:pt idx="4">
                  <c:v>93.155764703974171</c:v>
                </c:pt>
                <c:pt idx="5">
                  <c:v>115.49115659669931</c:v>
                </c:pt>
              </c:numCache>
            </c:numRef>
          </c:val>
        </c:ser>
        <c:dLbls>
          <c:showLegendKey val="0"/>
          <c:showVal val="0"/>
          <c:showCatName val="0"/>
          <c:showSerName val="0"/>
          <c:showPercent val="0"/>
          <c:showBubbleSize val="0"/>
        </c:dLbls>
        <c:axId val="206991360"/>
        <c:axId val="206992896"/>
      </c:radarChart>
      <c:catAx>
        <c:axId val="20699136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992896"/>
        <c:crosses val="autoZero"/>
        <c:auto val="1"/>
        <c:lblAlgn val="ctr"/>
        <c:lblOffset val="100"/>
        <c:noMultiLvlLbl val="0"/>
      </c:catAx>
      <c:valAx>
        <c:axId val="20699289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699136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1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生活習慣病(女性40～64歳)</a:t>
            </a:r>
            <a:endParaRPr lang="ja-JP" altLang="en-US" sz="1800" b="1" i="0" u="none" strike="noStrike" baseline="0">
              <a:solidFill>
                <a:schemeClr val="tx1"/>
              </a:solidFill>
            </a:endParaRPr>
          </a:p>
        </c:rich>
      </c:tx>
      <c:overlay val="0"/>
    </c:title>
    <c:autoTitleDeleted val="0"/>
    <c:plotArea>
      <c:layout/>
      <c:radarChart>
        <c:radarStyle val="marker"/>
        <c:varyColors val="0"/>
        <c:ser>
          <c:idx val="0"/>
          <c:order val="0"/>
          <c:tx>
            <c:strRef>
              <c:f>レーダー4064滋賀県全体!$AS$26</c:f>
              <c:strCache>
                <c:ptCount val="1"/>
                <c:pt idx="0">
                  <c:v>滋賀県</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レーダー4064滋賀県全体!$AV$26</c:f>
              <c:strCache>
                <c:ptCount val="1"/>
                <c:pt idx="0">
                  <c:v>長浜市</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レーダー4064滋賀県全体!$AV$27:$AV$32</c:f>
              <c:numCache>
                <c:formatCode>General</c:formatCode>
                <c:ptCount val="6"/>
                <c:pt idx="0">
                  <c:v>103.18088693956862</c:v>
                </c:pt>
                <c:pt idx="1">
                  <c:v>105.86098724410566</c:v>
                </c:pt>
                <c:pt idx="2">
                  <c:v>97.360649903618821</c:v>
                </c:pt>
                <c:pt idx="3">
                  <c:v>103.95580501785288</c:v>
                </c:pt>
                <c:pt idx="4">
                  <c:v>98.437731174816406</c:v>
                </c:pt>
                <c:pt idx="5">
                  <c:v>102.0197856098805</c:v>
                </c:pt>
              </c:numCache>
            </c:numRef>
          </c:val>
        </c:ser>
        <c:dLbls>
          <c:showLegendKey val="0"/>
          <c:showVal val="0"/>
          <c:showCatName val="0"/>
          <c:showSerName val="0"/>
          <c:showPercent val="0"/>
          <c:showBubbleSize val="0"/>
        </c:dLbls>
        <c:axId val="207025664"/>
        <c:axId val="207027200"/>
      </c:radarChart>
      <c:catAx>
        <c:axId val="20702566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027200"/>
        <c:crosses val="autoZero"/>
        <c:auto val="1"/>
        <c:lblAlgn val="ctr"/>
        <c:lblOffset val="100"/>
        <c:noMultiLvlLbl val="0"/>
      </c:catAx>
      <c:valAx>
        <c:axId val="20702720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02566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barChart>
        <c:barDir val="col"/>
        <c:grouping val="stacked"/>
        <c:varyColors val="0"/>
        <c:ser>
          <c:idx val="0"/>
          <c:order val="0"/>
          <c:tx>
            <c:v>健康な
期間の平均</c:v>
          </c:tx>
          <c:invertIfNegative val="0"/>
          <c:dPt>
            <c:idx val="12"/>
            <c:invertIfNegative val="0"/>
            <c:bubble3D val="0"/>
            <c:spPr>
              <a:solidFill>
                <a:schemeClr val="accent1"/>
              </a:solidFill>
              <a:ln w="9525" cap="flat" cmpd="sng">
                <a:solidFill>
                  <a:schemeClr val="accent1"/>
                </a:solidFill>
                <a:prstDash val="solid"/>
                <a:round/>
                <a:headEnd type="none" w="med" len="med"/>
                <a:tailEnd type="none" w="med" len="med"/>
              </a:ln>
            </c:spPr>
          </c:dPt>
          <c:dPt>
            <c:idx val="14"/>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豊郷町</c:v>
              </c:pt>
              <c:pt idx="2">
                <c:v>高島市</c:v>
              </c:pt>
              <c:pt idx="3">
                <c:v>東近江市</c:v>
              </c:pt>
              <c:pt idx="4">
                <c:v>草津市</c:v>
              </c:pt>
              <c:pt idx="5">
                <c:v>甲賀市</c:v>
              </c:pt>
              <c:pt idx="6">
                <c:v>近江八幡市</c:v>
              </c:pt>
              <c:pt idx="7">
                <c:v>湖南市</c:v>
              </c:pt>
              <c:pt idx="8">
                <c:v>栗東市</c:v>
              </c:pt>
              <c:pt idx="9">
                <c:v>彦根市</c:v>
              </c:pt>
              <c:pt idx="10">
                <c:v>日野町</c:v>
              </c:pt>
              <c:pt idx="11">
                <c:v>愛荘町</c:v>
              </c:pt>
              <c:pt idx="12">
                <c:v>大津市</c:v>
              </c:pt>
              <c:pt idx="13">
                <c:v>守山市</c:v>
              </c:pt>
              <c:pt idx="14">
                <c:v>長浜市</c:v>
              </c:pt>
              <c:pt idx="15">
                <c:v>多賀町</c:v>
              </c:pt>
              <c:pt idx="16">
                <c:v>米原市</c:v>
              </c:pt>
              <c:pt idx="17">
                <c:v>竜王町</c:v>
              </c:pt>
              <c:pt idx="18">
                <c:v>野洲市</c:v>
              </c:pt>
              <c:pt idx="19">
                <c:v>甲良町</c:v>
              </c:pt>
              <c:pt idx="20">
                <c:v>全国</c:v>
              </c:pt>
            </c:strLit>
          </c:cat>
          <c:val>
            <c:numLit>
              <c:formatCode>General</c:formatCode>
              <c:ptCount val="21"/>
              <c:pt idx="0">
                <c:v>84.192221407480332</c:v>
              </c:pt>
              <c:pt idx="1">
                <c:v>85.253878271768713</c:v>
              </c:pt>
              <c:pt idx="2">
                <c:v>85.030333981570507</c:v>
              </c:pt>
              <c:pt idx="3">
                <c:v>85.012435096078732</c:v>
              </c:pt>
              <c:pt idx="4">
                <c:v>84.971995617681202</c:v>
              </c:pt>
              <c:pt idx="5">
                <c:v>84.659563599797451</c:v>
              </c:pt>
              <c:pt idx="6">
                <c:v>84.406800596057863</c:v>
              </c:pt>
              <c:pt idx="7">
                <c:v>84.323677329583731</c:v>
              </c:pt>
              <c:pt idx="8">
                <c:v>84.308090484317574</c:v>
              </c:pt>
              <c:pt idx="9">
                <c:v>84.27486986983476</c:v>
              </c:pt>
              <c:pt idx="10">
                <c:v>84.224252397981857</c:v>
              </c:pt>
              <c:pt idx="11">
                <c:v>83.96391379659714</c:v>
              </c:pt>
              <c:pt idx="12">
                <c:v>83.794032122534603</c:v>
              </c:pt>
              <c:pt idx="13">
                <c:v>83.759155660410244</c:v>
              </c:pt>
              <c:pt idx="14">
                <c:v>83.744728267280948</c:v>
              </c:pt>
              <c:pt idx="15">
                <c:v>83.732568653614749</c:v>
              </c:pt>
              <c:pt idx="16">
                <c:v>83.607611604562038</c:v>
              </c:pt>
              <c:pt idx="17">
                <c:v>83.51898280813279</c:v>
              </c:pt>
              <c:pt idx="18">
                <c:v>83.352481609469194</c:v>
              </c:pt>
              <c:pt idx="19">
                <c:v>81.715118786773687</c:v>
              </c:pt>
              <c:pt idx="20">
                <c:v>83.771534624818585</c:v>
              </c:pt>
            </c:numLit>
          </c:val>
        </c:ser>
        <c:dLbls>
          <c:showLegendKey val="0"/>
          <c:showVal val="0"/>
          <c:showCatName val="0"/>
          <c:showSerName val="0"/>
          <c:showPercent val="0"/>
          <c:showBubbleSize val="0"/>
        </c:dLbls>
        <c:gapWidth val="59"/>
        <c:overlap val="100"/>
        <c:axId val="184918016"/>
        <c:axId val="184919552"/>
      </c:barChart>
      <c:catAx>
        <c:axId val="184918016"/>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4919552"/>
        <c:crosses val="autoZero"/>
        <c:auto val="1"/>
        <c:lblAlgn val="ctr"/>
        <c:lblOffset val="100"/>
        <c:noMultiLvlLbl val="0"/>
      </c:catAx>
      <c:valAx>
        <c:axId val="184919552"/>
        <c:scaling>
          <c:orientation val="minMax"/>
        </c:scaling>
        <c:delete val="0"/>
        <c:axPos val="l"/>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184918016"/>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42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生活習慣病(女性40～64歳)</a:t>
            </a:r>
            <a:endParaRPr lang="ja-JP" altLang="en-US" sz="1800" b="1" i="0" u="none" strike="noStrike" baseline="0">
              <a:solidFill>
                <a:schemeClr val="tx1"/>
              </a:solidFill>
            </a:endParaRPr>
          </a:p>
        </c:rich>
      </c:tx>
      <c:overlay val="0"/>
    </c:title>
    <c:autoTitleDeleted val="0"/>
    <c:plotArea>
      <c:layout/>
      <c:radarChart>
        <c:radarStyle val="marker"/>
        <c:varyColors val="0"/>
        <c:ser>
          <c:idx val="0"/>
          <c:order val="0"/>
          <c:tx>
            <c:strRef>
              <c:f>レーダー4064滋賀県全体!$AS$26</c:f>
              <c:strCache>
                <c:ptCount val="1"/>
                <c:pt idx="0">
                  <c:v>滋賀県</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レーダー4064滋賀県全体!$AW$26</c:f>
              <c:strCache>
                <c:ptCount val="1"/>
                <c:pt idx="0">
                  <c:v>近江八幡市</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レーダー4064滋賀県全体!$AW$27:$AW$32</c:f>
              <c:numCache>
                <c:formatCode>General</c:formatCode>
                <c:ptCount val="6"/>
                <c:pt idx="0">
                  <c:v>105.50343149909793</c:v>
                </c:pt>
                <c:pt idx="1">
                  <c:v>121.57805322745617</c:v>
                </c:pt>
                <c:pt idx="2">
                  <c:v>96.684283463582162</c:v>
                </c:pt>
                <c:pt idx="3">
                  <c:v>102.99219193361316</c:v>
                </c:pt>
                <c:pt idx="4">
                  <c:v>98.607501277524335</c:v>
                </c:pt>
                <c:pt idx="5">
                  <c:v>100.20984109417526</c:v>
                </c:pt>
              </c:numCache>
            </c:numRef>
          </c:val>
        </c:ser>
        <c:dLbls>
          <c:showLegendKey val="0"/>
          <c:showVal val="0"/>
          <c:showCatName val="0"/>
          <c:showSerName val="0"/>
          <c:showPercent val="0"/>
          <c:showBubbleSize val="0"/>
        </c:dLbls>
        <c:axId val="207187968"/>
        <c:axId val="207189504"/>
      </c:radarChart>
      <c:catAx>
        <c:axId val="20718796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189504"/>
        <c:crosses val="autoZero"/>
        <c:auto val="1"/>
        <c:lblAlgn val="ctr"/>
        <c:lblOffset val="100"/>
        <c:noMultiLvlLbl val="0"/>
      </c:catAx>
      <c:valAx>
        <c:axId val="20718950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18796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2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生活習慣病(女性40～64歳)</a:t>
            </a:r>
            <a:endParaRPr lang="ja-JP" altLang="en-US" sz="1800" b="1" i="0" u="none" strike="noStrike" baseline="0">
              <a:solidFill>
                <a:schemeClr val="tx1"/>
              </a:solidFill>
            </a:endParaRPr>
          </a:p>
        </c:rich>
      </c:tx>
      <c:overlay val="0"/>
    </c:title>
    <c:autoTitleDeleted val="0"/>
    <c:plotArea>
      <c:layout/>
      <c:radarChart>
        <c:radarStyle val="marker"/>
        <c:varyColors val="0"/>
        <c:ser>
          <c:idx val="0"/>
          <c:order val="0"/>
          <c:tx>
            <c:strRef>
              <c:f>レーダー4064滋賀県全体!$AS$26</c:f>
              <c:strCache>
                <c:ptCount val="1"/>
                <c:pt idx="0">
                  <c:v>滋賀県</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レーダー4064滋賀県全体!$AX$26</c:f>
              <c:strCache>
                <c:ptCount val="1"/>
                <c:pt idx="0">
                  <c:v>草津市</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レーダー4064滋賀県全体!$AX$27:$AX$32</c:f>
              <c:numCache>
                <c:formatCode>General</c:formatCode>
                <c:ptCount val="6"/>
                <c:pt idx="0">
                  <c:v>102.14787186336574</c:v>
                </c:pt>
                <c:pt idx="1">
                  <c:v>69.595737230754651</c:v>
                </c:pt>
                <c:pt idx="2">
                  <c:v>105.80841216486954</c:v>
                </c:pt>
                <c:pt idx="3">
                  <c:v>92.783795711367716</c:v>
                </c:pt>
                <c:pt idx="4">
                  <c:v>104.47179144176386</c:v>
                </c:pt>
                <c:pt idx="5">
                  <c:v>107.1902376891402</c:v>
                </c:pt>
              </c:numCache>
            </c:numRef>
          </c:val>
        </c:ser>
        <c:dLbls>
          <c:showLegendKey val="0"/>
          <c:showVal val="0"/>
          <c:showCatName val="0"/>
          <c:showSerName val="0"/>
          <c:showPercent val="0"/>
          <c:showBubbleSize val="0"/>
        </c:dLbls>
        <c:axId val="207218944"/>
        <c:axId val="207290368"/>
      </c:radarChart>
      <c:catAx>
        <c:axId val="20721894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290368"/>
        <c:crosses val="autoZero"/>
        <c:auto val="1"/>
        <c:lblAlgn val="ctr"/>
        <c:lblOffset val="100"/>
        <c:noMultiLvlLbl val="0"/>
      </c:catAx>
      <c:valAx>
        <c:axId val="20729036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21894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2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生活習慣病(女性40～64歳)</a:t>
            </a:r>
            <a:endParaRPr lang="ja-JP" altLang="en-US" sz="1800" b="1" i="0" u="none" strike="noStrike" baseline="0">
              <a:solidFill>
                <a:schemeClr val="tx1"/>
              </a:solidFill>
            </a:endParaRPr>
          </a:p>
        </c:rich>
      </c:tx>
      <c:overlay val="0"/>
    </c:title>
    <c:autoTitleDeleted val="0"/>
    <c:plotArea>
      <c:layout/>
      <c:radarChart>
        <c:radarStyle val="marker"/>
        <c:varyColors val="0"/>
        <c:ser>
          <c:idx val="0"/>
          <c:order val="0"/>
          <c:tx>
            <c:strRef>
              <c:f>レーダー4064滋賀県全体!$AS$26</c:f>
              <c:strCache>
                <c:ptCount val="1"/>
                <c:pt idx="0">
                  <c:v>滋賀県</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レーダー4064滋賀県全体!$AY$26</c:f>
              <c:strCache>
                <c:ptCount val="1"/>
                <c:pt idx="0">
                  <c:v>守山市</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レーダー4064滋賀県全体!$AY$27:$AY$32</c:f>
              <c:numCache>
                <c:formatCode>General</c:formatCode>
                <c:ptCount val="6"/>
                <c:pt idx="0">
                  <c:v>109.31456460104107</c:v>
                </c:pt>
                <c:pt idx="1">
                  <c:v>88.126061383039954</c:v>
                </c:pt>
                <c:pt idx="2">
                  <c:v>103.11688190133859</c:v>
                </c:pt>
                <c:pt idx="3">
                  <c:v>98.107003582511709</c:v>
                </c:pt>
                <c:pt idx="4">
                  <c:v>97.389397751079215</c:v>
                </c:pt>
                <c:pt idx="5">
                  <c:v>82.863223895904682</c:v>
                </c:pt>
              </c:numCache>
            </c:numRef>
          </c:val>
        </c:ser>
        <c:dLbls>
          <c:showLegendKey val="0"/>
          <c:showVal val="0"/>
          <c:showCatName val="0"/>
          <c:showSerName val="0"/>
          <c:showPercent val="0"/>
          <c:showBubbleSize val="0"/>
        </c:dLbls>
        <c:axId val="207336192"/>
        <c:axId val="207337728"/>
      </c:radarChart>
      <c:catAx>
        <c:axId val="20733619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337728"/>
        <c:crosses val="autoZero"/>
        <c:auto val="1"/>
        <c:lblAlgn val="ctr"/>
        <c:lblOffset val="100"/>
        <c:noMultiLvlLbl val="0"/>
      </c:catAx>
      <c:valAx>
        <c:axId val="20733772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33619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2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生活習慣病(女性40～64歳)</a:t>
            </a:r>
            <a:endParaRPr lang="ja-JP" altLang="en-US" sz="1800" b="1" i="0" u="none" strike="noStrike" baseline="0">
              <a:solidFill>
                <a:schemeClr val="tx1"/>
              </a:solidFill>
            </a:endParaRPr>
          </a:p>
        </c:rich>
      </c:tx>
      <c:overlay val="0"/>
    </c:title>
    <c:autoTitleDeleted val="0"/>
    <c:plotArea>
      <c:layout/>
      <c:radarChart>
        <c:radarStyle val="marker"/>
        <c:varyColors val="0"/>
        <c:ser>
          <c:idx val="0"/>
          <c:order val="0"/>
          <c:tx>
            <c:strRef>
              <c:f>レーダー4064滋賀県全体!$AS$26</c:f>
              <c:strCache>
                <c:ptCount val="1"/>
                <c:pt idx="0">
                  <c:v>滋賀県</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レーダー4064滋賀県全体!$AZ$26</c:f>
              <c:strCache>
                <c:ptCount val="1"/>
                <c:pt idx="0">
                  <c:v>栗東市</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レーダー4064滋賀県全体!$AZ$27:$AZ$32</c:f>
              <c:numCache>
                <c:formatCode>General</c:formatCode>
                <c:ptCount val="6"/>
                <c:pt idx="0">
                  <c:v>91.971296987135716</c:v>
                </c:pt>
                <c:pt idx="1">
                  <c:v>78.318912154840518</c:v>
                </c:pt>
                <c:pt idx="2">
                  <c:v>106.80061775354386</c:v>
                </c:pt>
                <c:pt idx="3">
                  <c:v>97.229687900448539</c:v>
                </c:pt>
                <c:pt idx="4">
                  <c:v>104.66317459096062</c:v>
                </c:pt>
                <c:pt idx="5">
                  <c:v>117.02432717304056</c:v>
                </c:pt>
              </c:numCache>
            </c:numRef>
          </c:val>
        </c:ser>
        <c:dLbls>
          <c:showLegendKey val="0"/>
          <c:showVal val="0"/>
          <c:showCatName val="0"/>
          <c:showSerName val="0"/>
          <c:showPercent val="0"/>
          <c:showBubbleSize val="0"/>
        </c:dLbls>
        <c:axId val="207354880"/>
        <c:axId val="207364864"/>
      </c:radarChart>
      <c:catAx>
        <c:axId val="20735488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364864"/>
        <c:crosses val="autoZero"/>
        <c:auto val="1"/>
        <c:lblAlgn val="ctr"/>
        <c:lblOffset val="100"/>
        <c:noMultiLvlLbl val="0"/>
      </c:catAx>
      <c:valAx>
        <c:axId val="20736486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35488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2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生活習慣病(女性４０～６４歳)</a:t>
            </a:r>
            <a:endParaRPr lang="ja-JP" altLang="en-US" sz="1800" b="1" i="0" u="none" strike="noStrike" baseline="0">
              <a:solidFill>
                <a:schemeClr val="tx1"/>
              </a:solidFill>
            </a:endParaRPr>
          </a:p>
        </c:rich>
      </c:tx>
      <c:overlay val="0"/>
    </c:title>
    <c:autoTitleDeleted val="0"/>
    <c:plotArea>
      <c:layout/>
      <c:radarChart>
        <c:radarStyle val="marker"/>
        <c:varyColors val="0"/>
        <c:ser>
          <c:idx val="0"/>
          <c:order val="0"/>
          <c:tx>
            <c:strRef>
              <c:f>レーダー4064滋賀県全体!$AS$26</c:f>
              <c:strCache>
                <c:ptCount val="1"/>
                <c:pt idx="0">
                  <c:v>滋賀県</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レーダー4064滋賀県全体!$BA$26</c:f>
              <c:strCache>
                <c:ptCount val="1"/>
                <c:pt idx="0">
                  <c:v>甲賀市</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レーダー4064滋賀県全体!$BA$27:$BA$32</c:f>
              <c:numCache>
                <c:formatCode>General</c:formatCode>
                <c:ptCount val="6"/>
                <c:pt idx="0">
                  <c:v>105.37534192755291</c:v>
                </c:pt>
                <c:pt idx="1">
                  <c:v>92.764597291071652</c:v>
                </c:pt>
                <c:pt idx="2">
                  <c:v>97.20732815116861</c:v>
                </c:pt>
                <c:pt idx="3">
                  <c:v>97.551558514325407</c:v>
                </c:pt>
                <c:pt idx="4">
                  <c:v>93.101959726205592</c:v>
                </c:pt>
                <c:pt idx="5">
                  <c:v>78.491764251883353</c:v>
                </c:pt>
              </c:numCache>
            </c:numRef>
          </c:val>
        </c:ser>
        <c:dLbls>
          <c:showLegendKey val="0"/>
          <c:showVal val="0"/>
          <c:showCatName val="0"/>
          <c:showSerName val="0"/>
          <c:showPercent val="0"/>
          <c:showBubbleSize val="0"/>
        </c:dLbls>
        <c:axId val="207406592"/>
        <c:axId val="207408128"/>
      </c:radarChart>
      <c:catAx>
        <c:axId val="20740659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408128"/>
        <c:crosses val="autoZero"/>
        <c:auto val="1"/>
        <c:lblAlgn val="ctr"/>
        <c:lblOffset val="100"/>
        <c:noMultiLvlLbl val="0"/>
      </c:catAx>
      <c:valAx>
        <c:axId val="20740812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40659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2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生活習慣病(女性40～64歳)</a:t>
            </a:r>
            <a:endParaRPr lang="ja-JP" altLang="en-US" sz="1800" b="1" i="0" u="none" strike="noStrike" baseline="0">
              <a:solidFill>
                <a:schemeClr val="tx1"/>
              </a:solidFill>
            </a:endParaRPr>
          </a:p>
        </c:rich>
      </c:tx>
      <c:overlay val="0"/>
    </c:title>
    <c:autoTitleDeleted val="0"/>
    <c:plotArea>
      <c:layout/>
      <c:radarChart>
        <c:radarStyle val="marker"/>
        <c:varyColors val="0"/>
        <c:ser>
          <c:idx val="0"/>
          <c:order val="0"/>
          <c:tx>
            <c:strRef>
              <c:f>レーダー4064滋賀県全体!$AS$26</c:f>
              <c:strCache>
                <c:ptCount val="1"/>
                <c:pt idx="0">
                  <c:v>滋賀県</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レーダー4064滋賀県全体!$BB$26</c:f>
              <c:strCache>
                <c:ptCount val="1"/>
                <c:pt idx="0">
                  <c:v>野洲市</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レーダー4064滋賀県全体!$BB$27:$BB$32</c:f>
              <c:numCache>
                <c:formatCode>General</c:formatCode>
                <c:ptCount val="6"/>
                <c:pt idx="0">
                  <c:v>105.76073300339606</c:v>
                </c:pt>
                <c:pt idx="1">
                  <c:v>78.183242828429471</c:v>
                </c:pt>
                <c:pt idx="2">
                  <c:v>98.783696715268348</c:v>
                </c:pt>
                <c:pt idx="3">
                  <c:v>101.40143887104121</c:v>
                </c:pt>
                <c:pt idx="4">
                  <c:v>92.260656220023236</c:v>
                </c:pt>
                <c:pt idx="5">
                  <c:v>62.084642807715241</c:v>
                </c:pt>
              </c:numCache>
            </c:numRef>
          </c:val>
        </c:ser>
        <c:dLbls>
          <c:showLegendKey val="0"/>
          <c:showVal val="0"/>
          <c:showCatName val="0"/>
          <c:showSerName val="0"/>
          <c:showPercent val="0"/>
          <c:showBubbleSize val="0"/>
        </c:dLbls>
        <c:axId val="207446016"/>
        <c:axId val="207447552"/>
      </c:radarChart>
      <c:catAx>
        <c:axId val="20744601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447552"/>
        <c:crosses val="autoZero"/>
        <c:auto val="1"/>
        <c:lblAlgn val="ctr"/>
        <c:lblOffset val="100"/>
        <c:noMultiLvlLbl val="0"/>
      </c:catAx>
      <c:valAx>
        <c:axId val="20744755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44601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2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生活習慣病(女性40～64歳)</a:t>
            </a:r>
            <a:endParaRPr lang="ja-JP" altLang="en-US" sz="1800" b="1" i="0" u="none" strike="noStrike" baseline="0">
              <a:solidFill>
                <a:schemeClr val="tx1"/>
              </a:solidFill>
            </a:endParaRPr>
          </a:p>
        </c:rich>
      </c:tx>
      <c:overlay val="0"/>
    </c:title>
    <c:autoTitleDeleted val="0"/>
    <c:plotArea>
      <c:layout/>
      <c:radarChart>
        <c:radarStyle val="marker"/>
        <c:varyColors val="0"/>
        <c:ser>
          <c:idx val="0"/>
          <c:order val="0"/>
          <c:tx>
            <c:strRef>
              <c:f>レーダー4064滋賀県全体!$AS$26</c:f>
              <c:strCache>
                <c:ptCount val="1"/>
                <c:pt idx="0">
                  <c:v>滋賀県</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レーダー4064滋賀県全体!$BC$26</c:f>
              <c:strCache>
                <c:ptCount val="1"/>
                <c:pt idx="0">
                  <c:v>湖南市</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レーダー4064滋賀県全体!$BC$27:$BC$32</c:f>
              <c:numCache>
                <c:formatCode>General</c:formatCode>
                <c:ptCount val="6"/>
                <c:pt idx="0">
                  <c:v>101.07886983515206</c:v>
                </c:pt>
                <c:pt idx="1">
                  <c:v>92.844569982114606</c:v>
                </c:pt>
                <c:pt idx="2">
                  <c:v>102.55770887407665</c:v>
                </c:pt>
                <c:pt idx="3">
                  <c:v>107.58016043282659</c:v>
                </c:pt>
                <c:pt idx="4">
                  <c:v>105.44780648582118</c:v>
                </c:pt>
                <c:pt idx="5">
                  <c:v>159.28097642452539</c:v>
                </c:pt>
              </c:numCache>
            </c:numRef>
          </c:val>
        </c:ser>
        <c:dLbls>
          <c:showLegendKey val="0"/>
          <c:showVal val="0"/>
          <c:showCatName val="0"/>
          <c:showSerName val="0"/>
          <c:showPercent val="0"/>
          <c:showBubbleSize val="0"/>
        </c:dLbls>
        <c:axId val="207476992"/>
        <c:axId val="207482880"/>
      </c:radarChart>
      <c:catAx>
        <c:axId val="20747699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482880"/>
        <c:crosses val="autoZero"/>
        <c:auto val="1"/>
        <c:lblAlgn val="ctr"/>
        <c:lblOffset val="100"/>
        <c:noMultiLvlLbl val="0"/>
      </c:catAx>
      <c:valAx>
        <c:axId val="20748288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47699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2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生活習慣病(女性40～64歳)</a:t>
            </a:r>
            <a:endParaRPr lang="ja-JP" altLang="en-US" sz="1800" b="1" i="0" u="none" strike="noStrike" baseline="0">
              <a:solidFill>
                <a:schemeClr val="tx1"/>
              </a:solidFill>
            </a:endParaRPr>
          </a:p>
        </c:rich>
      </c:tx>
      <c:overlay val="0"/>
    </c:title>
    <c:autoTitleDeleted val="0"/>
    <c:plotArea>
      <c:layout/>
      <c:radarChart>
        <c:radarStyle val="marker"/>
        <c:varyColors val="0"/>
        <c:ser>
          <c:idx val="0"/>
          <c:order val="0"/>
          <c:tx>
            <c:strRef>
              <c:f>レーダー4064滋賀県全体!$AS$26</c:f>
              <c:strCache>
                <c:ptCount val="1"/>
                <c:pt idx="0">
                  <c:v>滋賀県</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レーダー4064滋賀県全体!$BD$26</c:f>
              <c:strCache>
                <c:ptCount val="1"/>
                <c:pt idx="0">
                  <c:v>高島市</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レーダー4064滋賀県全体!$BD$27:$BD$32</c:f>
              <c:numCache>
                <c:formatCode>General</c:formatCode>
                <c:ptCount val="6"/>
                <c:pt idx="0">
                  <c:v>98.784735658700527</c:v>
                </c:pt>
                <c:pt idx="1">
                  <c:v>114.64103374670513</c:v>
                </c:pt>
                <c:pt idx="2">
                  <c:v>96.86014665053419</c:v>
                </c:pt>
                <c:pt idx="3">
                  <c:v>101.09623521827717</c:v>
                </c:pt>
                <c:pt idx="4">
                  <c:v>98.358901451333907</c:v>
                </c:pt>
                <c:pt idx="5">
                  <c:v>89.763432305543461</c:v>
                </c:pt>
              </c:numCache>
            </c:numRef>
          </c:val>
        </c:ser>
        <c:dLbls>
          <c:showLegendKey val="0"/>
          <c:showVal val="0"/>
          <c:showCatName val="0"/>
          <c:showSerName val="0"/>
          <c:showPercent val="0"/>
          <c:showBubbleSize val="0"/>
        </c:dLbls>
        <c:axId val="207586048"/>
        <c:axId val="207587584"/>
      </c:radarChart>
      <c:catAx>
        <c:axId val="20758604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587584"/>
        <c:crosses val="autoZero"/>
        <c:auto val="1"/>
        <c:lblAlgn val="ctr"/>
        <c:lblOffset val="100"/>
        <c:noMultiLvlLbl val="0"/>
      </c:catAx>
      <c:valAx>
        <c:axId val="20758758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58604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2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生活習慣病(女性40～64歳)</a:t>
            </a:r>
            <a:endParaRPr lang="ja-JP" altLang="en-US" sz="1800" b="1" i="0" u="none" strike="noStrike" baseline="0">
              <a:solidFill>
                <a:schemeClr val="tx1"/>
              </a:solidFill>
            </a:endParaRPr>
          </a:p>
        </c:rich>
      </c:tx>
      <c:overlay val="0"/>
    </c:title>
    <c:autoTitleDeleted val="0"/>
    <c:plotArea>
      <c:layout/>
      <c:radarChart>
        <c:radarStyle val="marker"/>
        <c:varyColors val="0"/>
        <c:ser>
          <c:idx val="0"/>
          <c:order val="0"/>
          <c:tx>
            <c:strRef>
              <c:f>レーダー4064滋賀県全体!$AS$26</c:f>
              <c:strCache>
                <c:ptCount val="1"/>
                <c:pt idx="0">
                  <c:v>滋賀県</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レーダー4064滋賀県全体!$BE$26</c:f>
              <c:strCache>
                <c:ptCount val="1"/>
                <c:pt idx="0">
                  <c:v>東近江市</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レーダー4064滋賀県全体!$BE$27:$BE$32</c:f>
              <c:numCache>
                <c:formatCode>General</c:formatCode>
                <c:ptCount val="6"/>
                <c:pt idx="0">
                  <c:v>97.989219820619766</c:v>
                </c:pt>
                <c:pt idx="1">
                  <c:v>107.09424115972482</c:v>
                </c:pt>
                <c:pt idx="2">
                  <c:v>98.203795496041963</c:v>
                </c:pt>
                <c:pt idx="3">
                  <c:v>101.12620657714928</c:v>
                </c:pt>
                <c:pt idx="4">
                  <c:v>95.525583692261648</c:v>
                </c:pt>
                <c:pt idx="5">
                  <c:v>90.538150810966869</c:v>
                </c:pt>
              </c:numCache>
            </c:numRef>
          </c:val>
        </c:ser>
        <c:dLbls>
          <c:showLegendKey val="0"/>
          <c:showVal val="0"/>
          <c:showCatName val="0"/>
          <c:showSerName val="0"/>
          <c:showPercent val="0"/>
          <c:showBubbleSize val="0"/>
        </c:dLbls>
        <c:axId val="207600640"/>
        <c:axId val="207635200"/>
      </c:radarChart>
      <c:catAx>
        <c:axId val="20760064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635200"/>
        <c:crosses val="autoZero"/>
        <c:auto val="1"/>
        <c:lblAlgn val="ctr"/>
        <c:lblOffset val="100"/>
        <c:noMultiLvlLbl val="0"/>
      </c:catAx>
      <c:valAx>
        <c:axId val="20763520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60064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2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生活習慣病(女性４０～６４歳)</a:t>
            </a:r>
          </a:p>
        </c:rich>
      </c:tx>
      <c:overlay val="0"/>
    </c:title>
    <c:autoTitleDeleted val="0"/>
    <c:plotArea>
      <c:layout/>
      <c:radarChart>
        <c:radarStyle val="marker"/>
        <c:varyColors val="0"/>
        <c:ser>
          <c:idx val="0"/>
          <c:order val="0"/>
          <c:tx>
            <c:strRef>
              <c:f>レーダー4064滋賀県全体!$AS$26</c:f>
              <c:strCache>
                <c:ptCount val="1"/>
                <c:pt idx="0">
                  <c:v>滋賀県</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レーダー4064滋賀県全体!$BF$26</c:f>
              <c:strCache>
                <c:ptCount val="1"/>
                <c:pt idx="0">
                  <c:v>米原市</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レーダー4064滋賀県全体!$BF$27:$BF$32</c:f>
              <c:numCache>
                <c:formatCode>General</c:formatCode>
                <c:ptCount val="6"/>
                <c:pt idx="0">
                  <c:v>97.15514271619908</c:v>
                </c:pt>
                <c:pt idx="1">
                  <c:v>144.13302909671276</c:v>
                </c:pt>
                <c:pt idx="2">
                  <c:v>105.69038472666725</c:v>
                </c:pt>
                <c:pt idx="3">
                  <c:v>93.699806243997159</c:v>
                </c:pt>
                <c:pt idx="4">
                  <c:v>84.071838111652781</c:v>
                </c:pt>
                <c:pt idx="5">
                  <c:v>35.078284851706293</c:v>
                </c:pt>
              </c:numCache>
            </c:numRef>
          </c:val>
        </c:ser>
        <c:dLbls>
          <c:showLegendKey val="0"/>
          <c:showVal val="0"/>
          <c:showCatName val="0"/>
          <c:showSerName val="0"/>
          <c:showPercent val="0"/>
          <c:showBubbleSize val="0"/>
        </c:dLbls>
        <c:axId val="207664640"/>
        <c:axId val="207666176"/>
      </c:radarChart>
      <c:catAx>
        <c:axId val="20766464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666176"/>
        <c:crosses val="autoZero"/>
        <c:auto val="1"/>
        <c:lblAlgn val="ctr"/>
        <c:lblOffset val="100"/>
        <c:noMultiLvlLbl val="0"/>
      </c:catAx>
      <c:valAx>
        <c:axId val="20766617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66464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3070866141735E-2"/>
          <c:y val="8.5421851680304667E-2"/>
        </c:manualLayout>
      </c:layout>
      <c:overlay val="0"/>
    </c:title>
    <c:autoTitleDeleted val="0"/>
    <c:plotArea>
      <c:layout>
        <c:manualLayout>
          <c:layoutTarget val="inner"/>
          <c:xMode val="edge"/>
          <c:yMode val="edge"/>
          <c:x val="0.15789473684210523"/>
          <c:y val="8.8057326167562372E-2"/>
          <c:w val="0.5297004513315462"/>
          <c:h val="0.84051410240386593"/>
        </c:manualLayout>
      </c:layout>
      <c:radarChart>
        <c:radarStyle val="marker"/>
        <c:varyColors val="0"/>
        <c:ser>
          <c:idx val="0"/>
          <c:order val="0"/>
          <c:tx>
            <c:v>長浜市</c:v>
          </c:tx>
          <c:spPr>
            <a:ln w="25400" cap="rnd" cmpd="sng">
              <a:solidFill>
                <a:schemeClr val="accent2">
                  <a:shade val="95000"/>
                  <a:satMod val="105000"/>
                </a:schemeClr>
              </a:solidFill>
              <a:prstDash val="solid"/>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男!$F$6:$AH$6</c:f>
              <c:numCache>
                <c:formatCode>0.0_ </c:formatCode>
                <c:ptCount val="17"/>
                <c:pt idx="0">
                  <c:v>98.431189000000003</c:v>
                </c:pt>
                <c:pt idx="1">
                  <c:v>96.309526000000005</c:v>
                </c:pt>
                <c:pt idx="2">
                  <c:v>99.239604999999997</c:v>
                </c:pt>
                <c:pt idx="3">
                  <c:v>79.357409000000004</c:v>
                </c:pt>
                <c:pt idx="4">
                  <c:v>111.290233</c:v>
                </c:pt>
                <c:pt idx="5">
                  <c:v>95.152202000000003</c:v>
                </c:pt>
                <c:pt idx="6">
                  <c:v>63.597898999999998</c:v>
                </c:pt>
                <c:pt idx="7">
                  <c:v>97.984735000000001</c:v>
                </c:pt>
                <c:pt idx="8">
                  <c:v>102.612392</c:v>
                </c:pt>
                <c:pt idx="9">
                  <c:v>90.659210000000002</c:v>
                </c:pt>
                <c:pt idx="10">
                  <c:v>111.16738599999999</c:v>
                </c:pt>
                <c:pt idx="11">
                  <c:v>84.932776000000004</c:v>
                </c:pt>
                <c:pt idx="12">
                  <c:v>86.654059000000004</c:v>
                </c:pt>
                <c:pt idx="13">
                  <c:v>102.756175</c:v>
                </c:pt>
                <c:pt idx="14">
                  <c:v>134.889644</c:v>
                </c:pt>
                <c:pt idx="15">
                  <c:v>94.816136999999998</c:v>
                </c:pt>
                <c:pt idx="16">
                  <c:v>91.404026000000002</c:v>
                </c:pt>
              </c:numCache>
            </c:numRef>
          </c:val>
        </c:ser>
        <c:ser>
          <c:idx val="1"/>
          <c:order val="1"/>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dLbls>
          <c:showLegendKey val="0"/>
          <c:showVal val="0"/>
          <c:showCatName val="0"/>
          <c:showSerName val="0"/>
          <c:showPercent val="0"/>
          <c:showBubbleSize val="0"/>
        </c:dLbls>
        <c:axId val="184936320"/>
        <c:axId val="184937856"/>
      </c:radarChart>
      <c:catAx>
        <c:axId val="184936320"/>
        <c:scaling>
          <c:orientation val="minMax"/>
        </c:scaling>
        <c:delete val="0"/>
        <c:axPos val="b"/>
        <c:majorGridlines/>
        <c:numFmt formatCode="0.0_ " sourceLinked="1"/>
        <c:majorTickMark val="out"/>
        <c:minorTickMark val="none"/>
        <c:tickLblPos val="nextTo"/>
        <c:txPr>
          <a:bodyPr horzOverflow="overflow" anchor="ctr"/>
          <a:lstStyle/>
          <a:p>
            <a:pPr algn="ctr" rtl="0">
              <a:defRPr kumimoji="0" sz="700" kern="1200">
                <a:solidFill>
                  <a:schemeClr val="tx1"/>
                </a:solidFill>
              </a:defRPr>
            </a:pPr>
            <a:endParaRPr lang="ja-JP"/>
          </a:p>
        </c:txPr>
        <c:crossAx val="184937856"/>
        <c:crosses val="autoZero"/>
        <c:auto val="1"/>
        <c:lblAlgn val="ctr"/>
        <c:lblOffset val="100"/>
        <c:noMultiLvlLbl val="0"/>
      </c:catAx>
      <c:valAx>
        <c:axId val="184937856"/>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84936320"/>
        <c:crosses val="autoZero"/>
        <c:crossBetween val="between"/>
        <c:majorUnit val="25"/>
      </c:valAx>
    </c:plotArea>
    <c:legend>
      <c:legendPos val="tr"/>
      <c:layout>
        <c:manualLayout>
          <c:xMode val="edge"/>
          <c:yMode val="edge"/>
          <c:x val="0.71499999999999997"/>
          <c:y val="1.1764705882352941E-2"/>
          <c:w val="0.27250000000000002"/>
          <c:h val="0.19215686274509805"/>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43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生活習慣病(女性４０～６４歳)</a:t>
            </a:r>
          </a:p>
        </c:rich>
      </c:tx>
      <c:overlay val="0"/>
    </c:title>
    <c:autoTitleDeleted val="0"/>
    <c:plotArea>
      <c:layout/>
      <c:radarChart>
        <c:radarStyle val="marker"/>
        <c:varyColors val="0"/>
        <c:ser>
          <c:idx val="0"/>
          <c:order val="0"/>
          <c:tx>
            <c:strRef>
              <c:f>レーダー4064滋賀県全体!$AS$26</c:f>
              <c:strCache>
                <c:ptCount val="1"/>
                <c:pt idx="0">
                  <c:v>滋賀県</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レーダー4064滋賀県全体!$BG$26</c:f>
              <c:strCache>
                <c:ptCount val="1"/>
                <c:pt idx="0">
                  <c:v>日野町</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レーダー4064滋賀県全体!$BG$27:$BG$32</c:f>
              <c:numCache>
                <c:formatCode>General</c:formatCode>
                <c:ptCount val="6"/>
                <c:pt idx="0">
                  <c:v>100.23883176815272</c:v>
                </c:pt>
                <c:pt idx="1">
                  <c:v>123.67557905906152</c:v>
                </c:pt>
                <c:pt idx="2">
                  <c:v>95.607880838075658</c:v>
                </c:pt>
                <c:pt idx="3">
                  <c:v>101.98015058587767</c:v>
                </c:pt>
                <c:pt idx="4">
                  <c:v>94.238010937737769</c:v>
                </c:pt>
                <c:pt idx="5">
                  <c:v>55.452453027724147</c:v>
                </c:pt>
              </c:numCache>
            </c:numRef>
          </c:val>
        </c:ser>
        <c:dLbls>
          <c:showLegendKey val="0"/>
          <c:showVal val="0"/>
          <c:showCatName val="0"/>
          <c:showSerName val="0"/>
          <c:showPercent val="0"/>
          <c:showBubbleSize val="0"/>
        </c:dLbls>
        <c:axId val="207765504"/>
        <c:axId val="207767040"/>
      </c:radarChart>
      <c:catAx>
        <c:axId val="20776550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767040"/>
        <c:crosses val="autoZero"/>
        <c:auto val="1"/>
        <c:lblAlgn val="ctr"/>
        <c:lblOffset val="100"/>
        <c:noMultiLvlLbl val="0"/>
      </c:catAx>
      <c:valAx>
        <c:axId val="20776704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76550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3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生活習慣病(女性４０～６４歳)</a:t>
            </a:r>
          </a:p>
        </c:rich>
      </c:tx>
      <c:overlay val="0"/>
    </c:title>
    <c:autoTitleDeleted val="0"/>
    <c:plotArea>
      <c:layout/>
      <c:radarChart>
        <c:radarStyle val="marker"/>
        <c:varyColors val="0"/>
        <c:ser>
          <c:idx val="0"/>
          <c:order val="0"/>
          <c:tx>
            <c:strRef>
              <c:f>レーダー4064滋賀県全体!$AS$26</c:f>
              <c:strCache>
                <c:ptCount val="1"/>
                <c:pt idx="0">
                  <c:v>滋賀県</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レーダー4064滋賀県全体!$BH$26</c:f>
              <c:strCache>
                <c:ptCount val="1"/>
                <c:pt idx="0">
                  <c:v>竜王町</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レーダー4064滋賀県全体!$BH$27:$BH$32</c:f>
              <c:numCache>
                <c:formatCode>General</c:formatCode>
                <c:ptCount val="6"/>
                <c:pt idx="0">
                  <c:v>109.64694395588512</c:v>
                </c:pt>
                <c:pt idx="1">
                  <c:v>101.19142063893017</c:v>
                </c:pt>
                <c:pt idx="2">
                  <c:v>97.825632637068111</c:v>
                </c:pt>
                <c:pt idx="3">
                  <c:v>109.26876425354921</c:v>
                </c:pt>
                <c:pt idx="4">
                  <c:v>87.659408809082862</c:v>
                </c:pt>
                <c:pt idx="5">
                  <c:v>146.9657531119781</c:v>
                </c:pt>
              </c:numCache>
            </c:numRef>
          </c:val>
        </c:ser>
        <c:dLbls>
          <c:showLegendKey val="0"/>
          <c:showVal val="0"/>
          <c:showCatName val="0"/>
          <c:showSerName val="0"/>
          <c:showPercent val="0"/>
          <c:showBubbleSize val="0"/>
        </c:dLbls>
        <c:axId val="207784192"/>
        <c:axId val="207790080"/>
      </c:radarChart>
      <c:catAx>
        <c:axId val="20778419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790080"/>
        <c:crosses val="autoZero"/>
        <c:auto val="1"/>
        <c:lblAlgn val="ctr"/>
        <c:lblOffset val="100"/>
        <c:noMultiLvlLbl val="0"/>
      </c:catAx>
      <c:valAx>
        <c:axId val="20779008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78419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3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生活習慣病(女性４０～６４歳)</a:t>
            </a:r>
          </a:p>
        </c:rich>
      </c:tx>
      <c:overlay val="0"/>
    </c:title>
    <c:autoTitleDeleted val="0"/>
    <c:plotArea>
      <c:layout/>
      <c:radarChart>
        <c:radarStyle val="marker"/>
        <c:varyColors val="0"/>
        <c:ser>
          <c:idx val="0"/>
          <c:order val="0"/>
          <c:tx>
            <c:strRef>
              <c:f>レーダー4064滋賀県全体!$AS$26</c:f>
              <c:strCache>
                <c:ptCount val="1"/>
                <c:pt idx="0">
                  <c:v>滋賀県</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レーダー4064滋賀県全体!$BI$26</c:f>
              <c:strCache>
                <c:ptCount val="1"/>
                <c:pt idx="0">
                  <c:v>愛荘町</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レーダー4064滋賀県全体!$BI$27:$BI$32</c:f>
              <c:numCache>
                <c:formatCode>General</c:formatCode>
                <c:ptCount val="6"/>
                <c:pt idx="0">
                  <c:v>98.555916324682784</c:v>
                </c:pt>
                <c:pt idx="1">
                  <c:v>138.10923421027698</c:v>
                </c:pt>
                <c:pt idx="2">
                  <c:v>90.968694911969251</c:v>
                </c:pt>
                <c:pt idx="3">
                  <c:v>102.39372138679977</c:v>
                </c:pt>
                <c:pt idx="4">
                  <c:v>94.553816176433784</c:v>
                </c:pt>
                <c:pt idx="5">
                  <c:v>161.09443031454833</c:v>
                </c:pt>
              </c:numCache>
            </c:numRef>
          </c:val>
        </c:ser>
        <c:dLbls>
          <c:showLegendKey val="0"/>
          <c:showVal val="0"/>
          <c:showCatName val="0"/>
          <c:showSerName val="0"/>
          <c:showPercent val="0"/>
          <c:showBubbleSize val="0"/>
        </c:dLbls>
        <c:axId val="208016128"/>
        <c:axId val="208017664"/>
      </c:radarChart>
      <c:catAx>
        <c:axId val="20801612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017664"/>
        <c:crosses val="autoZero"/>
        <c:auto val="1"/>
        <c:lblAlgn val="ctr"/>
        <c:lblOffset val="100"/>
        <c:noMultiLvlLbl val="0"/>
      </c:catAx>
      <c:valAx>
        <c:axId val="20801766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01612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3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生活習慣病(女性４０～６４歳)</a:t>
            </a:r>
          </a:p>
        </c:rich>
      </c:tx>
      <c:overlay val="0"/>
    </c:title>
    <c:autoTitleDeleted val="0"/>
    <c:plotArea>
      <c:layout/>
      <c:radarChart>
        <c:radarStyle val="marker"/>
        <c:varyColors val="0"/>
        <c:ser>
          <c:idx val="0"/>
          <c:order val="0"/>
          <c:tx>
            <c:strRef>
              <c:f>レーダー4064滋賀県全体!$AS$26</c:f>
              <c:strCache>
                <c:ptCount val="1"/>
                <c:pt idx="0">
                  <c:v>滋賀県</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レーダー4064滋賀県全体!$BJ$26</c:f>
              <c:strCache>
                <c:ptCount val="1"/>
                <c:pt idx="0">
                  <c:v>豊郷町</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レーダー4064滋賀県全体!$BJ$27:$BJ$32</c:f>
              <c:numCache>
                <c:formatCode>General</c:formatCode>
                <c:ptCount val="6"/>
                <c:pt idx="0">
                  <c:v>116.7341739668768</c:v>
                </c:pt>
                <c:pt idx="1">
                  <c:v>83.65765394864377</c:v>
                </c:pt>
                <c:pt idx="2">
                  <c:v>105.02059893964353</c:v>
                </c:pt>
                <c:pt idx="3">
                  <c:v>103.14469846677856</c:v>
                </c:pt>
                <c:pt idx="4">
                  <c:v>77.919641701081446</c:v>
                </c:pt>
                <c:pt idx="5">
                  <c:v>46.683013752613697</c:v>
                </c:pt>
              </c:numCache>
            </c:numRef>
          </c:val>
        </c:ser>
        <c:dLbls>
          <c:showLegendKey val="0"/>
          <c:showVal val="0"/>
          <c:showCatName val="0"/>
          <c:showSerName val="0"/>
          <c:showPercent val="0"/>
          <c:showBubbleSize val="0"/>
        </c:dLbls>
        <c:axId val="208051200"/>
        <c:axId val="208061184"/>
      </c:radarChart>
      <c:catAx>
        <c:axId val="20805120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061184"/>
        <c:crosses val="autoZero"/>
        <c:auto val="1"/>
        <c:lblAlgn val="ctr"/>
        <c:lblOffset val="100"/>
        <c:noMultiLvlLbl val="0"/>
      </c:catAx>
      <c:valAx>
        <c:axId val="20806118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05120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3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生活習慣病(女性４０～６４歳)</a:t>
            </a:r>
          </a:p>
        </c:rich>
      </c:tx>
      <c:overlay val="0"/>
    </c:title>
    <c:autoTitleDeleted val="0"/>
    <c:plotArea>
      <c:layout/>
      <c:radarChart>
        <c:radarStyle val="marker"/>
        <c:varyColors val="0"/>
        <c:ser>
          <c:idx val="0"/>
          <c:order val="0"/>
          <c:tx>
            <c:strRef>
              <c:f>レーダー4064滋賀県全体!$AS$26</c:f>
              <c:strCache>
                <c:ptCount val="1"/>
                <c:pt idx="0">
                  <c:v>滋賀県</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レーダー4064滋賀県全体!$BK$26</c:f>
              <c:strCache>
                <c:ptCount val="1"/>
                <c:pt idx="0">
                  <c:v>甲良町</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レーダー4064滋賀県全体!$BK$27:$BK$32</c:f>
              <c:numCache>
                <c:formatCode>General</c:formatCode>
                <c:ptCount val="6"/>
                <c:pt idx="0">
                  <c:v>105.7723741534069</c:v>
                </c:pt>
                <c:pt idx="1">
                  <c:v>195.67502223791016</c:v>
                </c:pt>
                <c:pt idx="2">
                  <c:v>100.01393929772458</c:v>
                </c:pt>
                <c:pt idx="3">
                  <c:v>113.03641084792714</c:v>
                </c:pt>
                <c:pt idx="4">
                  <c:v>125.66140810011193</c:v>
                </c:pt>
                <c:pt idx="5">
                  <c:v>169.09278602645935</c:v>
                </c:pt>
              </c:numCache>
            </c:numRef>
          </c:val>
        </c:ser>
        <c:dLbls>
          <c:showLegendKey val="0"/>
          <c:showVal val="0"/>
          <c:showCatName val="0"/>
          <c:showSerName val="0"/>
          <c:showPercent val="0"/>
          <c:showBubbleSize val="0"/>
        </c:dLbls>
        <c:axId val="207828480"/>
        <c:axId val="207830016"/>
      </c:radarChart>
      <c:catAx>
        <c:axId val="20782848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830016"/>
        <c:crosses val="autoZero"/>
        <c:auto val="1"/>
        <c:lblAlgn val="ctr"/>
        <c:lblOffset val="100"/>
        <c:noMultiLvlLbl val="0"/>
      </c:catAx>
      <c:valAx>
        <c:axId val="20783001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82848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3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生活習慣病(女性４０～６４歳)</a:t>
            </a:r>
          </a:p>
        </c:rich>
      </c:tx>
      <c:overlay val="0"/>
    </c:title>
    <c:autoTitleDeleted val="0"/>
    <c:plotArea>
      <c:layout/>
      <c:radarChart>
        <c:radarStyle val="marker"/>
        <c:varyColors val="0"/>
        <c:ser>
          <c:idx val="0"/>
          <c:order val="0"/>
          <c:tx>
            <c:strRef>
              <c:f>レーダー4064滋賀県全体!$AS$26</c:f>
              <c:strCache>
                <c:ptCount val="1"/>
                <c:pt idx="0">
                  <c:v>滋賀県</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ser>
          <c:idx val="1"/>
          <c:order val="1"/>
          <c:tx>
            <c:strRef>
              <c:f>レーダー4064滋賀県全体!$BL$26</c:f>
              <c:strCache>
                <c:ptCount val="1"/>
                <c:pt idx="0">
                  <c:v>多賀町</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レーダー4064滋賀県全体!$BL$27:$BL$32</c:f>
              <c:numCache>
                <c:formatCode>General</c:formatCode>
                <c:ptCount val="6"/>
                <c:pt idx="0">
                  <c:v>116.66315953678652</c:v>
                </c:pt>
                <c:pt idx="1">
                  <c:v>131.84719262661386</c:v>
                </c:pt>
                <c:pt idx="2">
                  <c:v>97.021639572432292</c:v>
                </c:pt>
                <c:pt idx="3">
                  <c:v>103.64647682889756</c:v>
                </c:pt>
                <c:pt idx="4">
                  <c:v>100.81268913505119</c:v>
                </c:pt>
                <c:pt idx="5">
                  <c:v>33.378718292559391</c:v>
                </c:pt>
              </c:numCache>
            </c:numRef>
          </c:val>
        </c:ser>
        <c:dLbls>
          <c:showLegendKey val="0"/>
          <c:showVal val="0"/>
          <c:showCatName val="0"/>
          <c:showSerName val="0"/>
          <c:showPercent val="0"/>
          <c:showBubbleSize val="0"/>
        </c:dLbls>
        <c:axId val="207867904"/>
        <c:axId val="207869440"/>
      </c:radarChart>
      <c:catAx>
        <c:axId val="20786790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869440"/>
        <c:crosses val="autoZero"/>
        <c:auto val="1"/>
        <c:lblAlgn val="ctr"/>
        <c:lblOffset val="100"/>
        <c:noMultiLvlLbl val="0"/>
      </c:catAx>
      <c:valAx>
        <c:axId val="20786944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786790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3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レーダー4064滋賀県全体!$AS$33</c:f>
              <c:strCache>
                <c:ptCount val="1"/>
                <c:pt idx="0">
                  <c:v>滋賀県</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レーダー4064滋賀県全体!$AU$33</c:f>
              <c:strCache>
                <c:ptCount val="1"/>
                <c:pt idx="0">
                  <c:v>彦根市</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レーダー4064滋賀県全体!$AU$34:$AU$41</c:f>
              <c:numCache>
                <c:formatCode>General</c:formatCode>
                <c:ptCount val="8"/>
                <c:pt idx="0">
                  <c:v>94.868713208216349</c:v>
                </c:pt>
                <c:pt idx="1">
                  <c:v>94.603988091508157</c:v>
                </c:pt>
                <c:pt idx="2">
                  <c:v>94.433233445040941</c:v>
                </c:pt>
                <c:pt idx="3">
                  <c:v>94.863424590961301</c:v>
                </c:pt>
                <c:pt idx="4">
                  <c:v>98.045742977195943</c:v>
                </c:pt>
                <c:pt idx="5">
                  <c:v>105.28542519441841</c:v>
                </c:pt>
                <c:pt idx="6">
                  <c:v>107.41055166473437</c:v>
                </c:pt>
                <c:pt idx="7">
                  <c:v>104.67573655529493</c:v>
                </c:pt>
              </c:numCache>
            </c:numRef>
          </c:val>
        </c:ser>
        <c:dLbls>
          <c:showLegendKey val="0"/>
          <c:showVal val="0"/>
          <c:showCatName val="0"/>
          <c:showSerName val="0"/>
          <c:showPercent val="0"/>
          <c:showBubbleSize val="0"/>
        </c:dLbls>
        <c:axId val="208095488"/>
        <c:axId val="208101376"/>
      </c:radarChart>
      <c:catAx>
        <c:axId val="20809548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101376"/>
        <c:crosses val="autoZero"/>
        <c:auto val="1"/>
        <c:lblAlgn val="ctr"/>
        <c:lblOffset val="100"/>
        <c:noMultiLvlLbl val="0"/>
      </c:catAx>
      <c:valAx>
        <c:axId val="20810137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09548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3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レーダー4064滋賀県全体!$AS$33</c:f>
              <c:strCache>
                <c:ptCount val="1"/>
                <c:pt idx="0">
                  <c:v>滋賀県</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レーダー4064滋賀県全体!$AV$33</c:f>
              <c:strCache>
                <c:ptCount val="1"/>
                <c:pt idx="0">
                  <c:v>長浜市</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レーダー4064滋賀県全体!$AV$34:$AV$41</c:f>
              <c:numCache>
                <c:formatCode>General</c:formatCode>
                <c:ptCount val="8"/>
                <c:pt idx="0">
                  <c:v>112.7970801488416</c:v>
                </c:pt>
                <c:pt idx="1">
                  <c:v>105.74803999605808</c:v>
                </c:pt>
                <c:pt idx="2">
                  <c:v>107.16698179537032</c:v>
                </c:pt>
                <c:pt idx="3">
                  <c:v>108.869235175387</c:v>
                </c:pt>
                <c:pt idx="4">
                  <c:v>99.814504651792092</c:v>
                </c:pt>
                <c:pt idx="5">
                  <c:v>114.18935797143097</c:v>
                </c:pt>
                <c:pt idx="6">
                  <c:v>99.187371631728084</c:v>
                </c:pt>
                <c:pt idx="7">
                  <c:v>106.76083260102824</c:v>
                </c:pt>
              </c:numCache>
            </c:numRef>
          </c:val>
        </c:ser>
        <c:dLbls>
          <c:showLegendKey val="0"/>
          <c:showVal val="0"/>
          <c:showCatName val="0"/>
          <c:showSerName val="0"/>
          <c:showPercent val="0"/>
          <c:showBubbleSize val="0"/>
        </c:dLbls>
        <c:axId val="208143104"/>
        <c:axId val="208144640"/>
      </c:radarChart>
      <c:catAx>
        <c:axId val="20814310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144640"/>
        <c:crosses val="autoZero"/>
        <c:auto val="1"/>
        <c:lblAlgn val="ctr"/>
        <c:lblOffset val="100"/>
        <c:noMultiLvlLbl val="0"/>
      </c:catAx>
      <c:valAx>
        <c:axId val="20814464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14310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3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レーダー4064滋賀県全体!$AS$33</c:f>
              <c:strCache>
                <c:ptCount val="1"/>
                <c:pt idx="0">
                  <c:v>滋賀県</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レーダー4064滋賀県全体!$AW$33</c:f>
              <c:strCache>
                <c:ptCount val="1"/>
                <c:pt idx="0">
                  <c:v>近江八幡市</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レーダー4064滋賀県全体!$AW$34:$AW$41</c:f>
              <c:numCache>
                <c:formatCode>General</c:formatCode>
                <c:ptCount val="8"/>
                <c:pt idx="0">
                  <c:v>104.35707659015843</c:v>
                </c:pt>
                <c:pt idx="1">
                  <c:v>106.56792057135264</c:v>
                </c:pt>
                <c:pt idx="2">
                  <c:v>106.59190111026354</c:v>
                </c:pt>
                <c:pt idx="3">
                  <c:v>104.79208598021611</c:v>
                </c:pt>
                <c:pt idx="4">
                  <c:v>103.65325725009178</c:v>
                </c:pt>
                <c:pt idx="5">
                  <c:v>101.55877240107843</c:v>
                </c:pt>
                <c:pt idx="6">
                  <c:v>100.1883567696915</c:v>
                </c:pt>
                <c:pt idx="7">
                  <c:v>99.664317171701171</c:v>
                </c:pt>
              </c:numCache>
            </c:numRef>
          </c:val>
        </c:ser>
        <c:dLbls>
          <c:showLegendKey val="0"/>
          <c:showVal val="0"/>
          <c:showCatName val="0"/>
          <c:showSerName val="0"/>
          <c:showPercent val="0"/>
          <c:showBubbleSize val="0"/>
        </c:dLbls>
        <c:axId val="208177408"/>
        <c:axId val="208179200"/>
      </c:radarChart>
      <c:catAx>
        <c:axId val="20817740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179200"/>
        <c:crosses val="autoZero"/>
        <c:auto val="1"/>
        <c:lblAlgn val="ctr"/>
        <c:lblOffset val="100"/>
        <c:noMultiLvlLbl val="0"/>
      </c:catAx>
      <c:valAx>
        <c:axId val="20817920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17740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3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レーダー4064滋賀県全体!$AS$33</c:f>
              <c:strCache>
                <c:ptCount val="1"/>
                <c:pt idx="0">
                  <c:v>滋賀県</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レーダー4064滋賀県全体!$AX$33</c:f>
              <c:strCache>
                <c:ptCount val="1"/>
                <c:pt idx="0">
                  <c:v>草津市</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レーダー4064滋賀県全体!$AX$34:$AX$41</c:f>
              <c:numCache>
                <c:formatCode>General</c:formatCode>
                <c:ptCount val="8"/>
                <c:pt idx="0">
                  <c:v>89.175374895956367</c:v>
                </c:pt>
                <c:pt idx="1">
                  <c:v>96.108753992880324</c:v>
                </c:pt>
                <c:pt idx="2">
                  <c:v>94.726005138475415</c:v>
                </c:pt>
                <c:pt idx="3">
                  <c:v>89.421715763292426</c:v>
                </c:pt>
                <c:pt idx="4">
                  <c:v>99.434170580378151</c:v>
                </c:pt>
                <c:pt idx="5">
                  <c:v>82.460358335274293</c:v>
                </c:pt>
                <c:pt idx="6">
                  <c:v>88.039796190841898</c:v>
                </c:pt>
                <c:pt idx="7">
                  <c:v>93.933883754627431</c:v>
                </c:pt>
              </c:numCache>
            </c:numRef>
          </c:val>
        </c:ser>
        <c:dLbls>
          <c:showLegendKey val="0"/>
          <c:showVal val="0"/>
          <c:showCatName val="0"/>
          <c:showSerName val="0"/>
          <c:showPercent val="0"/>
          <c:showBubbleSize val="0"/>
        </c:dLbls>
        <c:axId val="208216832"/>
        <c:axId val="208218368"/>
      </c:radarChart>
      <c:catAx>
        <c:axId val="20821683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218368"/>
        <c:crosses val="autoZero"/>
        <c:auto val="1"/>
        <c:lblAlgn val="ctr"/>
        <c:lblOffset val="100"/>
        <c:noMultiLvlLbl val="0"/>
      </c:catAx>
      <c:valAx>
        <c:axId val="20821836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21683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34270028173"/>
          <c:y val="8.9135093407441718E-2"/>
        </c:manualLayout>
      </c:layout>
      <c:overlay val="0"/>
    </c:title>
    <c:autoTitleDeleted val="0"/>
    <c:plotArea>
      <c:layout>
        <c:manualLayout>
          <c:layoutTarget val="inner"/>
          <c:xMode val="edge"/>
          <c:yMode val="edge"/>
          <c:x val="0.18004866180048662"/>
          <c:y val="0.195945945945946"/>
          <c:w val="0.52311435523114358"/>
          <c:h val="0.72635135135135132"/>
        </c:manualLayout>
      </c:layout>
      <c:radarChart>
        <c:radarStyle val="marker"/>
        <c:varyColors val="0"/>
        <c:ser>
          <c:idx val="0"/>
          <c:order val="0"/>
          <c:tx>
            <c:strRef>
              <c:f>女!$E$6</c:f>
              <c:strCache>
                <c:ptCount val="1"/>
                <c:pt idx="0">
                  <c:v>長浜市</c:v>
                </c:pt>
              </c:strCache>
            </c:strRef>
          </c:tx>
          <c:spPr>
            <a:ln w="25400" cap="rnd" cmpd="sng">
              <a:solidFill>
                <a:schemeClr val="accent2"/>
              </a:solidFill>
              <a:prstDash val="solid"/>
              <a:round/>
              <a:headEnd type="none" w="med" len="med"/>
              <a:tailEnd type="none" w="med" len="med"/>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女!$F$6:$AI$6</c:f>
              <c:numCache>
                <c:formatCode>0.0_ </c:formatCode>
                <c:ptCount val="18"/>
                <c:pt idx="0">
                  <c:v>101.08124100000001</c:v>
                </c:pt>
                <c:pt idx="1">
                  <c:v>95.646450000000002</c:v>
                </c:pt>
                <c:pt idx="2">
                  <c:v>108.14814800000001</c:v>
                </c:pt>
                <c:pt idx="3">
                  <c:v>92.881985</c:v>
                </c:pt>
                <c:pt idx="4">
                  <c:v>91.667129000000003</c:v>
                </c:pt>
                <c:pt idx="5">
                  <c:v>83.056603999999993</c:v>
                </c:pt>
                <c:pt idx="6">
                  <c:v>67.224721000000002</c:v>
                </c:pt>
                <c:pt idx="7">
                  <c:v>79.214206000000004</c:v>
                </c:pt>
                <c:pt idx="8">
                  <c:v>101.38846599999999</c:v>
                </c:pt>
                <c:pt idx="9">
                  <c:v>94.013925999999998</c:v>
                </c:pt>
                <c:pt idx="10">
                  <c:v>100.979963</c:v>
                </c:pt>
                <c:pt idx="11">
                  <c:v>113.249661</c:v>
                </c:pt>
                <c:pt idx="12">
                  <c:v>86.941862999999998</c:v>
                </c:pt>
                <c:pt idx="13">
                  <c:v>102.319469</c:v>
                </c:pt>
                <c:pt idx="14">
                  <c:v>89.140794</c:v>
                </c:pt>
                <c:pt idx="15">
                  <c:v>91.040159000000003</c:v>
                </c:pt>
                <c:pt idx="16">
                  <c:v>97.270103000000006</c:v>
                </c:pt>
                <c:pt idx="17">
                  <c:v>95.632867000000005</c:v>
                </c:pt>
              </c:numCache>
            </c:numRef>
          </c:val>
        </c:ser>
        <c:ser>
          <c:idx val="1"/>
          <c:order val="1"/>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dLbls>
          <c:showLegendKey val="0"/>
          <c:showVal val="0"/>
          <c:showCatName val="0"/>
          <c:showSerName val="0"/>
          <c:showPercent val="0"/>
          <c:showBubbleSize val="0"/>
        </c:dLbls>
        <c:axId val="179728768"/>
        <c:axId val="179730304"/>
      </c:radarChart>
      <c:catAx>
        <c:axId val="179728768"/>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kumimoji="0" sz="700" kern="1200">
                <a:solidFill>
                  <a:schemeClr val="tx1"/>
                </a:solidFill>
              </a:defRPr>
            </a:pPr>
            <a:endParaRPr lang="ja-JP"/>
          </a:p>
        </c:txPr>
        <c:crossAx val="179730304"/>
        <c:crosses val="autoZero"/>
        <c:auto val="1"/>
        <c:lblAlgn val="ctr"/>
        <c:lblOffset val="100"/>
        <c:noMultiLvlLbl val="0"/>
      </c:catAx>
      <c:valAx>
        <c:axId val="179730304"/>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79728768"/>
        <c:crosses val="autoZero"/>
        <c:crossBetween val="between"/>
        <c:majorUnit val="25"/>
      </c:valAx>
    </c:plotArea>
    <c:legend>
      <c:legendPos val="r"/>
      <c:layout>
        <c:manualLayout>
          <c:xMode val="edge"/>
          <c:yMode val="edge"/>
          <c:x val="0.74238875878220145"/>
          <c:y val="0"/>
          <c:w val="0.2388758782201405"/>
          <c:h val="0.24705882352941169"/>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orientation="portrait"/>
  </c:printSettings>
  <c:extLst/>
</c:chartSpace>
</file>

<file path=xl/charts/chart44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レーダー4064滋賀県全体!$AS$33</c:f>
              <c:strCache>
                <c:ptCount val="1"/>
                <c:pt idx="0">
                  <c:v>滋賀県</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レーダー4064滋賀県全体!$AY$33</c:f>
              <c:strCache>
                <c:ptCount val="1"/>
                <c:pt idx="0">
                  <c:v>守山市</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レーダー4064滋賀県全体!$AY$34:$AY$41</c:f>
              <c:numCache>
                <c:formatCode>General</c:formatCode>
                <c:ptCount val="8"/>
                <c:pt idx="0">
                  <c:v>95.305205605162698</c:v>
                </c:pt>
                <c:pt idx="1">
                  <c:v>91.210159660238986</c:v>
                </c:pt>
                <c:pt idx="2">
                  <c:v>99.668302523574027</c:v>
                </c:pt>
                <c:pt idx="3">
                  <c:v>95.296790604246638</c:v>
                </c:pt>
                <c:pt idx="4">
                  <c:v>95.365508997784815</c:v>
                </c:pt>
                <c:pt idx="5">
                  <c:v>95.3450773649827</c:v>
                </c:pt>
                <c:pt idx="6">
                  <c:v>94.297931020815582</c:v>
                </c:pt>
                <c:pt idx="7">
                  <c:v>90.069012491803164</c:v>
                </c:pt>
              </c:numCache>
            </c:numRef>
          </c:val>
        </c:ser>
        <c:dLbls>
          <c:showLegendKey val="0"/>
          <c:showVal val="0"/>
          <c:showCatName val="0"/>
          <c:showSerName val="0"/>
          <c:showPercent val="0"/>
          <c:showBubbleSize val="0"/>
        </c:dLbls>
        <c:axId val="208235520"/>
        <c:axId val="208245504"/>
      </c:radarChart>
      <c:catAx>
        <c:axId val="20823552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245504"/>
        <c:crosses val="autoZero"/>
        <c:auto val="1"/>
        <c:lblAlgn val="ctr"/>
        <c:lblOffset val="100"/>
        <c:noMultiLvlLbl val="0"/>
      </c:catAx>
      <c:valAx>
        <c:axId val="20824550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23552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4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レーダー4064滋賀県全体!$AS$33</c:f>
              <c:strCache>
                <c:ptCount val="1"/>
                <c:pt idx="0">
                  <c:v>滋賀県</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レーダー4064滋賀県全体!$AZ$33</c:f>
              <c:strCache>
                <c:ptCount val="1"/>
                <c:pt idx="0">
                  <c:v>栗東市</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レーダー4064滋賀県全体!$AZ$34:$AZ$41</c:f>
              <c:numCache>
                <c:formatCode>General</c:formatCode>
                <c:ptCount val="8"/>
                <c:pt idx="0">
                  <c:v>113.26889112147683</c:v>
                </c:pt>
                <c:pt idx="1">
                  <c:v>111.88770787878957</c:v>
                </c:pt>
                <c:pt idx="2">
                  <c:v>112.00850892515855</c:v>
                </c:pt>
                <c:pt idx="3">
                  <c:v>113.39118786678033</c:v>
                </c:pt>
                <c:pt idx="4">
                  <c:v>112.82115843429305</c:v>
                </c:pt>
                <c:pt idx="5">
                  <c:v>79.853224229568525</c:v>
                </c:pt>
                <c:pt idx="6">
                  <c:v>92.790697940228355</c:v>
                </c:pt>
                <c:pt idx="7">
                  <c:v>100.02044512330737</c:v>
                </c:pt>
              </c:numCache>
            </c:numRef>
          </c:val>
        </c:ser>
        <c:dLbls>
          <c:showLegendKey val="0"/>
          <c:showVal val="0"/>
          <c:showCatName val="0"/>
          <c:showSerName val="0"/>
          <c:showPercent val="0"/>
          <c:showBubbleSize val="0"/>
        </c:dLbls>
        <c:axId val="208283136"/>
        <c:axId val="208284672"/>
      </c:radarChart>
      <c:catAx>
        <c:axId val="20828313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284672"/>
        <c:crosses val="autoZero"/>
        <c:auto val="1"/>
        <c:lblAlgn val="ctr"/>
        <c:lblOffset val="100"/>
        <c:noMultiLvlLbl val="0"/>
      </c:catAx>
      <c:valAx>
        <c:axId val="20828467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28313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4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レーダー4064滋賀県全体!$AS$33</c:f>
              <c:strCache>
                <c:ptCount val="1"/>
                <c:pt idx="0">
                  <c:v>滋賀県</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レーダー4064滋賀県全体!$BA$33</c:f>
              <c:strCache>
                <c:ptCount val="1"/>
                <c:pt idx="0">
                  <c:v>甲賀市</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レーダー4064滋賀県全体!$BA$34:$BA$41</c:f>
              <c:numCache>
                <c:formatCode>General</c:formatCode>
                <c:ptCount val="8"/>
                <c:pt idx="0">
                  <c:v>104.48444623106283</c:v>
                </c:pt>
                <c:pt idx="1">
                  <c:v>103.18763405991997</c:v>
                </c:pt>
                <c:pt idx="2">
                  <c:v>103.94290249926624</c:v>
                </c:pt>
                <c:pt idx="3">
                  <c:v>107.0346259671834</c:v>
                </c:pt>
                <c:pt idx="4">
                  <c:v>95.253033296309681</c:v>
                </c:pt>
                <c:pt idx="5">
                  <c:v>105.22132737229141</c:v>
                </c:pt>
                <c:pt idx="6">
                  <c:v>101.4393911091194</c:v>
                </c:pt>
                <c:pt idx="7">
                  <c:v>109.1662788788758</c:v>
                </c:pt>
              </c:numCache>
            </c:numRef>
          </c:val>
        </c:ser>
        <c:dLbls>
          <c:showLegendKey val="0"/>
          <c:showVal val="0"/>
          <c:showCatName val="0"/>
          <c:showSerName val="0"/>
          <c:showPercent val="0"/>
          <c:showBubbleSize val="0"/>
        </c:dLbls>
        <c:axId val="208322560"/>
        <c:axId val="208324096"/>
      </c:radarChart>
      <c:catAx>
        <c:axId val="20832256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324096"/>
        <c:crosses val="autoZero"/>
        <c:auto val="1"/>
        <c:lblAlgn val="ctr"/>
        <c:lblOffset val="100"/>
        <c:noMultiLvlLbl val="0"/>
      </c:catAx>
      <c:valAx>
        <c:axId val="20832409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32256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4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レーダー4064滋賀県全体!$AS$33</c:f>
              <c:strCache>
                <c:ptCount val="1"/>
                <c:pt idx="0">
                  <c:v>滋賀県</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レーダー4064滋賀県全体!$BB$33</c:f>
              <c:strCache>
                <c:ptCount val="1"/>
                <c:pt idx="0">
                  <c:v>野洲市</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レーダー4064滋賀県全体!$BB$34:$BB$41</c:f>
              <c:numCache>
                <c:formatCode>General</c:formatCode>
                <c:ptCount val="8"/>
                <c:pt idx="0">
                  <c:v>109.70163311582186</c:v>
                </c:pt>
                <c:pt idx="1">
                  <c:v>107.29449941446229</c:v>
                </c:pt>
                <c:pt idx="2">
                  <c:v>112.49310044676344</c:v>
                </c:pt>
                <c:pt idx="3">
                  <c:v>111.55759476142384</c:v>
                </c:pt>
                <c:pt idx="4">
                  <c:v>107.2210851870426</c:v>
                </c:pt>
                <c:pt idx="5">
                  <c:v>95.418652848403269</c:v>
                </c:pt>
                <c:pt idx="6">
                  <c:v>101.6215859880845</c:v>
                </c:pt>
                <c:pt idx="7">
                  <c:v>100.62565361723883</c:v>
                </c:pt>
              </c:numCache>
            </c:numRef>
          </c:val>
        </c:ser>
        <c:dLbls>
          <c:showLegendKey val="0"/>
          <c:showVal val="0"/>
          <c:showCatName val="0"/>
          <c:showSerName val="0"/>
          <c:showPercent val="0"/>
          <c:showBubbleSize val="0"/>
        </c:dLbls>
        <c:axId val="208492800"/>
        <c:axId val="208494592"/>
      </c:radarChart>
      <c:catAx>
        <c:axId val="20849280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494592"/>
        <c:crosses val="autoZero"/>
        <c:auto val="1"/>
        <c:lblAlgn val="ctr"/>
        <c:lblOffset val="100"/>
        <c:noMultiLvlLbl val="0"/>
      </c:catAx>
      <c:valAx>
        <c:axId val="20849459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49280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4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レーダー4064滋賀県全体!$AS$33</c:f>
              <c:strCache>
                <c:ptCount val="1"/>
                <c:pt idx="0">
                  <c:v>滋賀県</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レーダー4064滋賀県全体!$BC$33</c:f>
              <c:strCache>
                <c:ptCount val="1"/>
                <c:pt idx="0">
                  <c:v>湖南市</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レーダー4064滋賀県全体!$BC$34:$BC$41</c:f>
              <c:numCache>
                <c:formatCode>General</c:formatCode>
                <c:ptCount val="8"/>
                <c:pt idx="0">
                  <c:v>105.95952461325224</c:v>
                </c:pt>
                <c:pt idx="1">
                  <c:v>103.63217787934522</c:v>
                </c:pt>
                <c:pt idx="2">
                  <c:v>113.70626209102423</c:v>
                </c:pt>
                <c:pt idx="3">
                  <c:v>107.15166580678599</c:v>
                </c:pt>
                <c:pt idx="4">
                  <c:v>108.85706852071957</c:v>
                </c:pt>
                <c:pt idx="5">
                  <c:v>95.740075217779605</c:v>
                </c:pt>
                <c:pt idx="6">
                  <c:v>99.171544789370159</c:v>
                </c:pt>
                <c:pt idx="7">
                  <c:v>98.116381720397342</c:v>
                </c:pt>
              </c:numCache>
            </c:numRef>
          </c:val>
        </c:ser>
        <c:dLbls>
          <c:showLegendKey val="0"/>
          <c:showVal val="0"/>
          <c:showCatName val="0"/>
          <c:showSerName val="0"/>
          <c:showPercent val="0"/>
          <c:showBubbleSize val="0"/>
        </c:dLbls>
        <c:axId val="208528128"/>
        <c:axId val="208529664"/>
      </c:radarChart>
      <c:catAx>
        <c:axId val="20852812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529664"/>
        <c:crosses val="autoZero"/>
        <c:auto val="1"/>
        <c:lblAlgn val="ctr"/>
        <c:lblOffset val="100"/>
        <c:noMultiLvlLbl val="0"/>
      </c:catAx>
      <c:valAx>
        <c:axId val="20852966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52812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4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レーダー4064滋賀県全体!$AS$33</c:f>
              <c:strCache>
                <c:ptCount val="1"/>
                <c:pt idx="0">
                  <c:v>滋賀県</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レーダー4064滋賀県全体!$BD$33</c:f>
              <c:strCache>
                <c:ptCount val="1"/>
                <c:pt idx="0">
                  <c:v>高島市</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レーダー4064滋賀県全体!$BD$34:$BD$41</c:f>
              <c:numCache>
                <c:formatCode>General</c:formatCode>
                <c:ptCount val="8"/>
                <c:pt idx="0">
                  <c:v>90.999039071320709</c:v>
                </c:pt>
                <c:pt idx="1">
                  <c:v>98.780878531069902</c:v>
                </c:pt>
                <c:pt idx="2">
                  <c:v>92.528476709657454</c:v>
                </c:pt>
                <c:pt idx="3">
                  <c:v>94.808054943907649</c:v>
                </c:pt>
                <c:pt idx="4">
                  <c:v>90.455612822996088</c:v>
                </c:pt>
                <c:pt idx="5">
                  <c:v>120.49876734646782</c:v>
                </c:pt>
                <c:pt idx="6">
                  <c:v>106.24703830241114</c:v>
                </c:pt>
                <c:pt idx="7">
                  <c:v>98.134458458765224</c:v>
                </c:pt>
              </c:numCache>
            </c:numRef>
          </c:val>
        </c:ser>
        <c:dLbls>
          <c:showLegendKey val="0"/>
          <c:showVal val="0"/>
          <c:showCatName val="0"/>
          <c:showSerName val="0"/>
          <c:showPercent val="0"/>
          <c:showBubbleSize val="0"/>
        </c:dLbls>
        <c:axId val="208411648"/>
        <c:axId val="208438016"/>
      </c:radarChart>
      <c:catAx>
        <c:axId val="20841164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438016"/>
        <c:crosses val="autoZero"/>
        <c:auto val="1"/>
        <c:lblAlgn val="ctr"/>
        <c:lblOffset val="100"/>
        <c:noMultiLvlLbl val="0"/>
      </c:catAx>
      <c:valAx>
        <c:axId val="20843801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41164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4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レーダー4064滋賀県全体!$AS$33</c:f>
              <c:strCache>
                <c:ptCount val="1"/>
                <c:pt idx="0">
                  <c:v>滋賀県</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レーダー4064滋賀県全体!$BE$33</c:f>
              <c:strCache>
                <c:ptCount val="1"/>
                <c:pt idx="0">
                  <c:v>東近江市</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レーダー4064滋賀県全体!$BE$34:$BE$41</c:f>
              <c:numCache>
                <c:formatCode>General</c:formatCode>
                <c:ptCount val="8"/>
                <c:pt idx="0">
                  <c:v>93.35590092541554</c:v>
                </c:pt>
                <c:pt idx="1">
                  <c:v>99.363932785274429</c:v>
                </c:pt>
                <c:pt idx="2">
                  <c:v>97.740878051217777</c:v>
                </c:pt>
                <c:pt idx="3">
                  <c:v>93.957938338533481</c:v>
                </c:pt>
                <c:pt idx="4">
                  <c:v>97.294601035584762</c:v>
                </c:pt>
                <c:pt idx="5">
                  <c:v>108.62518877594991</c:v>
                </c:pt>
                <c:pt idx="6">
                  <c:v>107.10912305194229</c:v>
                </c:pt>
                <c:pt idx="7">
                  <c:v>105.88951443790215</c:v>
                </c:pt>
              </c:numCache>
            </c:numRef>
          </c:val>
        </c:ser>
        <c:dLbls>
          <c:showLegendKey val="0"/>
          <c:showVal val="0"/>
          <c:showCatName val="0"/>
          <c:showSerName val="0"/>
          <c:showPercent val="0"/>
          <c:showBubbleSize val="0"/>
        </c:dLbls>
        <c:axId val="208459264"/>
        <c:axId val="208460800"/>
      </c:radarChart>
      <c:catAx>
        <c:axId val="20845926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460800"/>
        <c:crosses val="autoZero"/>
        <c:auto val="1"/>
        <c:lblAlgn val="ctr"/>
        <c:lblOffset val="100"/>
        <c:noMultiLvlLbl val="0"/>
      </c:catAx>
      <c:valAx>
        <c:axId val="20846080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45926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4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レーダー4064滋賀県全体!$AS$33</c:f>
              <c:strCache>
                <c:ptCount val="1"/>
                <c:pt idx="0">
                  <c:v>滋賀県</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レーダー4064滋賀県全体!$BF$33</c:f>
              <c:strCache>
                <c:ptCount val="1"/>
                <c:pt idx="0">
                  <c:v>米原市</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レーダー4064滋賀県全体!$BF$34:$BF$41</c:f>
              <c:numCache>
                <c:formatCode>General</c:formatCode>
                <c:ptCount val="8"/>
                <c:pt idx="0">
                  <c:v>108.89699792266521</c:v>
                </c:pt>
                <c:pt idx="1">
                  <c:v>110.48051982179301</c:v>
                </c:pt>
                <c:pt idx="2">
                  <c:v>96.805221471815003</c:v>
                </c:pt>
                <c:pt idx="3">
                  <c:v>105.20200228864249</c:v>
                </c:pt>
                <c:pt idx="4">
                  <c:v>99.828497671416457</c:v>
                </c:pt>
                <c:pt idx="5">
                  <c:v>121.12350923784932</c:v>
                </c:pt>
                <c:pt idx="6">
                  <c:v>108.2028928847171</c:v>
                </c:pt>
                <c:pt idx="7">
                  <c:v>111.30265881686657</c:v>
                </c:pt>
              </c:numCache>
            </c:numRef>
          </c:val>
        </c:ser>
        <c:dLbls>
          <c:showLegendKey val="0"/>
          <c:showVal val="0"/>
          <c:showCatName val="0"/>
          <c:showSerName val="0"/>
          <c:showPercent val="0"/>
          <c:showBubbleSize val="0"/>
        </c:dLbls>
        <c:axId val="208629760"/>
        <c:axId val="208631296"/>
      </c:radarChart>
      <c:catAx>
        <c:axId val="20862976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631296"/>
        <c:crosses val="autoZero"/>
        <c:auto val="1"/>
        <c:lblAlgn val="ctr"/>
        <c:lblOffset val="100"/>
        <c:noMultiLvlLbl val="0"/>
      </c:catAx>
      <c:valAx>
        <c:axId val="20863129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62976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4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レーダー4064滋賀県全体!$AS$33</c:f>
              <c:strCache>
                <c:ptCount val="1"/>
                <c:pt idx="0">
                  <c:v>滋賀県</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レーダー4064滋賀県全体!$BG$33</c:f>
              <c:strCache>
                <c:ptCount val="1"/>
                <c:pt idx="0">
                  <c:v>日野町</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レーダー4064滋賀県全体!$BG$34:$BG$41</c:f>
              <c:numCache>
                <c:formatCode>General</c:formatCode>
                <c:ptCount val="8"/>
                <c:pt idx="0">
                  <c:v>86.912588032171243</c:v>
                </c:pt>
                <c:pt idx="1">
                  <c:v>98.206527128844115</c:v>
                </c:pt>
                <c:pt idx="2">
                  <c:v>81.649868221702889</c:v>
                </c:pt>
                <c:pt idx="3">
                  <c:v>83.127422951647077</c:v>
                </c:pt>
                <c:pt idx="4">
                  <c:v>90.304883653830558</c:v>
                </c:pt>
                <c:pt idx="5">
                  <c:v>112.78761002586101</c:v>
                </c:pt>
                <c:pt idx="6">
                  <c:v>113.98206912761799</c:v>
                </c:pt>
                <c:pt idx="7">
                  <c:v>111.45607751353114</c:v>
                </c:pt>
              </c:numCache>
            </c:numRef>
          </c:val>
        </c:ser>
        <c:dLbls>
          <c:showLegendKey val="0"/>
          <c:showVal val="0"/>
          <c:showCatName val="0"/>
          <c:showSerName val="0"/>
          <c:showPercent val="0"/>
          <c:showBubbleSize val="0"/>
        </c:dLbls>
        <c:axId val="208652544"/>
        <c:axId val="208822272"/>
      </c:radarChart>
      <c:catAx>
        <c:axId val="20865254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822272"/>
        <c:crosses val="autoZero"/>
        <c:auto val="1"/>
        <c:lblAlgn val="ctr"/>
        <c:lblOffset val="100"/>
        <c:noMultiLvlLbl val="0"/>
      </c:catAx>
      <c:valAx>
        <c:axId val="20882227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65254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4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レーダー4064滋賀県全体!$AS$33</c:f>
              <c:strCache>
                <c:ptCount val="1"/>
                <c:pt idx="0">
                  <c:v>滋賀県</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レーダー4064滋賀県全体!$BH$33</c:f>
              <c:strCache>
                <c:ptCount val="1"/>
                <c:pt idx="0">
                  <c:v>竜王町</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レーダー4064滋賀県全体!$BH$34:$BH$41</c:f>
              <c:numCache>
                <c:formatCode>General</c:formatCode>
                <c:ptCount val="8"/>
                <c:pt idx="0">
                  <c:v>95.093840485217044</c:v>
                </c:pt>
                <c:pt idx="1">
                  <c:v>108.20693050065945</c:v>
                </c:pt>
                <c:pt idx="2">
                  <c:v>93.918357057321913</c:v>
                </c:pt>
                <c:pt idx="3">
                  <c:v>90.89795050514023</c:v>
                </c:pt>
                <c:pt idx="4">
                  <c:v>110.91095820311408</c:v>
                </c:pt>
                <c:pt idx="5">
                  <c:v>99.804506936383632</c:v>
                </c:pt>
                <c:pt idx="6">
                  <c:v>104.19860136471229</c:v>
                </c:pt>
                <c:pt idx="7">
                  <c:v>104.81361075053431</c:v>
                </c:pt>
              </c:numCache>
            </c:numRef>
          </c:val>
        </c:ser>
        <c:dLbls>
          <c:showLegendKey val="0"/>
          <c:showVal val="0"/>
          <c:showCatName val="0"/>
          <c:showSerName val="0"/>
          <c:showPercent val="0"/>
          <c:showBubbleSize val="0"/>
        </c:dLbls>
        <c:axId val="208843520"/>
        <c:axId val="208845056"/>
      </c:radarChart>
      <c:catAx>
        <c:axId val="20884352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845056"/>
        <c:crosses val="autoZero"/>
        <c:auto val="1"/>
        <c:lblAlgn val="ctr"/>
        <c:lblOffset val="100"/>
        <c:noMultiLvlLbl val="0"/>
      </c:catAx>
      <c:valAx>
        <c:axId val="20884505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84352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6.6832462773836435E-2"/>
          <c:y val="4.3999580052493437E-2"/>
        </c:manualLayout>
      </c:layout>
      <c:overlay val="0"/>
    </c:title>
    <c:autoTitleDeleted val="0"/>
    <c:plotArea>
      <c:layout>
        <c:manualLayout>
          <c:layoutTarget val="inner"/>
          <c:xMode val="edge"/>
          <c:yMode val="edge"/>
          <c:x val="0.20789473684210527"/>
          <c:y val="0.23529411764705879"/>
          <c:w val="0.46842105263157896"/>
          <c:h val="0.61591695501730093"/>
        </c:manualLayout>
      </c:layout>
      <c:radarChart>
        <c:radarStyle val="marker"/>
        <c:varyColors val="0"/>
        <c:ser>
          <c:idx val="1"/>
          <c:order val="0"/>
          <c:tx>
            <c:strRef>
              <c:f>レーダー4064滋賀県全体!$Z$42</c:f>
              <c:strCache>
                <c:ptCount val="1"/>
                <c:pt idx="0">
                  <c:v>長浜市</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レーダー4064滋賀県全体!$Z$43:$Z$49</c:f>
              <c:numCache>
                <c:formatCode>General</c:formatCode>
                <c:ptCount val="7"/>
                <c:pt idx="0">
                  <c:v>102.82912292247066</c:v>
                </c:pt>
                <c:pt idx="1">
                  <c:v>95.954064511894543</c:v>
                </c:pt>
                <c:pt idx="2">
                  <c:v>110.04631175560999</c:v>
                </c:pt>
                <c:pt idx="3">
                  <c:v>100.24568495169976</c:v>
                </c:pt>
                <c:pt idx="4">
                  <c:v>100.07835739933192</c:v>
                </c:pt>
                <c:pt idx="5">
                  <c:v>107.07277590424009</c:v>
                </c:pt>
                <c:pt idx="6">
                  <c:v>102.01754550366562</c:v>
                </c:pt>
              </c:numCache>
            </c:numRef>
          </c:val>
        </c:ser>
        <c:ser>
          <c:idx val="0"/>
          <c:order val="1"/>
          <c:tx>
            <c:strRef>
              <c:f>レーダー4064滋賀県全体!$W$42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85215616"/>
        <c:axId val="185225600"/>
      </c:radarChart>
      <c:catAx>
        <c:axId val="185215616"/>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5225600"/>
        <c:crosses val="autoZero"/>
        <c:auto val="1"/>
        <c:lblAlgn val="ctr"/>
        <c:lblOffset val="100"/>
        <c:noMultiLvlLbl val="0"/>
      </c:catAx>
      <c:valAx>
        <c:axId val="185225600"/>
        <c:scaling>
          <c:orientation val="minMax"/>
          <c:max val="120"/>
          <c:min val="7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5215616"/>
        <c:crosses val="autoZero"/>
        <c:crossBetween val="between"/>
        <c:majorUnit val="10"/>
        <c:minorUnit val="4"/>
      </c:valAx>
      <c:spPr>
        <a:noFill/>
        <a:ln>
          <a:noFill/>
        </a:ln>
      </c:spPr>
    </c:plotArea>
    <c:legend>
      <c:legendPos val="tr"/>
      <c:layout>
        <c:manualLayout>
          <c:xMode val="edge"/>
          <c:yMode val="edge"/>
          <c:x val="0.70792079207920788"/>
          <c:y val="1.6E-2"/>
          <c:w val="0.2821782178217821"/>
          <c:h val="0.24399999999999999"/>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5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レーダー4064滋賀県全体!$AS$33</c:f>
              <c:strCache>
                <c:ptCount val="1"/>
                <c:pt idx="0">
                  <c:v>滋賀県</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レーダー4064滋賀県全体!$BI$33</c:f>
              <c:strCache>
                <c:ptCount val="1"/>
                <c:pt idx="0">
                  <c:v>愛荘町</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レーダー4064滋賀県全体!$BI$34:$BI$41</c:f>
              <c:numCache>
                <c:formatCode>General</c:formatCode>
                <c:ptCount val="8"/>
                <c:pt idx="0">
                  <c:v>105.88448132203621</c:v>
                </c:pt>
                <c:pt idx="1">
                  <c:v>106.50089856450609</c:v>
                </c:pt>
                <c:pt idx="2">
                  <c:v>103.88826452115897</c:v>
                </c:pt>
                <c:pt idx="3">
                  <c:v>112.25632568006363</c:v>
                </c:pt>
                <c:pt idx="4">
                  <c:v>97.53123007997408</c:v>
                </c:pt>
                <c:pt idx="5">
                  <c:v>128.20281378686752</c:v>
                </c:pt>
                <c:pt idx="6">
                  <c:v>105.62646623341577</c:v>
                </c:pt>
                <c:pt idx="7">
                  <c:v>114.8536194510683</c:v>
                </c:pt>
              </c:numCache>
            </c:numRef>
          </c:val>
        </c:ser>
        <c:dLbls>
          <c:showLegendKey val="0"/>
          <c:showVal val="0"/>
          <c:showCatName val="0"/>
          <c:showSerName val="0"/>
          <c:showPercent val="0"/>
          <c:showBubbleSize val="0"/>
        </c:dLbls>
        <c:axId val="208739328"/>
        <c:axId val="208741120"/>
      </c:radarChart>
      <c:catAx>
        <c:axId val="20873932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741120"/>
        <c:crosses val="autoZero"/>
        <c:auto val="1"/>
        <c:lblAlgn val="ctr"/>
        <c:lblOffset val="100"/>
        <c:noMultiLvlLbl val="0"/>
      </c:catAx>
      <c:valAx>
        <c:axId val="20874112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73932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5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レーダー4064滋賀県全体!$AS$33</c:f>
              <c:strCache>
                <c:ptCount val="1"/>
                <c:pt idx="0">
                  <c:v>滋賀県</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レーダー4064滋賀県全体!$BJ$33</c:f>
              <c:strCache>
                <c:ptCount val="1"/>
                <c:pt idx="0">
                  <c:v>豊郷町</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レーダー4064滋賀県全体!$BJ$34:$BJ$41</c:f>
              <c:numCache>
                <c:formatCode>General</c:formatCode>
                <c:ptCount val="8"/>
                <c:pt idx="0">
                  <c:v>117.57269960476941</c:v>
                </c:pt>
                <c:pt idx="1">
                  <c:v>118.09792067158078</c:v>
                </c:pt>
                <c:pt idx="2">
                  <c:v>141.89626563743749</c:v>
                </c:pt>
                <c:pt idx="3">
                  <c:v>114.70224542072135</c:v>
                </c:pt>
                <c:pt idx="4">
                  <c:v>119.24224481179179</c:v>
                </c:pt>
                <c:pt idx="5">
                  <c:v>107.52017808199054</c:v>
                </c:pt>
                <c:pt idx="6">
                  <c:v>109.69326922529532</c:v>
                </c:pt>
                <c:pt idx="7">
                  <c:v>111.75715241101553</c:v>
                </c:pt>
              </c:numCache>
            </c:numRef>
          </c:val>
        </c:ser>
        <c:dLbls>
          <c:showLegendKey val="0"/>
          <c:showVal val="0"/>
          <c:showCatName val="0"/>
          <c:showSerName val="0"/>
          <c:showPercent val="0"/>
          <c:showBubbleSize val="0"/>
        </c:dLbls>
        <c:axId val="208770560"/>
        <c:axId val="208772096"/>
      </c:radarChart>
      <c:catAx>
        <c:axId val="20877056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772096"/>
        <c:crosses val="autoZero"/>
        <c:auto val="1"/>
        <c:lblAlgn val="ctr"/>
        <c:lblOffset val="100"/>
        <c:noMultiLvlLbl val="0"/>
      </c:catAx>
      <c:valAx>
        <c:axId val="20877209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77056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5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レーダー4064滋賀県全体!$AS$33</c:f>
              <c:strCache>
                <c:ptCount val="1"/>
                <c:pt idx="0">
                  <c:v>滋賀県</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レーダー4064滋賀県全体!$BK$33</c:f>
              <c:strCache>
                <c:ptCount val="1"/>
                <c:pt idx="0">
                  <c:v>甲良町</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レーダー4064滋賀県全体!$BK$34:$BK$41</c:f>
              <c:numCache>
                <c:formatCode>General</c:formatCode>
                <c:ptCount val="8"/>
                <c:pt idx="0">
                  <c:v>110.63508024061576</c:v>
                </c:pt>
                <c:pt idx="1">
                  <c:v>117.10447981283032</c:v>
                </c:pt>
                <c:pt idx="2">
                  <c:v>123.95441023234793</c:v>
                </c:pt>
                <c:pt idx="3">
                  <c:v>114.6994749260038</c:v>
                </c:pt>
                <c:pt idx="4">
                  <c:v>110.55547744044651</c:v>
                </c:pt>
                <c:pt idx="5">
                  <c:v>120.42740488122183</c:v>
                </c:pt>
                <c:pt idx="6">
                  <c:v>114.22882340713608</c:v>
                </c:pt>
                <c:pt idx="7">
                  <c:v>112.72635292077906</c:v>
                </c:pt>
              </c:numCache>
            </c:numRef>
          </c:val>
        </c:ser>
        <c:dLbls>
          <c:showLegendKey val="0"/>
          <c:showVal val="0"/>
          <c:showCatName val="0"/>
          <c:showSerName val="0"/>
          <c:showPercent val="0"/>
          <c:showBubbleSize val="0"/>
        </c:dLbls>
        <c:axId val="208871424"/>
        <c:axId val="208872960"/>
      </c:radarChart>
      <c:catAx>
        <c:axId val="20887142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872960"/>
        <c:crosses val="autoZero"/>
        <c:auto val="1"/>
        <c:lblAlgn val="ctr"/>
        <c:lblOffset val="100"/>
        <c:noMultiLvlLbl val="0"/>
      </c:catAx>
      <c:valAx>
        <c:axId val="20887296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87142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5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レーダー4064滋賀県全体!$AS$33</c:f>
              <c:strCache>
                <c:ptCount val="1"/>
                <c:pt idx="0">
                  <c:v>滋賀県</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レーダー4064滋賀県全体!$BL$33</c:f>
              <c:strCache>
                <c:ptCount val="1"/>
                <c:pt idx="0">
                  <c:v>多賀町</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レーダー4064滋賀県全体!$BL$34:$BL$41</c:f>
              <c:numCache>
                <c:formatCode>General</c:formatCode>
                <c:ptCount val="8"/>
                <c:pt idx="0">
                  <c:v>103.02851588568747</c:v>
                </c:pt>
                <c:pt idx="1">
                  <c:v>104.58335616914698</c:v>
                </c:pt>
                <c:pt idx="2">
                  <c:v>119.57979217596576</c:v>
                </c:pt>
                <c:pt idx="3">
                  <c:v>106.54969492807666</c:v>
                </c:pt>
                <c:pt idx="4">
                  <c:v>97.538348375921586</c:v>
                </c:pt>
                <c:pt idx="5">
                  <c:v>123.13423430904459</c:v>
                </c:pt>
                <c:pt idx="6">
                  <c:v>115.82634307528662</c:v>
                </c:pt>
                <c:pt idx="7">
                  <c:v>111.56444434221525</c:v>
                </c:pt>
              </c:numCache>
            </c:numRef>
          </c:val>
        </c:ser>
        <c:dLbls>
          <c:showLegendKey val="0"/>
          <c:showVal val="0"/>
          <c:showCatName val="0"/>
          <c:showSerName val="0"/>
          <c:showPercent val="0"/>
          <c:showBubbleSize val="0"/>
        </c:dLbls>
        <c:axId val="208910592"/>
        <c:axId val="208912384"/>
      </c:radarChart>
      <c:catAx>
        <c:axId val="20891059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912384"/>
        <c:crosses val="autoZero"/>
        <c:auto val="1"/>
        <c:lblAlgn val="ctr"/>
        <c:lblOffset val="100"/>
        <c:noMultiLvlLbl val="0"/>
      </c:catAx>
      <c:valAx>
        <c:axId val="20891238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91059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5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レーダー4064滋賀県全体!$AS$42</c:f>
              <c:strCache>
                <c:ptCount val="1"/>
                <c:pt idx="0">
                  <c:v>滋賀県</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レーダー4064滋賀県全体!$AU$42</c:f>
              <c:strCache>
                <c:ptCount val="1"/>
                <c:pt idx="0">
                  <c:v>彦根市</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レーダー4064滋賀県全体!$AU$43:$AU$49</c:f>
              <c:numCache>
                <c:formatCode>General</c:formatCode>
                <c:ptCount val="7"/>
                <c:pt idx="0">
                  <c:v>97.614074053686295</c:v>
                </c:pt>
                <c:pt idx="1">
                  <c:v>100.4291318783873</c:v>
                </c:pt>
                <c:pt idx="2">
                  <c:v>95.776985206868758</c:v>
                </c:pt>
                <c:pt idx="3">
                  <c:v>104.6208080045572</c:v>
                </c:pt>
                <c:pt idx="4">
                  <c:v>97.90829194324921</c:v>
                </c:pt>
                <c:pt idx="5">
                  <c:v>97.45812480732296</c:v>
                </c:pt>
                <c:pt idx="6">
                  <c:v>95.24282083555633</c:v>
                </c:pt>
              </c:numCache>
            </c:numRef>
          </c:val>
        </c:ser>
        <c:dLbls>
          <c:showLegendKey val="0"/>
          <c:showVal val="0"/>
          <c:showCatName val="0"/>
          <c:showSerName val="0"/>
          <c:showPercent val="0"/>
          <c:showBubbleSize val="0"/>
        </c:dLbls>
        <c:axId val="208941824"/>
        <c:axId val="208943360"/>
      </c:radarChart>
      <c:catAx>
        <c:axId val="20894182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943360"/>
        <c:crosses val="autoZero"/>
        <c:auto val="1"/>
        <c:lblAlgn val="ctr"/>
        <c:lblOffset val="100"/>
        <c:noMultiLvlLbl val="0"/>
      </c:catAx>
      <c:valAx>
        <c:axId val="20894336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94182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5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レーダー4064滋賀県全体!$AS$42</c:f>
              <c:strCache>
                <c:ptCount val="1"/>
                <c:pt idx="0">
                  <c:v>滋賀県</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レーダー4064滋賀県全体!$AV$42</c:f>
              <c:strCache>
                <c:ptCount val="1"/>
                <c:pt idx="0">
                  <c:v>長浜市</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レーダー4064滋賀県全体!$AV$43:$AV$49</c:f>
              <c:numCache>
                <c:formatCode>General</c:formatCode>
                <c:ptCount val="7"/>
                <c:pt idx="0">
                  <c:v>108.28891391991904</c:v>
                </c:pt>
                <c:pt idx="1">
                  <c:v>89.157206842331277</c:v>
                </c:pt>
                <c:pt idx="2">
                  <c:v>112.25584987914475</c:v>
                </c:pt>
                <c:pt idx="3">
                  <c:v>99.5458260905896</c:v>
                </c:pt>
                <c:pt idx="4">
                  <c:v>101.7090894329074</c:v>
                </c:pt>
                <c:pt idx="5">
                  <c:v>78.367362430761503</c:v>
                </c:pt>
                <c:pt idx="6">
                  <c:v>82.566810394501346</c:v>
                </c:pt>
              </c:numCache>
            </c:numRef>
          </c:val>
        </c:ser>
        <c:dLbls>
          <c:showLegendKey val="0"/>
          <c:showVal val="0"/>
          <c:showCatName val="0"/>
          <c:showSerName val="0"/>
          <c:showPercent val="0"/>
          <c:showBubbleSize val="0"/>
        </c:dLbls>
        <c:axId val="208976896"/>
        <c:axId val="208978688"/>
      </c:radarChart>
      <c:catAx>
        <c:axId val="20897689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978688"/>
        <c:crosses val="autoZero"/>
        <c:auto val="1"/>
        <c:lblAlgn val="ctr"/>
        <c:lblOffset val="100"/>
        <c:noMultiLvlLbl val="0"/>
      </c:catAx>
      <c:valAx>
        <c:axId val="20897868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897689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5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レーダー4064滋賀県全体!$AS$42</c:f>
              <c:strCache>
                <c:ptCount val="1"/>
                <c:pt idx="0">
                  <c:v>滋賀県</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レーダー4064滋賀県全体!$AW$42</c:f>
              <c:strCache>
                <c:ptCount val="1"/>
                <c:pt idx="0">
                  <c:v>近江八幡市</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レーダー4064滋賀県全体!$AW$43:$AW$49</c:f>
              <c:numCache>
                <c:formatCode>General</c:formatCode>
                <c:ptCount val="7"/>
                <c:pt idx="0">
                  <c:v>97.090449052831289</c:v>
                </c:pt>
                <c:pt idx="1">
                  <c:v>103.77849600998876</c:v>
                </c:pt>
                <c:pt idx="2">
                  <c:v>99.389785125443879</c:v>
                </c:pt>
                <c:pt idx="3">
                  <c:v>95.626615456738918</c:v>
                </c:pt>
                <c:pt idx="4">
                  <c:v>100.66610175184654</c:v>
                </c:pt>
                <c:pt idx="5">
                  <c:v>96.962823701247885</c:v>
                </c:pt>
                <c:pt idx="6">
                  <c:v>99.929151892425267</c:v>
                </c:pt>
              </c:numCache>
            </c:numRef>
          </c:val>
        </c:ser>
        <c:dLbls>
          <c:showLegendKey val="0"/>
          <c:showVal val="0"/>
          <c:showCatName val="0"/>
          <c:showSerName val="0"/>
          <c:showPercent val="0"/>
          <c:showBubbleSize val="0"/>
        </c:dLbls>
        <c:axId val="209081088"/>
        <c:axId val="209082624"/>
      </c:radarChart>
      <c:catAx>
        <c:axId val="20908108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082624"/>
        <c:crosses val="autoZero"/>
        <c:auto val="1"/>
        <c:lblAlgn val="ctr"/>
        <c:lblOffset val="100"/>
        <c:noMultiLvlLbl val="0"/>
      </c:catAx>
      <c:valAx>
        <c:axId val="20908262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08108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5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レーダー4064滋賀県全体!$AS$42</c:f>
              <c:strCache>
                <c:ptCount val="1"/>
                <c:pt idx="0">
                  <c:v>滋賀県</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レーダー4064滋賀県全体!$AX$42</c:f>
              <c:strCache>
                <c:ptCount val="1"/>
                <c:pt idx="0">
                  <c:v>草津市</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レーダー4064滋賀県全体!$AX$43:$AX$49</c:f>
              <c:numCache>
                <c:formatCode>General</c:formatCode>
                <c:ptCount val="7"/>
                <c:pt idx="0">
                  <c:v>97.539877833210525</c:v>
                </c:pt>
                <c:pt idx="1">
                  <c:v>107.9442679523203</c:v>
                </c:pt>
                <c:pt idx="2">
                  <c:v>100.51530447143782</c:v>
                </c:pt>
                <c:pt idx="3">
                  <c:v>116.49910704002546</c:v>
                </c:pt>
                <c:pt idx="4">
                  <c:v>96.84927331739712</c:v>
                </c:pt>
                <c:pt idx="5">
                  <c:v>103.27099582408601</c:v>
                </c:pt>
                <c:pt idx="6">
                  <c:v>111.03912671079665</c:v>
                </c:pt>
              </c:numCache>
            </c:numRef>
          </c:val>
        </c:ser>
        <c:dLbls>
          <c:showLegendKey val="0"/>
          <c:showVal val="0"/>
          <c:showCatName val="0"/>
          <c:showSerName val="0"/>
          <c:showPercent val="0"/>
          <c:showBubbleSize val="0"/>
        </c:dLbls>
        <c:axId val="209103872"/>
        <c:axId val="209126144"/>
      </c:radarChart>
      <c:catAx>
        <c:axId val="20910387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126144"/>
        <c:crosses val="autoZero"/>
        <c:auto val="1"/>
        <c:lblAlgn val="ctr"/>
        <c:lblOffset val="100"/>
        <c:noMultiLvlLbl val="0"/>
      </c:catAx>
      <c:valAx>
        <c:axId val="20912614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10387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5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レーダー4064滋賀県全体!$AS$42</c:f>
              <c:strCache>
                <c:ptCount val="1"/>
                <c:pt idx="0">
                  <c:v>滋賀県</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レーダー4064滋賀県全体!$AY$42</c:f>
              <c:strCache>
                <c:ptCount val="1"/>
                <c:pt idx="0">
                  <c:v>守山市</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レーダー4064滋賀県全体!$AY$43:$AY$49</c:f>
              <c:numCache>
                <c:formatCode>General</c:formatCode>
                <c:ptCount val="7"/>
                <c:pt idx="0">
                  <c:v>100.53472790253369</c:v>
                </c:pt>
                <c:pt idx="1">
                  <c:v>105.20026916632175</c:v>
                </c:pt>
                <c:pt idx="2">
                  <c:v>95.405957466767546</c:v>
                </c:pt>
                <c:pt idx="3">
                  <c:v>91.900041664410352</c:v>
                </c:pt>
                <c:pt idx="4">
                  <c:v>96.065873561482178</c:v>
                </c:pt>
                <c:pt idx="5">
                  <c:v>85.792336711324467</c:v>
                </c:pt>
                <c:pt idx="6">
                  <c:v>99.435603505012509</c:v>
                </c:pt>
              </c:numCache>
            </c:numRef>
          </c:val>
        </c:ser>
        <c:dLbls>
          <c:showLegendKey val="0"/>
          <c:showVal val="0"/>
          <c:showCatName val="0"/>
          <c:showSerName val="0"/>
          <c:showPercent val="0"/>
          <c:showBubbleSize val="0"/>
        </c:dLbls>
        <c:axId val="209163776"/>
        <c:axId val="209165312"/>
      </c:radarChart>
      <c:catAx>
        <c:axId val="20916377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165312"/>
        <c:crosses val="autoZero"/>
        <c:auto val="1"/>
        <c:lblAlgn val="ctr"/>
        <c:lblOffset val="100"/>
        <c:noMultiLvlLbl val="0"/>
      </c:catAx>
      <c:valAx>
        <c:axId val="20916531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16377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5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レーダー4064滋賀県全体!$AS$42</c:f>
              <c:strCache>
                <c:ptCount val="1"/>
                <c:pt idx="0">
                  <c:v>滋賀県</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レーダー4064滋賀県全体!$AZ$42</c:f>
              <c:strCache>
                <c:ptCount val="1"/>
                <c:pt idx="0">
                  <c:v>栗東市</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レーダー4064滋賀県全体!$AZ$43:$AZ$49</c:f>
              <c:numCache>
                <c:formatCode>General</c:formatCode>
                <c:ptCount val="7"/>
                <c:pt idx="0">
                  <c:v>101.80167228881788</c:v>
                </c:pt>
                <c:pt idx="1">
                  <c:v>107.51286568307827</c:v>
                </c:pt>
                <c:pt idx="2">
                  <c:v>93.129164550791288</c:v>
                </c:pt>
                <c:pt idx="3">
                  <c:v>118.98359375115454</c:v>
                </c:pt>
                <c:pt idx="4">
                  <c:v>102.00543184916211</c:v>
                </c:pt>
                <c:pt idx="5">
                  <c:v>125.81712842251731</c:v>
                </c:pt>
                <c:pt idx="6">
                  <c:v>122.49723323171338</c:v>
                </c:pt>
              </c:numCache>
            </c:numRef>
          </c:val>
        </c:ser>
        <c:dLbls>
          <c:showLegendKey val="0"/>
          <c:showVal val="0"/>
          <c:showCatName val="0"/>
          <c:showSerName val="0"/>
          <c:showPercent val="0"/>
          <c:showBubbleSize val="0"/>
        </c:dLbls>
        <c:axId val="209395712"/>
        <c:axId val="209397248"/>
      </c:radarChart>
      <c:catAx>
        <c:axId val="20939571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397248"/>
        <c:crosses val="autoZero"/>
        <c:auto val="1"/>
        <c:lblAlgn val="ctr"/>
        <c:lblOffset val="100"/>
        <c:noMultiLvlLbl val="0"/>
      </c:catAx>
      <c:valAx>
        <c:axId val="20939724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39571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7.5188233049816144E-2"/>
          <c:y val="6.9685317603850758E-2"/>
        </c:manualLayout>
      </c:layout>
      <c:overlay val="0"/>
    </c:title>
    <c:autoTitleDeleted val="0"/>
    <c:plotArea>
      <c:layout>
        <c:manualLayout>
          <c:layoutTarget val="inner"/>
          <c:xMode val="edge"/>
          <c:yMode val="edge"/>
          <c:x val="0.23884514435695536"/>
          <c:y val="0.24149659863945577"/>
          <c:w val="0.48031496062992129"/>
          <c:h val="0.62244897959183676"/>
        </c:manualLayout>
      </c:layout>
      <c:radarChart>
        <c:radarStyle val="marker"/>
        <c:varyColors val="0"/>
        <c:ser>
          <c:idx val="1"/>
          <c:order val="0"/>
          <c:tx>
            <c:strRef>
              <c:f>レーダー4064滋賀県全体!$Z$33</c:f>
              <c:strCache>
                <c:ptCount val="1"/>
                <c:pt idx="0">
                  <c:v>長浜市</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レーダー4064滋賀県全体!$Z$34:$Z$41</c:f>
              <c:numCache>
                <c:formatCode>General</c:formatCode>
                <c:ptCount val="8"/>
                <c:pt idx="0">
                  <c:v>99.36989476568651</c:v>
                </c:pt>
                <c:pt idx="1">
                  <c:v>101.63608039601333</c:v>
                </c:pt>
                <c:pt idx="2">
                  <c:v>99.472627083232851</c:v>
                </c:pt>
                <c:pt idx="3">
                  <c:v>98.36691705048213</c:v>
                </c:pt>
                <c:pt idx="4">
                  <c:v>100.40093093557527</c:v>
                </c:pt>
                <c:pt idx="5">
                  <c:v>115.59753137396672</c:v>
                </c:pt>
                <c:pt idx="6">
                  <c:v>102.91850999214783</c:v>
                </c:pt>
                <c:pt idx="7">
                  <c:v>107.07425052160582</c:v>
                </c:pt>
              </c:numCache>
            </c:numRef>
          </c:val>
        </c:ser>
        <c:ser>
          <c:idx val="0"/>
          <c:order val="1"/>
          <c:tx>
            <c:strRef>
              <c:f>レーダー4064滋賀県全体!$W$33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85255040"/>
        <c:axId val="185256576"/>
      </c:radarChart>
      <c:catAx>
        <c:axId val="185255040"/>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5256576"/>
        <c:crosses val="autoZero"/>
        <c:auto val="1"/>
        <c:lblAlgn val="ctr"/>
        <c:lblOffset val="100"/>
        <c:noMultiLvlLbl val="0"/>
      </c:catAx>
      <c:valAx>
        <c:axId val="185256576"/>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5255040"/>
        <c:crosses val="autoZero"/>
        <c:crossBetween val="between"/>
        <c:majorUnit val="10"/>
        <c:minorUnit val="4"/>
      </c:valAx>
      <c:spPr>
        <a:noFill/>
        <a:ln>
          <a:noFill/>
        </a:ln>
      </c:spPr>
    </c:plotArea>
    <c:legend>
      <c:legendPos val="tr"/>
      <c:layout>
        <c:manualLayout>
          <c:xMode val="edge"/>
          <c:yMode val="edge"/>
          <c:x val="0.66165413533834572"/>
          <c:y val="3.5335689045936397E-2"/>
          <c:w val="0.32330827067669166"/>
          <c:h val="0.16961130742049471"/>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6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レーダー4064滋賀県全体!$AS$42</c:f>
              <c:strCache>
                <c:ptCount val="1"/>
                <c:pt idx="0">
                  <c:v>滋賀県</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レーダー4064滋賀県全体!$BA$42</c:f>
              <c:strCache>
                <c:ptCount val="1"/>
                <c:pt idx="0">
                  <c:v>甲賀市</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レーダー4064滋賀県全体!$BA$43:$BA$49</c:f>
              <c:numCache>
                <c:formatCode>General</c:formatCode>
                <c:ptCount val="7"/>
                <c:pt idx="0">
                  <c:v>100.44666726919951</c:v>
                </c:pt>
                <c:pt idx="1">
                  <c:v>95.476579428657473</c:v>
                </c:pt>
                <c:pt idx="2">
                  <c:v>98.50965233467835</c:v>
                </c:pt>
                <c:pt idx="3">
                  <c:v>89.502211406683386</c:v>
                </c:pt>
                <c:pt idx="4">
                  <c:v>105.66064303646429</c:v>
                </c:pt>
                <c:pt idx="5">
                  <c:v>89.698925189276764</c:v>
                </c:pt>
                <c:pt idx="6">
                  <c:v>93.254281982462146</c:v>
                </c:pt>
              </c:numCache>
            </c:numRef>
          </c:val>
        </c:ser>
        <c:dLbls>
          <c:showLegendKey val="0"/>
          <c:showVal val="0"/>
          <c:showCatName val="0"/>
          <c:showSerName val="0"/>
          <c:showPercent val="0"/>
          <c:showBubbleSize val="0"/>
        </c:dLbls>
        <c:axId val="209422592"/>
        <c:axId val="209432576"/>
      </c:radarChart>
      <c:catAx>
        <c:axId val="20942259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432576"/>
        <c:crosses val="autoZero"/>
        <c:auto val="1"/>
        <c:lblAlgn val="ctr"/>
        <c:lblOffset val="100"/>
        <c:noMultiLvlLbl val="0"/>
      </c:catAx>
      <c:valAx>
        <c:axId val="20943257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42259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6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レーダー4064滋賀県全体!$AS$42</c:f>
              <c:strCache>
                <c:ptCount val="1"/>
                <c:pt idx="0">
                  <c:v>滋賀県</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レーダー4064滋賀県全体!$BB$42</c:f>
              <c:strCache>
                <c:ptCount val="1"/>
                <c:pt idx="0">
                  <c:v>野洲市</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レーダー4064滋賀県全体!$BB$43:$BB$49</c:f>
              <c:numCache>
                <c:formatCode>General</c:formatCode>
                <c:ptCount val="7"/>
                <c:pt idx="0">
                  <c:v>100.66120663663771</c:v>
                </c:pt>
                <c:pt idx="1">
                  <c:v>101.58881236386786</c:v>
                </c:pt>
                <c:pt idx="2">
                  <c:v>92.599374033476238</c:v>
                </c:pt>
                <c:pt idx="3">
                  <c:v>89.711223603225065</c:v>
                </c:pt>
                <c:pt idx="4">
                  <c:v>100.90590323476881</c:v>
                </c:pt>
                <c:pt idx="5">
                  <c:v>91.113278463938059</c:v>
                </c:pt>
                <c:pt idx="6">
                  <c:v>87.658228033829062</c:v>
                </c:pt>
              </c:numCache>
            </c:numRef>
          </c:val>
        </c:ser>
        <c:dLbls>
          <c:showLegendKey val="0"/>
          <c:showVal val="0"/>
          <c:showCatName val="0"/>
          <c:showSerName val="0"/>
          <c:showPercent val="0"/>
          <c:showBubbleSize val="0"/>
        </c:dLbls>
        <c:axId val="209261312"/>
        <c:axId val="209262848"/>
      </c:radarChart>
      <c:catAx>
        <c:axId val="20926131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262848"/>
        <c:crosses val="autoZero"/>
        <c:auto val="1"/>
        <c:lblAlgn val="ctr"/>
        <c:lblOffset val="100"/>
        <c:noMultiLvlLbl val="0"/>
      </c:catAx>
      <c:valAx>
        <c:axId val="20926284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26131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6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レーダー4064滋賀県全体!$AS$42</c:f>
              <c:strCache>
                <c:ptCount val="1"/>
                <c:pt idx="0">
                  <c:v>滋賀県</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レーダー4064滋賀県全体!$BC$42</c:f>
              <c:strCache>
                <c:ptCount val="1"/>
                <c:pt idx="0">
                  <c:v>湖南市</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レーダー4064滋賀県全体!$BC$43:$BC$49</c:f>
              <c:numCache>
                <c:formatCode>General</c:formatCode>
                <c:ptCount val="7"/>
                <c:pt idx="0">
                  <c:v>97.42408365000648</c:v>
                </c:pt>
                <c:pt idx="1">
                  <c:v>101.21180754158115</c:v>
                </c:pt>
                <c:pt idx="2">
                  <c:v>90.686453425550184</c:v>
                </c:pt>
                <c:pt idx="3">
                  <c:v>113.68850965384441</c:v>
                </c:pt>
                <c:pt idx="4">
                  <c:v>98.966962440427068</c:v>
                </c:pt>
                <c:pt idx="5">
                  <c:v>136.47328262673247</c:v>
                </c:pt>
                <c:pt idx="6">
                  <c:v>108.53778636468489</c:v>
                </c:pt>
              </c:numCache>
            </c:numRef>
          </c:val>
        </c:ser>
        <c:dLbls>
          <c:showLegendKey val="0"/>
          <c:showVal val="0"/>
          <c:showCatName val="0"/>
          <c:showSerName val="0"/>
          <c:showPercent val="0"/>
          <c:showBubbleSize val="0"/>
        </c:dLbls>
        <c:axId val="209288192"/>
        <c:axId val="209302272"/>
      </c:radarChart>
      <c:catAx>
        <c:axId val="20928819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302272"/>
        <c:crosses val="autoZero"/>
        <c:auto val="1"/>
        <c:lblAlgn val="ctr"/>
        <c:lblOffset val="100"/>
        <c:noMultiLvlLbl val="0"/>
      </c:catAx>
      <c:valAx>
        <c:axId val="20930227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28819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6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レーダー4064滋賀県全体!$AS$42</c:f>
              <c:strCache>
                <c:ptCount val="1"/>
                <c:pt idx="0">
                  <c:v>滋賀県</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レーダー4064滋賀県全体!$BD$42</c:f>
              <c:strCache>
                <c:ptCount val="1"/>
                <c:pt idx="0">
                  <c:v>高島市</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レーダー4064滋賀県全体!$BD$43:$BD$49</c:f>
              <c:numCache>
                <c:formatCode>General</c:formatCode>
                <c:ptCount val="7"/>
                <c:pt idx="0">
                  <c:v>101.6564045746491</c:v>
                </c:pt>
                <c:pt idx="1">
                  <c:v>94.968794896879515</c:v>
                </c:pt>
                <c:pt idx="2">
                  <c:v>107.13505092059061</c:v>
                </c:pt>
                <c:pt idx="3">
                  <c:v>89.097894819206985</c:v>
                </c:pt>
                <c:pt idx="4">
                  <c:v>98.882598923996539</c:v>
                </c:pt>
                <c:pt idx="5">
                  <c:v>91.718600667978507</c:v>
                </c:pt>
                <c:pt idx="6">
                  <c:v>86.713754547620724</c:v>
                </c:pt>
              </c:numCache>
            </c:numRef>
          </c:val>
        </c:ser>
        <c:dLbls>
          <c:showLegendKey val="0"/>
          <c:showVal val="0"/>
          <c:showCatName val="0"/>
          <c:showSerName val="0"/>
          <c:showPercent val="0"/>
          <c:showBubbleSize val="0"/>
        </c:dLbls>
        <c:axId val="209470976"/>
        <c:axId val="209472512"/>
      </c:radarChart>
      <c:catAx>
        <c:axId val="20947097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472512"/>
        <c:crosses val="autoZero"/>
        <c:auto val="1"/>
        <c:lblAlgn val="ctr"/>
        <c:lblOffset val="100"/>
        <c:noMultiLvlLbl val="0"/>
      </c:catAx>
      <c:valAx>
        <c:axId val="20947251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47097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6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レーダー4064滋賀県全体!$AS$42</c:f>
              <c:strCache>
                <c:ptCount val="1"/>
                <c:pt idx="0">
                  <c:v>滋賀県</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レーダー4064滋賀県全体!$BE$42</c:f>
              <c:strCache>
                <c:ptCount val="1"/>
                <c:pt idx="0">
                  <c:v>東近江市</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レーダー4064滋賀県全体!$BE$43:$BE$49</c:f>
              <c:numCache>
                <c:formatCode>General</c:formatCode>
                <c:ptCount val="7"/>
                <c:pt idx="0">
                  <c:v>94.963668183004941</c:v>
                </c:pt>
                <c:pt idx="1">
                  <c:v>87.231455568551723</c:v>
                </c:pt>
                <c:pt idx="2">
                  <c:v>100.72203072209467</c:v>
                </c:pt>
                <c:pt idx="3">
                  <c:v>85.27817104941316</c:v>
                </c:pt>
                <c:pt idx="4">
                  <c:v>102.59904754215162</c:v>
                </c:pt>
                <c:pt idx="5">
                  <c:v>94.602567612505055</c:v>
                </c:pt>
                <c:pt idx="6">
                  <c:v>97.455850692403018</c:v>
                </c:pt>
              </c:numCache>
            </c:numRef>
          </c:val>
        </c:ser>
        <c:dLbls>
          <c:showLegendKey val="0"/>
          <c:showVal val="0"/>
          <c:showCatName val="0"/>
          <c:showSerName val="0"/>
          <c:showPercent val="0"/>
          <c:showBubbleSize val="0"/>
        </c:dLbls>
        <c:axId val="209510400"/>
        <c:axId val="209511936"/>
      </c:radarChart>
      <c:catAx>
        <c:axId val="20951040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511936"/>
        <c:crosses val="autoZero"/>
        <c:auto val="1"/>
        <c:lblAlgn val="ctr"/>
        <c:lblOffset val="100"/>
        <c:noMultiLvlLbl val="0"/>
      </c:catAx>
      <c:valAx>
        <c:axId val="20951193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51040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6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レーダー4064滋賀県全体!$AS$42</c:f>
              <c:strCache>
                <c:ptCount val="1"/>
                <c:pt idx="0">
                  <c:v>滋賀県</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レーダー4064滋賀県全体!$BF$42</c:f>
              <c:strCache>
                <c:ptCount val="1"/>
                <c:pt idx="0">
                  <c:v>米原市</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レーダー4064滋賀県全体!$BF$43:$BF$49</c:f>
              <c:numCache>
                <c:formatCode>General</c:formatCode>
                <c:ptCount val="7"/>
                <c:pt idx="0">
                  <c:v>92.179951644212949</c:v>
                </c:pt>
                <c:pt idx="1">
                  <c:v>87.988231748647678</c:v>
                </c:pt>
                <c:pt idx="2">
                  <c:v>106.98170504365727</c:v>
                </c:pt>
                <c:pt idx="3">
                  <c:v>90.587059011286669</c:v>
                </c:pt>
                <c:pt idx="4">
                  <c:v>97.355898755614263</c:v>
                </c:pt>
                <c:pt idx="5">
                  <c:v>75.586354157919544</c:v>
                </c:pt>
                <c:pt idx="6">
                  <c:v>77.63274338330173</c:v>
                </c:pt>
              </c:numCache>
            </c:numRef>
          </c:val>
        </c:ser>
        <c:dLbls>
          <c:showLegendKey val="0"/>
          <c:showVal val="0"/>
          <c:showCatName val="0"/>
          <c:showSerName val="0"/>
          <c:showPercent val="0"/>
          <c:showBubbleSize val="0"/>
        </c:dLbls>
        <c:axId val="209520896"/>
        <c:axId val="209547264"/>
      </c:radarChart>
      <c:catAx>
        <c:axId val="20952089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547264"/>
        <c:crosses val="autoZero"/>
        <c:auto val="1"/>
        <c:lblAlgn val="ctr"/>
        <c:lblOffset val="100"/>
        <c:noMultiLvlLbl val="0"/>
      </c:catAx>
      <c:valAx>
        <c:axId val="20954726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52089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6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レーダー4064滋賀県全体!$AS$42</c:f>
              <c:strCache>
                <c:ptCount val="1"/>
                <c:pt idx="0">
                  <c:v>滋賀県</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レーダー4064滋賀県全体!$BG$42</c:f>
              <c:strCache>
                <c:ptCount val="1"/>
                <c:pt idx="0">
                  <c:v>日野町</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レーダー4064滋賀県全体!$BG$43:$BG$49</c:f>
              <c:numCache>
                <c:formatCode>General</c:formatCode>
                <c:ptCount val="7"/>
                <c:pt idx="0">
                  <c:v>99.526766373141726</c:v>
                </c:pt>
                <c:pt idx="1">
                  <c:v>96.385053258362802</c:v>
                </c:pt>
                <c:pt idx="2">
                  <c:v>92.182349968820887</c:v>
                </c:pt>
                <c:pt idx="3">
                  <c:v>85.923077084303173</c:v>
                </c:pt>
                <c:pt idx="4">
                  <c:v>104.79608907019004</c:v>
                </c:pt>
                <c:pt idx="5">
                  <c:v>104.13329634960637</c:v>
                </c:pt>
                <c:pt idx="6">
                  <c:v>78.095520208432418</c:v>
                </c:pt>
              </c:numCache>
            </c:numRef>
          </c:val>
        </c:ser>
        <c:dLbls>
          <c:showLegendKey val="0"/>
          <c:showVal val="0"/>
          <c:showCatName val="0"/>
          <c:showSerName val="0"/>
          <c:showPercent val="0"/>
          <c:showBubbleSize val="0"/>
        </c:dLbls>
        <c:axId val="209568512"/>
        <c:axId val="209570048"/>
      </c:radarChart>
      <c:catAx>
        <c:axId val="20956851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570048"/>
        <c:crosses val="autoZero"/>
        <c:auto val="1"/>
        <c:lblAlgn val="ctr"/>
        <c:lblOffset val="100"/>
        <c:noMultiLvlLbl val="0"/>
      </c:catAx>
      <c:valAx>
        <c:axId val="20957004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56851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6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レーダー4064滋賀県全体!$AS$42</c:f>
              <c:strCache>
                <c:ptCount val="1"/>
                <c:pt idx="0">
                  <c:v>滋賀県</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レーダー4064滋賀県全体!$BH$42</c:f>
              <c:strCache>
                <c:ptCount val="1"/>
                <c:pt idx="0">
                  <c:v>竜王町</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レーダー4064滋賀県全体!$BH$43:$BH$49</c:f>
              <c:numCache>
                <c:formatCode>General</c:formatCode>
                <c:ptCount val="7"/>
                <c:pt idx="0">
                  <c:v>103.20474292195223</c:v>
                </c:pt>
                <c:pt idx="1">
                  <c:v>122.6632865112251</c:v>
                </c:pt>
                <c:pt idx="2">
                  <c:v>111.33384706414584</c:v>
                </c:pt>
                <c:pt idx="3">
                  <c:v>68.721516201299224</c:v>
                </c:pt>
                <c:pt idx="4">
                  <c:v>103.19399036677294</c:v>
                </c:pt>
                <c:pt idx="5">
                  <c:v>51.419932949604267</c:v>
                </c:pt>
                <c:pt idx="6">
                  <c:v>82.713168801654376</c:v>
                </c:pt>
              </c:numCache>
            </c:numRef>
          </c:val>
        </c:ser>
        <c:dLbls>
          <c:showLegendKey val="0"/>
          <c:showVal val="0"/>
          <c:showCatName val="0"/>
          <c:showSerName val="0"/>
          <c:showPercent val="0"/>
          <c:showBubbleSize val="0"/>
        </c:dLbls>
        <c:axId val="209595392"/>
        <c:axId val="209597184"/>
      </c:radarChart>
      <c:catAx>
        <c:axId val="20959539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597184"/>
        <c:crosses val="autoZero"/>
        <c:auto val="1"/>
        <c:lblAlgn val="ctr"/>
        <c:lblOffset val="100"/>
        <c:noMultiLvlLbl val="0"/>
      </c:catAx>
      <c:valAx>
        <c:axId val="20959718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59539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6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レーダー4064滋賀県全体!$AS$42</c:f>
              <c:strCache>
                <c:ptCount val="1"/>
                <c:pt idx="0">
                  <c:v>滋賀県</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レーダー4064滋賀県全体!$BI$42</c:f>
              <c:strCache>
                <c:ptCount val="1"/>
                <c:pt idx="0">
                  <c:v>愛荘町</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レーダー4064滋賀県全体!$BI$43:$BI$49</c:f>
              <c:numCache>
                <c:formatCode>General</c:formatCode>
                <c:ptCount val="7"/>
                <c:pt idx="0">
                  <c:v>99.083879992101046</c:v>
                </c:pt>
                <c:pt idx="1">
                  <c:v>92.083497502944653</c:v>
                </c:pt>
                <c:pt idx="2">
                  <c:v>92.438893995164776</c:v>
                </c:pt>
                <c:pt idx="3">
                  <c:v>100.93928436225417</c:v>
                </c:pt>
                <c:pt idx="4">
                  <c:v>105.1241570134853</c:v>
                </c:pt>
                <c:pt idx="5">
                  <c:v>121.01298794902166</c:v>
                </c:pt>
                <c:pt idx="6">
                  <c:v>86.589089356707817</c:v>
                </c:pt>
              </c:numCache>
            </c:numRef>
          </c:val>
        </c:ser>
        <c:dLbls>
          <c:showLegendKey val="0"/>
          <c:showVal val="0"/>
          <c:showCatName val="0"/>
          <c:showSerName val="0"/>
          <c:showPercent val="0"/>
          <c:showBubbleSize val="0"/>
        </c:dLbls>
        <c:axId val="209622528"/>
        <c:axId val="209624064"/>
      </c:radarChart>
      <c:catAx>
        <c:axId val="20962252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624064"/>
        <c:crosses val="autoZero"/>
        <c:auto val="1"/>
        <c:lblAlgn val="ctr"/>
        <c:lblOffset val="100"/>
        <c:noMultiLvlLbl val="0"/>
      </c:catAx>
      <c:valAx>
        <c:axId val="20962406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622528"/>
        <c:crosses val="autoZero"/>
        <c:crossBetween val="between"/>
      </c:valAx>
      <c:spPr>
        <a:noFill/>
        <a:ln>
          <a:noFill/>
        </a:ln>
      </c:spPr>
    </c:plotArea>
    <c:legend>
      <c:legendPos val="r"/>
      <c:layout>
        <c:manualLayout>
          <c:xMode val="edge"/>
          <c:yMode val="edge"/>
          <c:x val="0.82916666666666672"/>
          <c:y val="0.40972222222222232"/>
          <c:w val="0.17083333333333334"/>
          <c:h val="0.18402777777777776"/>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6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レーダー4064滋賀県全体!$AS$42</c:f>
              <c:strCache>
                <c:ptCount val="1"/>
                <c:pt idx="0">
                  <c:v>滋賀県</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レーダー4064滋賀県全体!$BJ$42</c:f>
              <c:strCache>
                <c:ptCount val="1"/>
                <c:pt idx="0">
                  <c:v>豊郷町</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レーダー4064滋賀県全体!$BJ$43:$BJ$49</c:f>
              <c:numCache>
                <c:formatCode>General</c:formatCode>
                <c:ptCount val="7"/>
                <c:pt idx="0">
                  <c:v>99.118889230074871</c:v>
                </c:pt>
                <c:pt idx="1">
                  <c:v>91.234127973335617</c:v>
                </c:pt>
                <c:pt idx="2">
                  <c:v>95.471696896985321</c:v>
                </c:pt>
                <c:pt idx="3">
                  <c:v>91.035553734508795</c:v>
                </c:pt>
                <c:pt idx="4">
                  <c:v>100.02407722962262</c:v>
                </c:pt>
                <c:pt idx="5">
                  <c:v>108.49114347483162</c:v>
                </c:pt>
                <c:pt idx="6">
                  <c:v>100.15483093797666</c:v>
                </c:pt>
              </c:numCache>
            </c:numRef>
          </c:val>
        </c:ser>
        <c:dLbls>
          <c:showLegendKey val="0"/>
          <c:showVal val="0"/>
          <c:showCatName val="0"/>
          <c:showSerName val="0"/>
          <c:showPercent val="0"/>
          <c:showBubbleSize val="0"/>
        </c:dLbls>
        <c:axId val="209682432"/>
        <c:axId val="209683968"/>
      </c:radarChart>
      <c:catAx>
        <c:axId val="20968243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683968"/>
        <c:crosses val="autoZero"/>
        <c:auto val="1"/>
        <c:lblAlgn val="ctr"/>
        <c:lblOffset val="100"/>
        <c:noMultiLvlLbl val="0"/>
      </c:catAx>
      <c:valAx>
        <c:axId val="20968396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68243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7.2500240648403061E-2"/>
          <c:y val="6.3379912018039997E-2"/>
        </c:manualLayout>
      </c:layout>
      <c:overlay val="0"/>
    </c:title>
    <c:autoTitleDeleted val="0"/>
    <c:plotArea>
      <c:layout>
        <c:manualLayout>
          <c:layoutTarget val="inner"/>
          <c:xMode val="edge"/>
          <c:yMode val="edge"/>
          <c:x val="0.25853658536585367"/>
          <c:y val="0.25342465753424653"/>
          <c:w val="0.41463414634146334"/>
          <c:h val="0.5821917808219178"/>
        </c:manualLayout>
      </c:layout>
      <c:radarChart>
        <c:radarStyle val="marker"/>
        <c:varyColors val="0"/>
        <c:ser>
          <c:idx val="1"/>
          <c:order val="0"/>
          <c:tx>
            <c:strRef>
              <c:f>レーダー4064滋賀県全体!$AV$33</c:f>
              <c:strCache>
                <c:ptCount val="1"/>
                <c:pt idx="0">
                  <c:v>長浜市</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レーダー4064滋賀県全体!$AV$34:$AV$41</c:f>
              <c:numCache>
                <c:formatCode>General</c:formatCode>
                <c:ptCount val="8"/>
                <c:pt idx="0">
                  <c:v>112.7970801488416</c:v>
                </c:pt>
                <c:pt idx="1">
                  <c:v>105.74803999605808</c:v>
                </c:pt>
                <c:pt idx="2">
                  <c:v>107.16698179537032</c:v>
                </c:pt>
                <c:pt idx="3">
                  <c:v>108.869235175387</c:v>
                </c:pt>
                <c:pt idx="4">
                  <c:v>99.814504651792092</c:v>
                </c:pt>
                <c:pt idx="5">
                  <c:v>114.18935797143097</c:v>
                </c:pt>
                <c:pt idx="6">
                  <c:v>99.187371631728084</c:v>
                </c:pt>
                <c:pt idx="7">
                  <c:v>106.76083260102824</c:v>
                </c:pt>
              </c:numCache>
            </c:numRef>
          </c:val>
        </c:ser>
        <c:ser>
          <c:idx val="0"/>
          <c:order val="1"/>
          <c:tx>
            <c:strRef>
              <c:f>レーダー4064滋賀県全体!$AS$33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79776896"/>
        <c:axId val="179795072"/>
      </c:radarChart>
      <c:catAx>
        <c:axId val="179776896"/>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79795072"/>
        <c:crosses val="autoZero"/>
        <c:auto val="1"/>
        <c:lblAlgn val="ctr"/>
        <c:lblOffset val="100"/>
        <c:noMultiLvlLbl val="0"/>
      </c:catAx>
      <c:valAx>
        <c:axId val="179795072"/>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79776896"/>
        <c:crosses val="autoZero"/>
        <c:crossBetween val="between"/>
        <c:majorUnit val="10"/>
        <c:minorUnit val="4"/>
      </c:valAx>
      <c:spPr>
        <a:noFill/>
        <a:ln>
          <a:noFill/>
        </a:ln>
      </c:spPr>
    </c:plotArea>
    <c:legend>
      <c:legendPos val="tr"/>
      <c:layout>
        <c:manualLayout>
          <c:xMode val="edge"/>
          <c:yMode val="edge"/>
          <c:x val="0.76"/>
          <c:y val="5.2816901408450703E-2"/>
          <c:w val="0.20499999999999999"/>
          <c:h val="0.18661971830985921"/>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7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レーダー4064滋賀県全体!$AS$42</c:f>
              <c:strCache>
                <c:ptCount val="1"/>
                <c:pt idx="0">
                  <c:v>滋賀県</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レーダー4064滋賀県全体!$BK$42</c:f>
              <c:strCache>
                <c:ptCount val="1"/>
                <c:pt idx="0">
                  <c:v>甲良町</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レーダー4064滋賀県全体!$BK$43:$BK$49</c:f>
              <c:numCache>
                <c:formatCode>General</c:formatCode>
                <c:ptCount val="7"/>
                <c:pt idx="0">
                  <c:v>97.325518615025871</c:v>
                </c:pt>
                <c:pt idx="1">
                  <c:v>90.724522712791995</c:v>
                </c:pt>
                <c:pt idx="2">
                  <c:v>115.24473144950731</c:v>
                </c:pt>
                <c:pt idx="3">
                  <c:v>112.26960916190461</c:v>
                </c:pt>
                <c:pt idx="4">
                  <c:v>97.252251774727156</c:v>
                </c:pt>
                <c:pt idx="5">
                  <c:v>152.54226435832473</c:v>
                </c:pt>
                <c:pt idx="6">
                  <c:v>86.753435911204519</c:v>
                </c:pt>
              </c:numCache>
            </c:numRef>
          </c:val>
        </c:ser>
        <c:dLbls>
          <c:showLegendKey val="0"/>
          <c:showVal val="0"/>
          <c:showCatName val="0"/>
          <c:showSerName val="0"/>
          <c:showPercent val="0"/>
          <c:showBubbleSize val="0"/>
        </c:dLbls>
        <c:axId val="209852672"/>
        <c:axId val="209858560"/>
      </c:radarChart>
      <c:catAx>
        <c:axId val="20985267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858560"/>
        <c:crosses val="autoZero"/>
        <c:auto val="1"/>
        <c:lblAlgn val="ctr"/>
        <c:lblOffset val="100"/>
        <c:noMultiLvlLbl val="0"/>
      </c:catAx>
      <c:valAx>
        <c:axId val="20985856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85267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7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レーダー4064滋賀県全体!$AS$42</c:f>
              <c:strCache>
                <c:ptCount val="1"/>
                <c:pt idx="0">
                  <c:v>滋賀県</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レーダー4064滋賀県全体!$BL$42</c:f>
              <c:strCache>
                <c:ptCount val="1"/>
                <c:pt idx="0">
                  <c:v>多賀町</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レーダー4064滋賀県全体!$BL$43:$BL$49</c:f>
              <c:numCache>
                <c:formatCode>General</c:formatCode>
                <c:ptCount val="7"/>
                <c:pt idx="0">
                  <c:v>87.970215247182495</c:v>
                </c:pt>
                <c:pt idx="1">
                  <c:v>94.404558585168118</c:v>
                </c:pt>
                <c:pt idx="2">
                  <c:v>101.72636066854265</c:v>
                </c:pt>
                <c:pt idx="3">
                  <c:v>93.300094849619413</c:v>
                </c:pt>
                <c:pt idx="4">
                  <c:v>92.552680679040549</c:v>
                </c:pt>
                <c:pt idx="5">
                  <c:v>88.274521431674756</c:v>
                </c:pt>
                <c:pt idx="6">
                  <c:v>94.701867347484921</c:v>
                </c:pt>
              </c:numCache>
            </c:numRef>
          </c:val>
        </c:ser>
        <c:dLbls>
          <c:showLegendKey val="0"/>
          <c:showVal val="0"/>
          <c:showCatName val="0"/>
          <c:showSerName val="0"/>
          <c:showPercent val="0"/>
          <c:showBubbleSize val="0"/>
        </c:dLbls>
        <c:axId val="209883904"/>
        <c:axId val="209885440"/>
      </c:radarChart>
      <c:catAx>
        <c:axId val="20988390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885440"/>
        <c:crosses val="autoZero"/>
        <c:auto val="1"/>
        <c:lblAlgn val="ctr"/>
        <c:lblOffset val="100"/>
        <c:noMultiLvlLbl val="0"/>
      </c:catAx>
      <c:valAx>
        <c:axId val="20988544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0988390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7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400">
                <a:solidFill>
                  <a:srgbClr val="000000"/>
                </a:solidFill>
                <a:latin typeface="HG創英角ﾎﾟｯﾌﾟ体"/>
                <a:ea typeface="HG創英角ﾎﾟｯﾌﾟ体"/>
                <a:cs typeface="HG創英角ﾎﾟｯﾌﾟ体"/>
              </a:defRPr>
            </a:pPr>
            <a:r>
              <a:rPr lang="ja-JP" altLang="en-US" sz="1400" b="0" i="0" u="none" strike="noStrike" baseline="0">
                <a:solidFill>
                  <a:srgbClr val="000000"/>
                </a:solidFill>
                <a:latin typeface="HG創英角ﾎﾟｯﾌﾟ体"/>
                <a:ea typeface="HG創英角ﾎﾟｯﾌﾟ体"/>
                <a:cs typeface="HG創英角ﾎﾟｯﾌﾟ体"/>
              </a:rPr>
              <a:t>男姓</a:t>
            </a:r>
          </a:p>
        </c:rich>
      </c:tx>
      <c:overlay val="0"/>
      <c:spPr>
        <a:noFill/>
        <a:ln w="25400">
          <a:noFill/>
        </a:ln>
      </c:spPr>
    </c:title>
    <c:autoTitleDeleted val="0"/>
    <c:plotArea>
      <c:layout/>
      <c:radarChart>
        <c:radarStyle val="marker"/>
        <c:varyColors val="0"/>
        <c:ser>
          <c:idx val="9"/>
          <c:order val="0"/>
          <c:tx>
            <c:v>#REF!</c:v>
          </c:tx>
          <c:spPr>
            <a:ln w="38100">
              <a:solidFill>
                <a:srgbClr val="00CCFF"/>
              </a:solidFill>
              <a:prstDash val="solid"/>
            </a:ln>
          </c:spPr>
          <c:marker>
            <c:symbol val="none"/>
          </c:marker>
          <c:cat>
            <c:numRef>
              <c:f>(#REF!,#REF!)</c:f>
              <c:numCache>
                <c:formatCode>General</c:formatCode>
                <c:ptCount val="1"/>
                <c:pt idx="0">
                  <c:v>1</c:v>
                </c:pt>
              </c:numCache>
            </c:numRef>
          </c:cat>
          <c:val>
            <c:numRef>
              <c:f>(#REF!,#REF!)</c:f>
              <c:numCache>
                <c:formatCode>General</c:formatCode>
                <c:ptCount val="1"/>
                <c:pt idx="0">
                  <c:v>1</c:v>
                </c:pt>
              </c:numCache>
            </c:numRef>
          </c:val>
        </c:ser>
        <c:ser>
          <c:idx val="8"/>
          <c:order val="1"/>
          <c:tx>
            <c:v>#REF!</c:v>
          </c:tx>
          <c:spPr>
            <a:ln w="38100">
              <a:solidFill>
                <a:srgbClr val="FF6600"/>
              </a:solidFill>
              <a:prstDash val="solid"/>
            </a:ln>
          </c:spPr>
          <c:marker>
            <c:symbol val="none"/>
          </c:marker>
          <c:cat>
            <c:numRef>
              <c:f>(#REF!,#REF!)</c:f>
              <c:numCache>
                <c:formatCode>General</c:formatCode>
                <c:ptCount val="1"/>
                <c:pt idx="0">
                  <c:v>1</c:v>
                </c:pt>
              </c:numCache>
            </c:numRef>
          </c:cat>
          <c:val>
            <c:numRef>
              <c:f>(#REF!,#REF!)</c:f>
              <c:numCache>
                <c:formatCode>General</c:formatCode>
                <c:ptCount val="1"/>
                <c:pt idx="0">
                  <c:v>1</c:v>
                </c:pt>
              </c:numCache>
            </c:numRef>
          </c:val>
        </c:ser>
        <c:dLbls>
          <c:showLegendKey val="0"/>
          <c:showVal val="0"/>
          <c:showCatName val="0"/>
          <c:showSerName val="0"/>
          <c:showPercent val="0"/>
          <c:showBubbleSize val="0"/>
        </c:dLbls>
        <c:axId val="205688832"/>
        <c:axId val="205690368"/>
      </c:radarChart>
      <c:catAx>
        <c:axId val="205688832"/>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horzOverflow="overflow" anchor="ctr"/>
          <a:lstStyle/>
          <a:p>
            <a:pPr algn="ctr" rtl="0">
              <a:defRPr sz="1100">
                <a:solidFill>
                  <a:srgbClr val="000000"/>
                </a:solidFill>
              </a:defRPr>
            </a:pPr>
            <a:endParaRPr lang="ja-JP"/>
          </a:p>
        </c:txPr>
        <c:crossAx val="205690368"/>
        <c:crosses val="autoZero"/>
        <c:auto val="0"/>
        <c:lblAlgn val="ctr"/>
        <c:lblOffset val="100"/>
        <c:noMultiLvlLbl val="0"/>
      </c:catAx>
      <c:valAx>
        <c:axId val="205690368"/>
        <c:scaling>
          <c:orientation val="minMax"/>
          <c:max val="120"/>
          <c:min val="0"/>
        </c:scaling>
        <c:delete val="0"/>
        <c:axPos val="l"/>
        <c:majorGridlines>
          <c:spPr>
            <a:ln w="12700">
              <a:solidFill>
                <a:srgbClr val="000000"/>
              </a:solidFill>
              <a:prstDash val="solid"/>
            </a:ln>
          </c:spPr>
        </c:majorGridlines>
        <c:numFmt formatCode="0_ " sourceLinked="0"/>
        <c:majorTickMark val="cross"/>
        <c:minorTickMark val="none"/>
        <c:tickLblPos val="nextTo"/>
        <c:spPr>
          <a:ln w="3175">
            <a:solidFill>
              <a:srgbClr val="000000"/>
            </a:solidFill>
            <a:prstDash val="solid"/>
          </a:ln>
        </c:spPr>
        <c:txPr>
          <a:bodyPr rot="0" horzOverflow="overflow" anchor="ctr"/>
          <a:lstStyle/>
          <a:p>
            <a:pPr algn="ctr" rtl="0">
              <a:defRPr sz="1100">
                <a:solidFill>
                  <a:srgbClr val="000000"/>
                </a:solidFill>
              </a:defRPr>
            </a:pPr>
            <a:endParaRPr lang="ja-JP"/>
          </a:p>
        </c:txPr>
        <c:crossAx val="205688832"/>
        <c:crosses val="autoZero"/>
        <c:crossBetween val="between"/>
        <c:majorUnit val="50"/>
      </c:valAx>
      <c:spPr>
        <a:noFill/>
        <a:ln w="25400">
          <a:noFill/>
        </a:ln>
      </c:spPr>
    </c:plotArea>
    <c:plotVisOnly val="1"/>
    <c:dispBlanksAs val="gap"/>
    <c:showDLblsOverMax val="0"/>
  </c:chart>
  <c:spPr>
    <a:noFill/>
    <a:ln w="9525">
      <a:noFill/>
    </a:ln>
  </c:spPr>
  <c:txPr>
    <a:bodyPr horzOverflow="overflow" anchor="ctr"/>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0511" r="0.75000000000000511" t="1" header="0.51200000000000001" footer="0.51200000000000001"/>
    <c:pageSetup/>
  </c:printSettings>
  <c:extLst/>
</c:chartSpace>
</file>

<file path=xl/charts/chart47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400">
                <a:solidFill>
                  <a:srgbClr val="000000"/>
                </a:solidFill>
                <a:latin typeface="HG創英角ﾎﾟｯﾌﾟ体"/>
                <a:ea typeface="HG創英角ﾎﾟｯﾌﾟ体"/>
                <a:cs typeface="HG創英角ﾎﾟｯﾌﾟ体"/>
              </a:defRPr>
            </a:pPr>
            <a:r>
              <a:rPr lang="ja-JP" altLang="en-US" sz="1400" b="0" i="0" u="none" strike="noStrike" baseline="0">
                <a:solidFill>
                  <a:srgbClr val="000000"/>
                </a:solidFill>
                <a:latin typeface="HG創英角ﾎﾟｯﾌﾟ体"/>
                <a:ea typeface="HG創英角ﾎﾟｯﾌﾟ体"/>
                <a:cs typeface="HG創英角ﾎﾟｯﾌﾟ体"/>
              </a:rPr>
              <a:t>女姓</a:t>
            </a:r>
          </a:p>
        </c:rich>
      </c:tx>
      <c:overlay val="0"/>
      <c:spPr>
        <a:noFill/>
        <a:ln w="25400">
          <a:noFill/>
        </a:ln>
      </c:spPr>
    </c:title>
    <c:autoTitleDeleted val="0"/>
    <c:plotArea>
      <c:layout/>
      <c:radarChart>
        <c:radarStyle val="marker"/>
        <c:varyColors val="0"/>
        <c:ser>
          <c:idx val="9"/>
          <c:order val="0"/>
          <c:tx>
            <c:v>#REF!</c:v>
          </c:tx>
          <c:spPr>
            <a:ln w="38100">
              <a:solidFill>
                <a:srgbClr val="00CCFF"/>
              </a:solidFill>
              <a:prstDash val="solid"/>
            </a:ln>
          </c:spPr>
          <c:marker>
            <c:symbol val="none"/>
          </c:marker>
          <c:cat>
            <c:strLit>
              <c:ptCount val="1"/>
              <c:pt idx="0">
                <c:v>#REF!</c:v>
              </c:pt>
            </c:strLit>
          </c:cat>
          <c:val>
            <c:numLit>
              <c:formatCode>General</c:formatCode>
              <c:ptCount val="1"/>
              <c:pt idx="0">
                <c:v>0</c:v>
              </c:pt>
            </c:numLit>
          </c:val>
        </c:ser>
        <c:ser>
          <c:idx val="8"/>
          <c:order val="1"/>
          <c:tx>
            <c:v>#REF!</c:v>
          </c:tx>
          <c:spPr>
            <a:ln w="38100">
              <a:solidFill>
                <a:srgbClr val="FF6600"/>
              </a:solidFill>
              <a:prstDash val="solid"/>
            </a:ln>
          </c:spPr>
          <c:marker>
            <c:symbol val="none"/>
          </c:marker>
          <c:cat>
            <c:strLit>
              <c:ptCount val="1"/>
              <c:pt idx="0">
                <c:v>#REF!</c:v>
              </c:pt>
            </c:strLit>
          </c:cat>
          <c:val>
            <c:numLit>
              <c:formatCode>General</c:formatCode>
              <c:ptCount val="1"/>
              <c:pt idx="0">
                <c:v>0</c:v>
              </c:pt>
            </c:numLit>
          </c:val>
        </c:ser>
        <c:dLbls>
          <c:showLegendKey val="0"/>
          <c:showVal val="0"/>
          <c:showCatName val="0"/>
          <c:showSerName val="0"/>
          <c:showPercent val="0"/>
          <c:showBubbleSize val="0"/>
        </c:dLbls>
        <c:axId val="200828800"/>
        <c:axId val="200830336"/>
      </c:radarChart>
      <c:catAx>
        <c:axId val="200828800"/>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horzOverflow="overflow" anchor="ctr"/>
          <a:lstStyle/>
          <a:p>
            <a:pPr algn="ctr" rtl="0">
              <a:defRPr sz="1100">
                <a:solidFill>
                  <a:srgbClr val="000000"/>
                </a:solidFill>
              </a:defRPr>
            </a:pPr>
            <a:endParaRPr lang="ja-JP"/>
          </a:p>
        </c:txPr>
        <c:crossAx val="200830336"/>
        <c:crosses val="autoZero"/>
        <c:auto val="0"/>
        <c:lblAlgn val="ctr"/>
        <c:lblOffset val="100"/>
        <c:noMultiLvlLbl val="0"/>
      </c:catAx>
      <c:valAx>
        <c:axId val="200830336"/>
        <c:scaling>
          <c:orientation val="minMax"/>
          <c:max val="120"/>
          <c:min val="0"/>
        </c:scaling>
        <c:delete val="0"/>
        <c:axPos val="l"/>
        <c:majorGridlines>
          <c:spPr>
            <a:ln w="12700">
              <a:solidFill>
                <a:srgbClr val="000000"/>
              </a:solidFill>
              <a:prstDash val="solid"/>
            </a:ln>
          </c:spPr>
        </c:majorGridlines>
        <c:numFmt formatCode="0_ " sourceLinked="0"/>
        <c:majorTickMark val="cross"/>
        <c:minorTickMark val="none"/>
        <c:tickLblPos val="nextTo"/>
        <c:spPr>
          <a:ln w="3175">
            <a:solidFill>
              <a:srgbClr val="000000"/>
            </a:solidFill>
            <a:prstDash val="solid"/>
          </a:ln>
        </c:spPr>
        <c:txPr>
          <a:bodyPr rot="0" horzOverflow="overflow" anchor="ctr"/>
          <a:lstStyle/>
          <a:p>
            <a:pPr algn="ctr" rtl="0">
              <a:defRPr sz="1100">
                <a:solidFill>
                  <a:srgbClr val="000000"/>
                </a:solidFill>
              </a:defRPr>
            </a:pPr>
            <a:endParaRPr lang="ja-JP"/>
          </a:p>
        </c:txPr>
        <c:crossAx val="200828800"/>
        <c:crosses val="autoZero"/>
        <c:crossBetween val="between"/>
        <c:majorUnit val="50"/>
      </c:valAx>
      <c:spPr>
        <a:noFill/>
        <a:ln w="25400">
          <a:noFill/>
        </a:ln>
      </c:spPr>
    </c:plotArea>
    <c:legend>
      <c:legendPos val="r"/>
      <c:legendEntry>
        <c:idx val="1"/>
        <c:delete val="1"/>
      </c:legendEntry>
      <c:overlay val="0"/>
      <c:spPr>
        <a:solidFill>
          <a:srgbClr val="FFFFFF"/>
        </a:solidFill>
        <a:ln w="25400">
          <a:noFill/>
        </a:ln>
      </c:spPr>
      <c:txPr>
        <a:bodyPr horzOverflow="overflow" anchor="ctr"/>
        <a:lstStyle/>
        <a:p>
          <a:pPr algn="l" rtl="0">
            <a:defRPr sz="1010">
              <a:solidFill>
                <a:srgbClr val="000000"/>
              </a:solidFill>
            </a:defRPr>
          </a:pPr>
          <a:endParaRPr lang="ja-JP"/>
        </a:p>
      </c:txPr>
    </c:legend>
    <c:plotVisOnly val="1"/>
    <c:dispBlanksAs val="gap"/>
    <c:showDLblsOverMax val="0"/>
  </c:chart>
  <c:spPr>
    <a:noFill/>
    <a:ln w="9525">
      <a:noFill/>
    </a:ln>
  </c:spPr>
  <c:txPr>
    <a:bodyPr horzOverflow="overflow" anchor="ctr"/>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0511" r="0.75000000000000511" t="1" header="0.51200000000000001" footer="0.51200000000000001"/>
    <c:pageSetup/>
  </c:printSettings>
  <c:extLst/>
</c:chartSpace>
</file>

<file path=xl/charts/chart47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400">
                <a:solidFill>
                  <a:srgbClr val="000000"/>
                </a:solidFill>
                <a:latin typeface="HG創英角ﾎﾟｯﾌﾟ体"/>
                <a:ea typeface="HG創英角ﾎﾟｯﾌﾟ体"/>
                <a:cs typeface="HG創英角ﾎﾟｯﾌﾟ体"/>
              </a:defRPr>
            </a:pPr>
            <a:r>
              <a:rPr lang="ja-JP" altLang="en-US" sz="1400" b="0" i="0" u="none" strike="noStrike" baseline="0">
                <a:solidFill>
                  <a:srgbClr val="000000"/>
                </a:solidFill>
                <a:latin typeface="HG創英角ﾎﾟｯﾌﾟ体"/>
                <a:ea typeface="HG創英角ﾎﾟｯﾌﾟ体"/>
                <a:cs typeface="HG創英角ﾎﾟｯﾌﾟ体"/>
              </a:rPr>
              <a:t>男姓</a:t>
            </a:r>
          </a:p>
        </c:rich>
      </c:tx>
      <c:overlay val="0"/>
      <c:spPr>
        <a:noFill/>
        <a:ln w="25400">
          <a:noFill/>
        </a:ln>
      </c:spPr>
    </c:title>
    <c:autoTitleDeleted val="0"/>
    <c:plotArea>
      <c:layout/>
      <c:radarChart>
        <c:radarStyle val="marker"/>
        <c:varyColors val="0"/>
        <c:ser>
          <c:idx val="9"/>
          <c:order val="0"/>
          <c:tx>
            <c:v>#REF!</c:v>
          </c:tx>
          <c:spPr>
            <a:ln w="38100">
              <a:solidFill>
                <a:srgbClr val="00CCFF"/>
              </a:solidFill>
              <a:prstDash val="solid"/>
            </a:ln>
          </c:spPr>
          <c:marker>
            <c:symbol val="none"/>
          </c:marker>
          <c:cat>
            <c:numRef>
              <c:f>(#REF!,#REF!)</c:f>
              <c:numCache>
                <c:formatCode>General</c:formatCode>
                <c:ptCount val="1"/>
                <c:pt idx="0">
                  <c:v>1</c:v>
                </c:pt>
              </c:numCache>
            </c:numRef>
          </c:cat>
          <c:val>
            <c:numRef>
              <c:f>(#REF!,#REF!)</c:f>
              <c:numCache>
                <c:formatCode>General</c:formatCode>
                <c:ptCount val="1"/>
                <c:pt idx="0">
                  <c:v>1</c:v>
                </c:pt>
              </c:numCache>
            </c:numRef>
          </c:val>
        </c:ser>
        <c:ser>
          <c:idx val="8"/>
          <c:order val="1"/>
          <c:tx>
            <c:v>#REF!</c:v>
          </c:tx>
          <c:spPr>
            <a:ln w="38100">
              <a:solidFill>
                <a:srgbClr val="FF6600"/>
              </a:solidFill>
              <a:prstDash val="solid"/>
            </a:ln>
          </c:spPr>
          <c:marker>
            <c:symbol val="none"/>
          </c:marker>
          <c:cat>
            <c:numRef>
              <c:f>(#REF!,#REF!)</c:f>
              <c:numCache>
                <c:formatCode>General</c:formatCode>
                <c:ptCount val="1"/>
                <c:pt idx="0">
                  <c:v>1</c:v>
                </c:pt>
              </c:numCache>
            </c:numRef>
          </c:cat>
          <c:val>
            <c:numRef>
              <c:f>(#REF!,#REF!)</c:f>
              <c:numCache>
                <c:formatCode>General</c:formatCode>
                <c:ptCount val="1"/>
                <c:pt idx="0">
                  <c:v>1</c:v>
                </c:pt>
              </c:numCache>
            </c:numRef>
          </c:val>
        </c:ser>
        <c:dLbls>
          <c:showLegendKey val="0"/>
          <c:showVal val="0"/>
          <c:showCatName val="0"/>
          <c:showSerName val="0"/>
          <c:showPercent val="0"/>
          <c:showBubbleSize val="0"/>
        </c:dLbls>
        <c:axId val="205718272"/>
        <c:axId val="205719808"/>
      </c:radarChart>
      <c:catAx>
        <c:axId val="205718272"/>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horzOverflow="overflow" anchor="ctr"/>
          <a:lstStyle/>
          <a:p>
            <a:pPr algn="ctr" rtl="0">
              <a:defRPr sz="1100">
                <a:solidFill>
                  <a:srgbClr val="000000"/>
                </a:solidFill>
              </a:defRPr>
            </a:pPr>
            <a:endParaRPr lang="ja-JP"/>
          </a:p>
        </c:txPr>
        <c:crossAx val="205719808"/>
        <c:crosses val="autoZero"/>
        <c:auto val="0"/>
        <c:lblAlgn val="ctr"/>
        <c:lblOffset val="100"/>
        <c:noMultiLvlLbl val="0"/>
      </c:catAx>
      <c:valAx>
        <c:axId val="205719808"/>
        <c:scaling>
          <c:orientation val="minMax"/>
          <c:max val="120"/>
          <c:min val="0"/>
        </c:scaling>
        <c:delete val="0"/>
        <c:axPos val="l"/>
        <c:majorGridlines>
          <c:spPr>
            <a:ln w="12700">
              <a:solidFill>
                <a:srgbClr val="000000"/>
              </a:solidFill>
              <a:prstDash val="solid"/>
            </a:ln>
          </c:spPr>
        </c:majorGridlines>
        <c:numFmt formatCode="0_ " sourceLinked="0"/>
        <c:majorTickMark val="cross"/>
        <c:minorTickMark val="none"/>
        <c:tickLblPos val="nextTo"/>
        <c:spPr>
          <a:ln w="3175">
            <a:solidFill>
              <a:srgbClr val="000000"/>
            </a:solidFill>
            <a:prstDash val="solid"/>
          </a:ln>
        </c:spPr>
        <c:txPr>
          <a:bodyPr rot="0" horzOverflow="overflow" anchor="ctr"/>
          <a:lstStyle/>
          <a:p>
            <a:pPr algn="ctr" rtl="0">
              <a:defRPr sz="1100">
                <a:solidFill>
                  <a:srgbClr val="000000"/>
                </a:solidFill>
              </a:defRPr>
            </a:pPr>
            <a:endParaRPr lang="ja-JP"/>
          </a:p>
        </c:txPr>
        <c:crossAx val="205718272"/>
        <c:crosses val="autoZero"/>
        <c:crossBetween val="between"/>
        <c:majorUnit val="50"/>
      </c:valAx>
      <c:spPr>
        <a:noFill/>
        <a:ln w="25400">
          <a:noFill/>
        </a:ln>
      </c:spPr>
    </c:plotArea>
    <c:plotVisOnly val="1"/>
    <c:dispBlanksAs val="gap"/>
    <c:showDLblsOverMax val="0"/>
  </c:chart>
  <c:spPr>
    <a:noFill/>
    <a:ln w="9525">
      <a:noFill/>
    </a:ln>
  </c:spPr>
  <c:txPr>
    <a:bodyPr horzOverflow="overflow" anchor="ctr"/>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0511" r="0.75000000000000511" t="1" header="0.51200000000000001" footer="0.51200000000000001"/>
    <c:pageSetup/>
  </c:printSettings>
  <c:extLst/>
</c:chartSpace>
</file>

<file path=xl/charts/chart47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400">
                <a:solidFill>
                  <a:srgbClr val="000000"/>
                </a:solidFill>
                <a:latin typeface="HG創英角ﾎﾟｯﾌﾟ体"/>
                <a:ea typeface="HG創英角ﾎﾟｯﾌﾟ体"/>
                <a:cs typeface="HG創英角ﾎﾟｯﾌﾟ体"/>
              </a:defRPr>
            </a:pPr>
            <a:r>
              <a:rPr lang="ja-JP" altLang="en-US" sz="1400" b="0" i="0" u="none" strike="noStrike" baseline="0">
                <a:solidFill>
                  <a:srgbClr val="000000"/>
                </a:solidFill>
                <a:latin typeface="HG創英角ﾎﾟｯﾌﾟ体"/>
                <a:ea typeface="HG創英角ﾎﾟｯﾌﾟ体"/>
                <a:cs typeface="HG創英角ﾎﾟｯﾌﾟ体"/>
              </a:rPr>
              <a:t>女姓</a:t>
            </a:r>
          </a:p>
        </c:rich>
      </c:tx>
      <c:overlay val="0"/>
      <c:spPr>
        <a:noFill/>
        <a:ln w="25400">
          <a:noFill/>
        </a:ln>
      </c:spPr>
    </c:title>
    <c:autoTitleDeleted val="0"/>
    <c:plotArea>
      <c:layout/>
      <c:radarChart>
        <c:radarStyle val="marker"/>
        <c:varyColors val="0"/>
        <c:ser>
          <c:idx val="9"/>
          <c:order val="0"/>
          <c:tx>
            <c:v>#REF!</c:v>
          </c:tx>
          <c:spPr>
            <a:ln w="38100">
              <a:solidFill>
                <a:srgbClr val="00CCFF"/>
              </a:solidFill>
              <a:prstDash val="solid"/>
            </a:ln>
          </c:spPr>
          <c:marker>
            <c:symbol val="none"/>
          </c:marker>
          <c:cat>
            <c:strLit>
              <c:ptCount val="1"/>
              <c:pt idx="0">
                <c:v>#REF!</c:v>
              </c:pt>
            </c:strLit>
          </c:cat>
          <c:val>
            <c:numLit>
              <c:formatCode>General</c:formatCode>
              <c:ptCount val="1"/>
              <c:pt idx="0">
                <c:v>0</c:v>
              </c:pt>
            </c:numLit>
          </c:val>
        </c:ser>
        <c:ser>
          <c:idx val="8"/>
          <c:order val="1"/>
          <c:tx>
            <c:v>#REF!</c:v>
          </c:tx>
          <c:spPr>
            <a:ln w="38100">
              <a:solidFill>
                <a:srgbClr val="FF6600"/>
              </a:solidFill>
              <a:prstDash val="solid"/>
            </a:ln>
          </c:spPr>
          <c:marker>
            <c:symbol val="none"/>
          </c:marker>
          <c:cat>
            <c:strLit>
              <c:ptCount val="1"/>
              <c:pt idx="0">
                <c:v>#REF!</c:v>
              </c:pt>
            </c:strLit>
          </c:cat>
          <c:val>
            <c:numLit>
              <c:formatCode>General</c:formatCode>
              <c:ptCount val="1"/>
              <c:pt idx="0">
                <c:v>0</c:v>
              </c:pt>
            </c:numLit>
          </c:val>
        </c:ser>
        <c:dLbls>
          <c:showLegendKey val="0"/>
          <c:showVal val="0"/>
          <c:showCatName val="0"/>
          <c:showSerName val="0"/>
          <c:showPercent val="0"/>
          <c:showBubbleSize val="0"/>
        </c:dLbls>
        <c:axId val="205752960"/>
        <c:axId val="205758848"/>
      </c:radarChart>
      <c:catAx>
        <c:axId val="205752960"/>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horzOverflow="overflow" anchor="ctr"/>
          <a:lstStyle/>
          <a:p>
            <a:pPr algn="ctr" rtl="0">
              <a:defRPr sz="1100">
                <a:solidFill>
                  <a:srgbClr val="000000"/>
                </a:solidFill>
              </a:defRPr>
            </a:pPr>
            <a:endParaRPr lang="ja-JP"/>
          </a:p>
        </c:txPr>
        <c:crossAx val="205758848"/>
        <c:crosses val="autoZero"/>
        <c:auto val="0"/>
        <c:lblAlgn val="ctr"/>
        <c:lblOffset val="100"/>
        <c:noMultiLvlLbl val="0"/>
      </c:catAx>
      <c:valAx>
        <c:axId val="205758848"/>
        <c:scaling>
          <c:orientation val="minMax"/>
          <c:max val="120"/>
          <c:min val="0"/>
        </c:scaling>
        <c:delete val="0"/>
        <c:axPos val="l"/>
        <c:majorGridlines>
          <c:spPr>
            <a:ln w="12700">
              <a:solidFill>
                <a:srgbClr val="000000"/>
              </a:solidFill>
              <a:prstDash val="solid"/>
            </a:ln>
          </c:spPr>
        </c:majorGridlines>
        <c:numFmt formatCode="0_ " sourceLinked="0"/>
        <c:majorTickMark val="cross"/>
        <c:minorTickMark val="none"/>
        <c:tickLblPos val="nextTo"/>
        <c:spPr>
          <a:ln w="3175">
            <a:solidFill>
              <a:srgbClr val="000000"/>
            </a:solidFill>
            <a:prstDash val="solid"/>
          </a:ln>
        </c:spPr>
        <c:txPr>
          <a:bodyPr rot="0" horzOverflow="overflow" anchor="ctr"/>
          <a:lstStyle/>
          <a:p>
            <a:pPr algn="ctr" rtl="0">
              <a:defRPr sz="1100">
                <a:solidFill>
                  <a:srgbClr val="000000"/>
                </a:solidFill>
              </a:defRPr>
            </a:pPr>
            <a:endParaRPr lang="ja-JP"/>
          </a:p>
        </c:txPr>
        <c:crossAx val="205752960"/>
        <c:crosses val="autoZero"/>
        <c:crossBetween val="between"/>
        <c:majorUnit val="50"/>
      </c:valAx>
      <c:spPr>
        <a:noFill/>
        <a:ln w="25400">
          <a:noFill/>
        </a:ln>
      </c:spPr>
    </c:plotArea>
    <c:legend>
      <c:legendPos val="r"/>
      <c:legendEntry>
        <c:idx val="1"/>
        <c:delete val="1"/>
      </c:legendEntry>
      <c:overlay val="0"/>
      <c:spPr>
        <a:solidFill>
          <a:srgbClr val="FFFFFF"/>
        </a:solidFill>
        <a:ln w="25400">
          <a:noFill/>
        </a:ln>
      </c:spPr>
      <c:txPr>
        <a:bodyPr horzOverflow="overflow" anchor="ctr"/>
        <a:lstStyle/>
        <a:p>
          <a:pPr algn="l" rtl="0">
            <a:defRPr sz="1010">
              <a:solidFill>
                <a:srgbClr val="000000"/>
              </a:solidFill>
            </a:defRPr>
          </a:pPr>
          <a:endParaRPr lang="ja-JP"/>
        </a:p>
      </c:txPr>
    </c:legend>
    <c:plotVisOnly val="1"/>
    <c:dispBlanksAs val="gap"/>
    <c:showDLblsOverMax val="0"/>
  </c:chart>
  <c:spPr>
    <a:noFill/>
    <a:ln w="9525">
      <a:noFill/>
    </a:ln>
  </c:spPr>
  <c:txPr>
    <a:bodyPr horzOverflow="overflow" anchor="ctr"/>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0511" r="0.75000000000000511" t="1" header="0.51200000000000001" footer="0.51200000000000001"/>
    <c:pageSetup/>
  </c:printSettings>
  <c:extLst/>
</c:chartSpace>
</file>

<file path=xl/charts/chart47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400">
                <a:solidFill>
                  <a:srgbClr val="000000"/>
                </a:solidFill>
                <a:latin typeface="HG創英角ﾎﾟｯﾌﾟ体"/>
                <a:ea typeface="HG創英角ﾎﾟｯﾌﾟ体"/>
                <a:cs typeface="HG創英角ﾎﾟｯﾌﾟ体"/>
              </a:defRPr>
            </a:pPr>
            <a:r>
              <a:rPr lang="ja-JP" altLang="en-US" sz="1400" b="0" i="0" u="none" strike="noStrike" baseline="0">
                <a:solidFill>
                  <a:srgbClr val="000000"/>
                </a:solidFill>
                <a:latin typeface="HG創英角ﾎﾟｯﾌﾟ体"/>
                <a:ea typeface="HG創英角ﾎﾟｯﾌﾟ体"/>
                <a:cs typeface="HG創英角ﾎﾟｯﾌﾟ体"/>
              </a:rPr>
              <a:t>男姓</a:t>
            </a:r>
          </a:p>
        </c:rich>
      </c:tx>
      <c:overlay val="0"/>
      <c:spPr>
        <a:noFill/>
        <a:ln w="25400">
          <a:noFill/>
        </a:ln>
      </c:spPr>
    </c:title>
    <c:autoTitleDeleted val="0"/>
    <c:plotArea>
      <c:layout/>
      <c:radarChart>
        <c:radarStyle val="marker"/>
        <c:varyColors val="0"/>
        <c:ser>
          <c:idx val="9"/>
          <c:order val="0"/>
          <c:tx>
            <c:v>#REF!</c:v>
          </c:tx>
          <c:spPr>
            <a:ln w="38100">
              <a:solidFill>
                <a:srgbClr val="00CCFF"/>
              </a:solidFill>
              <a:prstDash val="solid"/>
            </a:ln>
          </c:spPr>
          <c:marker>
            <c:symbol val="none"/>
          </c:marker>
          <c:cat>
            <c:numRef>
              <c:f>(#REF!,#REF!)</c:f>
              <c:numCache>
                <c:formatCode>General</c:formatCode>
                <c:ptCount val="1"/>
                <c:pt idx="0">
                  <c:v>1</c:v>
                </c:pt>
              </c:numCache>
            </c:numRef>
          </c:cat>
          <c:val>
            <c:numRef>
              <c:f>(#REF!,#REF!)</c:f>
              <c:numCache>
                <c:formatCode>General</c:formatCode>
                <c:ptCount val="1"/>
                <c:pt idx="0">
                  <c:v>1</c:v>
                </c:pt>
              </c:numCache>
            </c:numRef>
          </c:val>
        </c:ser>
        <c:ser>
          <c:idx val="8"/>
          <c:order val="1"/>
          <c:tx>
            <c:v>#REF!</c:v>
          </c:tx>
          <c:spPr>
            <a:ln w="38100">
              <a:solidFill>
                <a:srgbClr val="FF6600"/>
              </a:solidFill>
              <a:prstDash val="solid"/>
            </a:ln>
          </c:spPr>
          <c:marker>
            <c:symbol val="none"/>
          </c:marker>
          <c:cat>
            <c:numRef>
              <c:f>(#REF!,#REF!)</c:f>
              <c:numCache>
                <c:formatCode>General</c:formatCode>
                <c:ptCount val="1"/>
                <c:pt idx="0">
                  <c:v>1</c:v>
                </c:pt>
              </c:numCache>
            </c:numRef>
          </c:cat>
          <c:val>
            <c:numRef>
              <c:f>(#REF!,#REF!)</c:f>
              <c:numCache>
                <c:formatCode>General</c:formatCode>
                <c:ptCount val="1"/>
                <c:pt idx="0">
                  <c:v>1</c:v>
                </c:pt>
              </c:numCache>
            </c:numRef>
          </c:val>
        </c:ser>
        <c:dLbls>
          <c:showLegendKey val="0"/>
          <c:showVal val="0"/>
          <c:showCatName val="0"/>
          <c:showSerName val="0"/>
          <c:showPercent val="0"/>
          <c:showBubbleSize val="0"/>
        </c:dLbls>
        <c:axId val="205784576"/>
        <c:axId val="205786112"/>
      </c:radarChart>
      <c:catAx>
        <c:axId val="205784576"/>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horzOverflow="overflow" anchor="ctr"/>
          <a:lstStyle/>
          <a:p>
            <a:pPr algn="ctr" rtl="0">
              <a:defRPr sz="1100">
                <a:solidFill>
                  <a:srgbClr val="000000"/>
                </a:solidFill>
              </a:defRPr>
            </a:pPr>
            <a:endParaRPr lang="ja-JP"/>
          </a:p>
        </c:txPr>
        <c:crossAx val="205786112"/>
        <c:crosses val="autoZero"/>
        <c:auto val="0"/>
        <c:lblAlgn val="ctr"/>
        <c:lblOffset val="100"/>
        <c:noMultiLvlLbl val="0"/>
      </c:catAx>
      <c:valAx>
        <c:axId val="205786112"/>
        <c:scaling>
          <c:orientation val="minMax"/>
          <c:max val="120"/>
          <c:min val="0"/>
        </c:scaling>
        <c:delete val="0"/>
        <c:axPos val="l"/>
        <c:majorGridlines>
          <c:spPr>
            <a:ln w="12700">
              <a:solidFill>
                <a:srgbClr val="000000"/>
              </a:solidFill>
              <a:prstDash val="solid"/>
            </a:ln>
          </c:spPr>
        </c:majorGridlines>
        <c:numFmt formatCode="0_ " sourceLinked="0"/>
        <c:majorTickMark val="cross"/>
        <c:minorTickMark val="none"/>
        <c:tickLblPos val="nextTo"/>
        <c:spPr>
          <a:ln w="3175">
            <a:solidFill>
              <a:srgbClr val="000000"/>
            </a:solidFill>
            <a:prstDash val="solid"/>
          </a:ln>
        </c:spPr>
        <c:txPr>
          <a:bodyPr rot="0" horzOverflow="overflow" anchor="ctr"/>
          <a:lstStyle/>
          <a:p>
            <a:pPr algn="ctr" rtl="0">
              <a:defRPr sz="1100">
                <a:solidFill>
                  <a:srgbClr val="000000"/>
                </a:solidFill>
              </a:defRPr>
            </a:pPr>
            <a:endParaRPr lang="ja-JP"/>
          </a:p>
        </c:txPr>
        <c:crossAx val="205784576"/>
        <c:crosses val="autoZero"/>
        <c:crossBetween val="between"/>
        <c:majorUnit val="50"/>
      </c:valAx>
      <c:spPr>
        <a:noFill/>
        <a:ln w="25400">
          <a:noFill/>
        </a:ln>
      </c:spPr>
    </c:plotArea>
    <c:plotVisOnly val="1"/>
    <c:dispBlanksAs val="gap"/>
    <c:showDLblsOverMax val="0"/>
  </c:chart>
  <c:spPr>
    <a:noFill/>
    <a:ln w="9525">
      <a:noFill/>
    </a:ln>
  </c:spPr>
  <c:txPr>
    <a:bodyPr horzOverflow="overflow" anchor="ctr"/>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0511" r="0.75000000000000511" t="1" header="0.51200000000000001" footer="0.51200000000000001"/>
    <c:pageSetup/>
  </c:printSettings>
  <c:extLst/>
</c:chartSpace>
</file>

<file path=xl/charts/chart47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400">
                <a:solidFill>
                  <a:srgbClr val="000000"/>
                </a:solidFill>
                <a:latin typeface="HG創英角ﾎﾟｯﾌﾟ体"/>
                <a:ea typeface="HG創英角ﾎﾟｯﾌﾟ体"/>
                <a:cs typeface="HG創英角ﾎﾟｯﾌﾟ体"/>
              </a:defRPr>
            </a:pPr>
            <a:r>
              <a:rPr lang="ja-JP" altLang="en-US" sz="1400" b="0" i="0" u="none" strike="noStrike" baseline="0">
                <a:solidFill>
                  <a:srgbClr val="000000"/>
                </a:solidFill>
                <a:latin typeface="HG創英角ﾎﾟｯﾌﾟ体"/>
                <a:ea typeface="HG創英角ﾎﾟｯﾌﾟ体"/>
                <a:cs typeface="HG創英角ﾎﾟｯﾌﾟ体"/>
              </a:rPr>
              <a:t>女姓</a:t>
            </a:r>
          </a:p>
        </c:rich>
      </c:tx>
      <c:overlay val="0"/>
      <c:spPr>
        <a:noFill/>
        <a:ln w="25400">
          <a:noFill/>
        </a:ln>
      </c:spPr>
    </c:title>
    <c:autoTitleDeleted val="0"/>
    <c:plotArea>
      <c:layout/>
      <c:radarChart>
        <c:radarStyle val="marker"/>
        <c:varyColors val="0"/>
        <c:ser>
          <c:idx val="9"/>
          <c:order val="0"/>
          <c:tx>
            <c:v>#REF!</c:v>
          </c:tx>
          <c:spPr>
            <a:ln w="38100">
              <a:solidFill>
                <a:srgbClr val="00CCFF"/>
              </a:solidFill>
              <a:prstDash val="solid"/>
            </a:ln>
          </c:spPr>
          <c:marker>
            <c:symbol val="none"/>
          </c:marker>
          <c:cat>
            <c:strLit>
              <c:ptCount val="1"/>
              <c:pt idx="0">
                <c:v>#REF!</c:v>
              </c:pt>
            </c:strLit>
          </c:cat>
          <c:val>
            <c:numLit>
              <c:formatCode>General</c:formatCode>
              <c:ptCount val="1"/>
              <c:pt idx="0">
                <c:v>0</c:v>
              </c:pt>
            </c:numLit>
          </c:val>
        </c:ser>
        <c:ser>
          <c:idx val="8"/>
          <c:order val="1"/>
          <c:tx>
            <c:v>#REF!</c:v>
          </c:tx>
          <c:spPr>
            <a:ln w="38100">
              <a:solidFill>
                <a:srgbClr val="FF6600"/>
              </a:solidFill>
              <a:prstDash val="solid"/>
            </a:ln>
          </c:spPr>
          <c:marker>
            <c:symbol val="none"/>
          </c:marker>
          <c:cat>
            <c:strLit>
              <c:ptCount val="1"/>
              <c:pt idx="0">
                <c:v>#REF!</c:v>
              </c:pt>
            </c:strLit>
          </c:cat>
          <c:val>
            <c:numLit>
              <c:formatCode>General</c:formatCode>
              <c:ptCount val="1"/>
              <c:pt idx="0">
                <c:v>0</c:v>
              </c:pt>
            </c:numLit>
          </c:val>
        </c:ser>
        <c:dLbls>
          <c:showLegendKey val="0"/>
          <c:showVal val="0"/>
          <c:showCatName val="0"/>
          <c:showSerName val="0"/>
          <c:showPercent val="0"/>
          <c:showBubbleSize val="0"/>
        </c:dLbls>
        <c:axId val="205811072"/>
        <c:axId val="205833344"/>
      </c:radarChart>
      <c:catAx>
        <c:axId val="205811072"/>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horzOverflow="overflow" anchor="ctr"/>
          <a:lstStyle/>
          <a:p>
            <a:pPr algn="ctr" rtl="0">
              <a:defRPr sz="1100">
                <a:solidFill>
                  <a:srgbClr val="000000"/>
                </a:solidFill>
              </a:defRPr>
            </a:pPr>
            <a:endParaRPr lang="ja-JP"/>
          </a:p>
        </c:txPr>
        <c:crossAx val="205833344"/>
        <c:crosses val="autoZero"/>
        <c:auto val="0"/>
        <c:lblAlgn val="ctr"/>
        <c:lblOffset val="100"/>
        <c:noMultiLvlLbl val="0"/>
      </c:catAx>
      <c:valAx>
        <c:axId val="205833344"/>
        <c:scaling>
          <c:orientation val="minMax"/>
          <c:max val="120"/>
          <c:min val="0"/>
        </c:scaling>
        <c:delete val="0"/>
        <c:axPos val="l"/>
        <c:majorGridlines>
          <c:spPr>
            <a:ln w="12700">
              <a:solidFill>
                <a:srgbClr val="000000"/>
              </a:solidFill>
              <a:prstDash val="solid"/>
            </a:ln>
          </c:spPr>
        </c:majorGridlines>
        <c:numFmt formatCode="0_ " sourceLinked="0"/>
        <c:majorTickMark val="cross"/>
        <c:minorTickMark val="none"/>
        <c:tickLblPos val="nextTo"/>
        <c:spPr>
          <a:ln w="3175">
            <a:solidFill>
              <a:srgbClr val="000000"/>
            </a:solidFill>
            <a:prstDash val="solid"/>
          </a:ln>
        </c:spPr>
        <c:txPr>
          <a:bodyPr rot="0" horzOverflow="overflow" anchor="ctr"/>
          <a:lstStyle/>
          <a:p>
            <a:pPr algn="ctr" rtl="0">
              <a:defRPr sz="1100">
                <a:solidFill>
                  <a:srgbClr val="000000"/>
                </a:solidFill>
              </a:defRPr>
            </a:pPr>
            <a:endParaRPr lang="ja-JP"/>
          </a:p>
        </c:txPr>
        <c:crossAx val="205811072"/>
        <c:crosses val="autoZero"/>
        <c:crossBetween val="between"/>
        <c:majorUnit val="50"/>
      </c:valAx>
      <c:spPr>
        <a:noFill/>
        <a:ln w="25400">
          <a:noFill/>
        </a:ln>
      </c:spPr>
    </c:plotArea>
    <c:legend>
      <c:legendPos val="r"/>
      <c:legendEntry>
        <c:idx val="1"/>
        <c:delete val="1"/>
      </c:legendEntry>
      <c:overlay val="0"/>
      <c:spPr>
        <a:solidFill>
          <a:srgbClr val="FFFFFF"/>
        </a:solidFill>
        <a:ln w="25400">
          <a:noFill/>
        </a:ln>
      </c:spPr>
      <c:txPr>
        <a:bodyPr horzOverflow="overflow" anchor="ctr"/>
        <a:lstStyle/>
        <a:p>
          <a:pPr algn="l" rtl="0">
            <a:defRPr sz="1010">
              <a:solidFill>
                <a:srgbClr val="000000"/>
              </a:solidFill>
            </a:defRPr>
          </a:pPr>
          <a:endParaRPr lang="ja-JP"/>
        </a:p>
      </c:txPr>
    </c:legend>
    <c:plotVisOnly val="1"/>
    <c:dispBlanksAs val="gap"/>
    <c:showDLblsOverMax val="0"/>
  </c:chart>
  <c:spPr>
    <a:noFill/>
    <a:ln w="9525">
      <a:noFill/>
    </a:ln>
  </c:spPr>
  <c:txPr>
    <a:bodyPr horzOverflow="overflow" anchor="ctr"/>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0511" r="0.75000000000000511" t="1" header="0.51200000000000001" footer="0.51200000000000001"/>
    <c:pageSetup/>
  </c:printSettings>
  <c:extLst/>
</c:chartSpace>
</file>

<file path=xl/charts/chart47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400">
                <a:solidFill>
                  <a:srgbClr val="000000"/>
                </a:solidFill>
                <a:latin typeface="HG創英角ﾎﾟｯﾌﾟ体"/>
                <a:ea typeface="HG創英角ﾎﾟｯﾌﾟ体"/>
                <a:cs typeface="HG創英角ﾎﾟｯﾌﾟ体"/>
              </a:defRPr>
            </a:pPr>
            <a:r>
              <a:rPr lang="ja-JP" altLang="en-US" sz="1400" b="0" i="0" u="none" strike="noStrike" baseline="0">
                <a:solidFill>
                  <a:srgbClr val="000000"/>
                </a:solidFill>
                <a:latin typeface="HG創英角ﾎﾟｯﾌﾟ体"/>
                <a:ea typeface="HG創英角ﾎﾟｯﾌﾟ体"/>
                <a:cs typeface="HG創英角ﾎﾟｯﾌﾟ体"/>
              </a:rPr>
              <a:t>男姓</a:t>
            </a:r>
          </a:p>
        </c:rich>
      </c:tx>
      <c:overlay val="0"/>
      <c:spPr>
        <a:noFill/>
        <a:ln w="25400">
          <a:noFill/>
        </a:ln>
      </c:spPr>
    </c:title>
    <c:autoTitleDeleted val="0"/>
    <c:plotArea>
      <c:layout/>
      <c:radarChart>
        <c:radarStyle val="marker"/>
        <c:varyColors val="0"/>
        <c:ser>
          <c:idx val="9"/>
          <c:order val="0"/>
          <c:tx>
            <c:v>#REF!</c:v>
          </c:tx>
          <c:spPr>
            <a:ln w="38100">
              <a:solidFill>
                <a:srgbClr val="00CCFF"/>
              </a:solidFill>
              <a:prstDash val="solid"/>
            </a:ln>
          </c:spPr>
          <c:marker>
            <c:symbol val="none"/>
          </c:marker>
          <c:cat>
            <c:numRef>
              <c:f>(#REF!,#REF!)</c:f>
              <c:numCache>
                <c:formatCode>General</c:formatCode>
                <c:ptCount val="1"/>
                <c:pt idx="0">
                  <c:v>1</c:v>
                </c:pt>
              </c:numCache>
            </c:numRef>
          </c:cat>
          <c:val>
            <c:numRef>
              <c:f>(#REF!,#REF!)</c:f>
              <c:numCache>
                <c:formatCode>General</c:formatCode>
                <c:ptCount val="1"/>
                <c:pt idx="0">
                  <c:v>1</c:v>
                </c:pt>
              </c:numCache>
            </c:numRef>
          </c:val>
        </c:ser>
        <c:ser>
          <c:idx val="8"/>
          <c:order val="1"/>
          <c:tx>
            <c:v>#REF!</c:v>
          </c:tx>
          <c:spPr>
            <a:ln w="38100">
              <a:solidFill>
                <a:srgbClr val="FF6600"/>
              </a:solidFill>
              <a:prstDash val="solid"/>
            </a:ln>
          </c:spPr>
          <c:marker>
            <c:symbol val="none"/>
          </c:marker>
          <c:cat>
            <c:numRef>
              <c:f>(#REF!,#REF!)</c:f>
              <c:numCache>
                <c:formatCode>General</c:formatCode>
                <c:ptCount val="1"/>
                <c:pt idx="0">
                  <c:v>1</c:v>
                </c:pt>
              </c:numCache>
            </c:numRef>
          </c:cat>
          <c:val>
            <c:numRef>
              <c:f>(#REF!,#REF!)</c:f>
              <c:numCache>
                <c:formatCode>General</c:formatCode>
                <c:ptCount val="1"/>
                <c:pt idx="0">
                  <c:v>1</c:v>
                </c:pt>
              </c:numCache>
            </c:numRef>
          </c:val>
        </c:ser>
        <c:dLbls>
          <c:showLegendKey val="0"/>
          <c:showVal val="0"/>
          <c:showCatName val="0"/>
          <c:showSerName val="0"/>
          <c:showPercent val="0"/>
          <c:showBubbleSize val="0"/>
        </c:dLbls>
        <c:axId val="210520320"/>
        <c:axId val="210522112"/>
      </c:radarChart>
      <c:catAx>
        <c:axId val="210520320"/>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horzOverflow="overflow" anchor="ctr"/>
          <a:lstStyle/>
          <a:p>
            <a:pPr algn="ctr" rtl="0">
              <a:defRPr sz="1100">
                <a:solidFill>
                  <a:srgbClr val="000000"/>
                </a:solidFill>
              </a:defRPr>
            </a:pPr>
            <a:endParaRPr lang="ja-JP"/>
          </a:p>
        </c:txPr>
        <c:crossAx val="210522112"/>
        <c:crosses val="autoZero"/>
        <c:auto val="0"/>
        <c:lblAlgn val="ctr"/>
        <c:lblOffset val="100"/>
        <c:noMultiLvlLbl val="0"/>
      </c:catAx>
      <c:valAx>
        <c:axId val="210522112"/>
        <c:scaling>
          <c:orientation val="minMax"/>
          <c:max val="120"/>
          <c:min val="0"/>
        </c:scaling>
        <c:delete val="0"/>
        <c:axPos val="l"/>
        <c:majorGridlines>
          <c:spPr>
            <a:ln w="12700">
              <a:solidFill>
                <a:srgbClr val="000000"/>
              </a:solidFill>
              <a:prstDash val="solid"/>
            </a:ln>
          </c:spPr>
        </c:majorGridlines>
        <c:numFmt formatCode="0_ " sourceLinked="0"/>
        <c:majorTickMark val="cross"/>
        <c:minorTickMark val="none"/>
        <c:tickLblPos val="nextTo"/>
        <c:spPr>
          <a:ln w="3175">
            <a:solidFill>
              <a:srgbClr val="000000"/>
            </a:solidFill>
            <a:prstDash val="solid"/>
          </a:ln>
        </c:spPr>
        <c:txPr>
          <a:bodyPr rot="0" horzOverflow="overflow" anchor="ctr"/>
          <a:lstStyle/>
          <a:p>
            <a:pPr algn="ctr" rtl="0">
              <a:defRPr sz="1100">
                <a:solidFill>
                  <a:srgbClr val="000000"/>
                </a:solidFill>
              </a:defRPr>
            </a:pPr>
            <a:endParaRPr lang="ja-JP"/>
          </a:p>
        </c:txPr>
        <c:crossAx val="210520320"/>
        <c:crosses val="autoZero"/>
        <c:crossBetween val="between"/>
        <c:majorUnit val="50"/>
      </c:valAx>
      <c:spPr>
        <a:noFill/>
        <a:ln w="25400">
          <a:noFill/>
        </a:ln>
      </c:spPr>
    </c:plotArea>
    <c:plotVisOnly val="1"/>
    <c:dispBlanksAs val="gap"/>
    <c:showDLblsOverMax val="0"/>
  </c:chart>
  <c:spPr>
    <a:noFill/>
    <a:ln w="9525">
      <a:noFill/>
    </a:ln>
  </c:spPr>
  <c:txPr>
    <a:bodyPr horzOverflow="overflow" anchor="ctr"/>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0511" r="0.75000000000000511" t="1" header="0.51200000000000001" footer="0.51200000000000001"/>
    <c:pageSetup/>
  </c:printSettings>
  <c:extLst/>
</c:chartSpace>
</file>

<file path=xl/charts/chart47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400">
                <a:solidFill>
                  <a:srgbClr val="000000"/>
                </a:solidFill>
                <a:latin typeface="HG創英角ﾎﾟｯﾌﾟ体"/>
                <a:ea typeface="HG創英角ﾎﾟｯﾌﾟ体"/>
                <a:cs typeface="HG創英角ﾎﾟｯﾌﾟ体"/>
              </a:defRPr>
            </a:pPr>
            <a:r>
              <a:rPr lang="ja-JP" altLang="en-US" sz="1400" b="0" i="0" u="none" strike="noStrike" baseline="0">
                <a:solidFill>
                  <a:srgbClr val="000000"/>
                </a:solidFill>
                <a:latin typeface="HG創英角ﾎﾟｯﾌﾟ体"/>
                <a:ea typeface="HG創英角ﾎﾟｯﾌﾟ体"/>
                <a:cs typeface="HG創英角ﾎﾟｯﾌﾟ体"/>
              </a:rPr>
              <a:t>女姓</a:t>
            </a:r>
          </a:p>
        </c:rich>
      </c:tx>
      <c:overlay val="0"/>
      <c:spPr>
        <a:noFill/>
        <a:ln w="25400">
          <a:noFill/>
        </a:ln>
      </c:spPr>
    </c:title>
    <c:autoTitleDeleted val="0"/>
    <c:plotArea>
      <c:layout/>
      <c:radarChart>
        <c:radarStyle val="marker"/>
        <c:varyColors val="0"/>
        <c:ser>
          <c:idx val="9"/>
          <c:order val="0"/>
          <c:tx>
            <c:v>#REF!</c:v>
          </c:tx>
          <c:spPr>
            <a:ln w="38100">
              <a:solidFill>
                <a:srgbClr val="00CCFF"/>
              </a:solidFill>
              <a:prstDash val="solid"/>
            </a:ln>
          </c:spPr>
          <c:marker>
            <c:symbol val="none"/>
          </c:marker>
          <c:cat>
            <c:strLit>
              <c:ptCount val="1"/>
              <c:pt idx="0">
                <c:v>#REF!</c:v>
              </c:pt>
            </c:strLit>
          </c:cat>
          <c:val>
            <c:numLit>
              <c:formatCode>General</c:formatCode>
              <c:ptCount val="1"/>
              <c:pt idx="0">
                <c:v>0</c:v>
              </c:pt>
            </c:numLit>
          </c:val>
        </c:ser>
        <c:ser>
          <c:idx val="8"/>
          <c:order val="1"/>
          <c:tx>
            <c:v>#REF!</c:v>
          </c:tx>
          <c:spPr>
            <a:ln w="38100">
              <a:solidFill>
                <a:srgbClr val="FF6600"/>
              </a:solidFill>
              <a:prstDash val="solid"/>
            </a:ln>
          </c:spPr>
          <c:marker>
            <c:symbol val="none"/>
          </c:marker>
          <c:cat>
            <c:strLit>
              <c:ptCount val="1"/>
              <c:pt idx="0">
                <c:v>#REF!</c:v>
              </c:pt>
            </c:strLit>
          </c:cat>
          <c:val>
            <c:numLit>
              <c:formatCode>General</c:formatCode>
              <c:ptCount val="1"/>
              <c:pt idx="0">
                <c:v>0</c:v>
              </c:pt>
            </c:numLit>
          </c:val>
        </c:ser>
        <c:dLbls>
          <c:showLegendKey val="0"/>
          <c:showVal val="0"/>
          <c:showCatName val="0"/>
          <c:showSerName val="0"/>
          <c:showPercent val="0"/>
          <c:showBubbleSize val="0"/>
        </c:dLbls>
        <c:axId val="210555264"/>
        <c:axId val="210556800"/>
      </c:radarChart>
      <c:catAx>
        <c:axId val="210555264"/>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horzOverflow="overflow" anchor="ctr"/>
          <a:lstStyle/>
          <a:p>
            <a:pPr algn="ctr" rtl="0">
              <a:defRPr sz="1100">
                <a:solidFill>
                  <a:srgbClr val="000000"/>
                </a:solidFill>
              </a:defRPr>
            </a:pPr>
            <a:endParaRPr lang="ja-JP"/>
          </a:p>
        </c:txPr>
        <c:crossAx val="210556800"/>
        <c:crosses val="autoZero"/>
        <c:auto val="0"/>
        <c:lblAlgn val="ctr"/>
        <c:lblOffset val="100"/>
        <c:noMultiLvlLbl val="0"/>
      </c:catAx>
      <c:valAx>
        <c:axId val="210556800"/>
        <c:scaling>
          <c:orientation val="minMax"/>
          <c:max val="120"/>
          <c:min val="0"/>
        </c:scaling>
        <c:delete val="0"/>
        <c:axPos val="l"/>
        <c:majorGridlines>
          <c:spPr>
            <a:ln w="12700">
              <a:solidFill>
                <a:srgbClr val="000000"/>
              </a:solidFill>
              <a:prstDash val="solid"/>
            </a:ln>
          </c:spPr>
        </c:majorGridlines>
        <c:numFmt formatCode="0_ " sourceLinked="0"/>
        <c:majorTickMark val="cross"/>
        <c:minorTickMark val="none"/>
        <c:tickLblPos val="nextTo"/>
        <c:spPr>
          <a:ln w="3175">
            <a:solidFill>
              <a:srgbClr val="000000"/>
            </a:solidFill>
            <a:prstDash val="solid"/>
          </a:ln>
        </c:spPr>
        <c:txPr>
          <a:bodyPr rot="0" horzOverflow="overflow" anchor="ctr"/>
          <a:lstStyle/>
          <a:p>
            <a:pPr algn="ctr" rtl="0">
              <a:defRPr sz="1100">
                <a:solidFill>
                  <a:srgbClr val="000000"/>
                </a:solidFill>
              </a:defRPr>
            </a:pPr>
            <a:endParaRPr lang="ja-JP"/>
          </a:p>
        </c:txPr>
        <c:crossAx val="210555264"/>
        <c:crosses val="autoZero"/>
        <c:crossBetween val="between"/>
        <c:majorUnit val="50"/>
      </c:valAx>
      <c:spPr>
        <a:noFill/>
        <a:ln w="25400">
          <a:noFill/>
        </a:ln>
      </c:spPr>
    </c:plotArea>
    <c:legend>
      <c:legendPos val="r"/>
      <c:legendEntry>
        <c:idx val="1"/>
        <c:delete val="1"/>
      </c:legendEntry>
      <c:overlay val="0"/>
      <c:spPr>
        <a:solidFill>
          <a:srgbClr val="FFFFFF"/>
        </a:solidFill>
        <a:ln w="25400">
          <a:noFill/>
        </a:ln>
      </c:spPr>
      <c:txPr>
        <a:bodyPr horzOverflow="overflow" anchor="ctr"/>
        <a:lstStyle/>
        <a:p>
          <a:pPr algn="l" rtl="0">
            <a:defRPr sz="1010">
              <a:solidFill>
                <a:srgbClr val="000000"/>
              </a:solidFill>
            </a:defRPr>
          </a:pPr>
          <a:endParaRPr lang="ja-JP"/>
        </a:p>
      </c:txPr>
    </c:legend>
    <c:plotVisOnly val="1"/>
    <c:dispBlanksAs val="gap"/>
    <c:showDLblsOverMax val="0"/>
  </c:chart>
  <c:spPr>
    <a:noFill/>
    <a:ln w="9525">
      <a:noFill/>
    </a:ln>
  </c:spPr>
  <c:txPr>
    <a:bodyPr horzOverflow="overflow" anchor="ctr"/>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0511" r="0.75000000000000511" t="1" header="0.51200000000000001" footer="0.51200000000000001"/>
    <c:pageSetup/>
  </c:printSettings>
  <c:extLst/>
</c:chartSpace>
</file>

<file path=xl/charts/chart4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7.2639225783980799E-2"/>
          <c:y val="5.6000419947506562E-2"/>
        </c:manualLayout>
      </c:layout>
      <c:overlay val="0"/>
    </c:title>
    <c:autoTitleDeleted val="0"/>
    <c:plotArea>
      <c:layout>
        <c:manualLayout>
          <c:layoutTarget val="inner"/>
          <c:xMode val="edge"/>
          <c:yMode val="edge"/>
          <c:x val="0.2944038929440389"/>
          <c:y val="0.30067567567567566"/>
          <c:w val="0.42092457420924567"/>
          <c:h val="0.58445945945945932"/>
        </c:manualLayout>
      </c:layout>
      <c:radarChart>
        <c:radarStyle val="marker"/>
        <c:varyColors val="0"/>
        <c:ser>
          <c:idx val="1"/>
          <c:order val="0"/>
          <c:tx>
            <c:strRef>
              <c:f>レーダー4064滋賀県全体!$AV$42</c:f>
              <c:strCache>
                <c:ptCount val="1"/>
                <c:pt idx="0">
                  <c:v>長浜市</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レーダー4064滋賀県全体!$AV$43:$AV$49</c:f>
              <c:numCache>
                <c:formatCode>General</c:formatCode>
                <c:ptCount val="7"/>
                <c:pt idx="0">
                  <c:v>108.28891391991904</c:v>
                </c:pt>
                <c:pt idx="1">
                  <c:v>89.157206842331277</c:v>
                </c:pt>
                <c:pt idx="2">
                  <c:v>112.25584987914475</c:v>
                </c:pt>
                <c:pt idx="3">
                  <c:v>99.5458260905896</c:v>
                </c:pt>
                <c:pt idx="4">
                  <c:v>101.7090894329074</c:v>
                </c:pt>
                <c:pt idx="5">
                  <c:v>78.367362430761503</c:v>
                </c:pt>
                <c:pt idx="6">
                  <c:v>82.566810394501346</c:v>
                </c:pt>
              </c:numCache>
            </c:numRef>
          </c:val>
        </c:ser>
        <c:ser>
          <c:idx val="0"/>
          <c:order val="1"/>
          <c:tx>
            <c:strRef>
              <c:f>レーダー4064滋賀県全体!$AS$42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79816320"/>
        <c:axId val="179817856"/>
      </c:radarChart>
      <c:catAx>
        <c:axId val="179816320"/>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79817856"/>
        <c:crosses val="autoZero"/>
        <c:auto val="1"/>
        <c:lblAlgn val="ctr"/>
        <c:lblOffset val="100"/>
        <c:noMultiLvlLbl val="0"/>
      </c:catAx>
      <c:valAx>
        <c:axId val="179817856"/>
        <c:scaling>
          <c:orientation val="minMax"/>
          <c:max val="120"/>
          <c:min val="7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79816320"/>
        <c:crosses val="autoZero"/>
        <c:crossBetween val="between"/>
        <c:majorUnit val="10"/>
        <c:minorUnit val="4"/>
      </c:valAx>
      <c:spPr>
        <a:noFill/>
        <a:ln>
          <a:noFill/>
        </a:ln>
      </c:spPr>
    </c:plotArea>
    <c:legend>
      <c:legendPos val="tr"/>
      <c:layout>
        <c:manualLayout>
          <c:xMode val="edge"/>
          <c:yMode val="edge"/>
          <c:x val="0.70863599677158995"/>
          <c:y val="1.0643888238963457E-2"/>
          <c:w val="0.27925746569814364"/>
          <c:h val="0.21199999999999999"/>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8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400">
                <a:solidFill>
                  <a:srgbClr val="000000"/>
                </a:solidFill>
                <a:latin typeface="HG創英角ﾎﾟｯﾌﾟ体"/>
                <a:ea typeface="HG創英角ﾎﾟｯﾌﾟ体"/>
                <a:cs typeface="HG創英角ﾎﾟｯﾌﾟ体"/>
              </a:defRPr>
            </a:pPr>
            <a:r>
              <a:rPr lang="ja-JP" altLang="en-US" sz="1400" b="0" i="0" u="none" strike="noStrike" baseline="0">
                <a:solidFill>
                  <a:srgbClr val="000000"/>
                </a:solidFill>
                <a:latin typeface="HG創英角ﾎﾟｯﾌﾟ体"/>
                <a:ea typeface="HG創英角ﾎﾟｯﾌﾟ体"/>
                <a:cs typeface="HG創英角ﾎﾟｯﾌﾟ体"/>
              </a:rPr>
              <a:t>男姓</a:t>
            </a:r>
          </a:p>
        </c:rich>
      </c:tx>
      <c:overlay val="0"/>
      <c:spPr>
        <a:noFill/>
        <a:ln w="25400">
          <a:noFill/>
        </a:ln>
      </c:spPr>
    </c:title>
    <c:autoTitleDeleted val="0"/>
    <c:plotArea>
      <c:layout/>
      <c:radarChart>
        <c:radarStyle val="marker"/>
        <c:varyColors val="0"/>
        <c:ser>
          <c:idx val="9"/>
          <c:order val="0"/>
          <c:tx>
            <c:v>#REF!</c:v>
          </c:tx>
          <c:spPr>
            <a:ln w="38100">
              <a:solidFill>
                <a:srgbClr val="00CCFF"/>
              </a:solidFill>
              <a:prstDash val="solid"/>
            </a:ln>
          </c:spPr>
          <c:marker>
            <c:symbol val="none"/>
          </c:marker>
          <c:cat>
            <c:numRef>
              <c:f>(#REF!,#REF!)</c:f>
              <c:numCache>
                <c:formatCode>General</c:formatCode>
                <c:ptCount val="1"/>
                <c:pt idx="0">
                  <c:v>1</c:v>
                </c:pt>
              </c:numCache>
            </c:numRef>
          </c:cat>
          <c:val>
            <c:numRef>
              <c:f>(#REF!,#REF!)</c:f>
              <c:numCache>
                <c:formatCode>General</c:formatCode>
                <c:ptCount val="1"/>
                <c:pt idx="0">
                  <c:v>1</c:v>
                </c:pt>
              </c:numCache>
            </c:numRef>
          </c:val>
        </c:ser>
        <c:ser>
          <c:idx val="8"/>
          <c:order val="1"/>
          <c:tx>
            <c:v>#REF!</c:v>
          </c:tx>
          <c:spPr>
            <a:ln w="38100">
              <a:solidFill>
                <a:srgbClr val="FF6600"/>
              </a:solidFill>
              <a:prstDash val="solid"/>
            </a:ln>
          </c:spPr>
          <c:marker>
            <c:symbol val="none"/>
          </c:marker>
          <c:cat>
            <c:numRef>
              <c:f>(#REF!,#REF!)</c:f>
              <c:numCache>
                <c:formatCode>General</c:formatCode>
                <c:ptCount val="1"/>
                <c:pt idx="0">
                  <c:v>1</c:v>
                </c:pt>
              </c:numCache>
            </c:numRef>
          </c:cat>
          <c:val>
            <c:numRef>
              <c:f>(#REF!,#REF!)</c:f>
              <c:numCache>
                <c:formatCode>General</c:formatCode>
                <c:ptCount val="1"/>
                <c:pt idx="0">
                  <c:v>1</c:v>
                </c:pt>
              </c:numCache>
            </c:numRef>
          </c:val>
        </c:ser>
        <c:dLbls>
          <c:showLegendKey val="0"/>
          <c:showVal val="0"/>
          <c:showCatName val="0"/>
          <c:showSerName val="0"/>
          <c:showPercent val="0"/>
          <c:showBubbleSize val="0"/>
        </c:dLbls>
        <c:axId val="210582528"/>
        <c:axId val="210592512"/>
      </c:radarChart>
      <c:catAx>
        <c:axId val="210582528"/>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horzOverflow="overflow" anchor="ctr"/>
          <a:lstStyle/>
          <a:p>
            <a:pPr algn="ctr" rtl="0">
              <a:defRPr sz="1100">
                <a:solidFill>
                  <a:srgbClr val="000000"/>
                </a:solidFill>
              </a:defRPr>
            </a:pPr>
            <a:endParaRPr lang="ja-JP"/>
          </a:p>
        </c:txPr>
        <c:crossAx val="210592512"/>
        <c:crosses val="autoZero"/>
        <c:auto val="0"/>
        <c:lblAlgn val="ctr"/>
        <c:lblOffset val="100"/>
        <c:noMultiLvlLbl val="0"/>
      </c:catAx>
      <c:valAx>
        <c:axId val="210592512"/>
        <c:scaling>
          <c:orientation val="minMax"/>
          <c:max val="120"/>
          <c:min val="0"/>
        </c:scaling>
        <c:delete val="0"/>
        <c:axPos val="l"/>
        <c:majorGridlines>
          <c:spPr>
            <a:ln w="12700">
              <a:solidFill>
                <a:srgbClr val="000000"/>
              </a:solidFill>
              <a:prstDash val="solid"/>
            </a:ln>
          </c:spPr>
        </c:majorGridlines>
        <c:numFmt formatCode="0_ " sourceLinked="0"/>
        <c:majorTickMark val="cross"/>
        <c:minorTickMark val="none"/>
        <c:tickLblPos val="nextTo"/>
        <c:spPr>
          <a:ln w="3175">
            <a:solidFill>
              <a:srgbClr val="000000"/>
            </a:solidFill>
            <a:prstDash val="solid"/>
          </a:ln>
        </c:spPr>
        <c:txPr>
          <a:bodyPr rot="0" horzOverflow="overflow" anchor="ctr"/>
          <a:lstStyle/>
          <a:p>
            <a:pPr algn="ctr" rtl="0">
              <a:defRPr sz="1100">
                <a:solidFill>
                  <a:srgbClr val="000000"/>
                </a:solidFill>
              </a:defRPr>
            </a:pPr>
            <a:endParaRPr lang="ja-JP"/>
          </a:p>
        </c:txPr>
        <c:crossAx val="210582528"/>
        <c:crosses val="autoZero"/>
        <c:crossBetween val="between"/>
        <c:majorUnit val="50"/>
      </c:valAx>
      <c:spPr>
        <a:noFill/>
        <a:ln w="25400">
          <a:noFill/>
        </a:ln>
      </c:spPr>
    </c:plotArea>
    <c:plotVisOnly val="1"/>
    <c:dispBlanksAs val="gap"/>
    <c:showDLblsOverMax val="0"/>
  </c:chart>
  <c:spPr>
    <a:noFill/>
    <a:ln w="9525">
      <a:noFill/>
    </a:ln>
  </c:spPr>
  <c:txPr>
    <a:bodyPr horzOverflow="overflow" anchor="ctr"/>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0511" r="0.75000000000000511" t="1" header="0.51200000000000001" footer="0.51200000000000001"/>
    <c:pageSetup/>
  </c:printSettings>
  <c:extLst/>
</c:chartSpace>
</file>

<file path=xl/charts/chart48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400">
                <a:solidFill>
                  <a:srgbClr val="000000"/>
                </a:solidFill>
                <a:latin typeface="HG創英角ﾎﾟｯﾌﾟ体"/>
                <a:ea typeface="HG創英角ﾎﾟｯﾌﾟ体"/>
                <a:cs typeface="HG創英角ﾎﾟｯﾌﾟ体"/>
              </a:defRPr>
            </a:pPr>
            <a:r>
              <a:rPr lang="ja-JP" altLang="en-US" sz="1400" b="0" i="0" u="none" strike="noStrike" baseline="0">
                <a:solidFill>
                  <a:srgbClr val="000000"/>
                </a:solidFill>
                <a:latin typeface="HG創英角ﾎﾟｯﾌﾟ体"/>
                <a:ea typeface="HG創英角ﾎﾟｯﾌﾟ体"/>
                <a:cs typeface="HG創英角ﾎﾟｯﾌﾟ体"/>
              </a:rPr>
              <a:t>女姓</a:t>
            </a:r>
          </a:p>
        </c:rich>
      </c:tx>
      <c:overlay val="0"/>
      <c:spPr>
        <a:noFill/>
        <a:ln w="25400">
          <a:noFill/>
        </a:ln>
      </c:spPr>
    </c:title>
    <c:autoTitleDeleted val="0"/>
    <c:plotArea>
      <c:layout/>
      <c:radarChart>
        <c:radarStyle val="marker"/>
        <c:varyColors val="0"/>
        <c:ser>
          <c:idx val="9"/>
          <c:order val="0"/>
          <c:tx>
            <c:v>#REF!</c:v>
          </c:tx>
          <c:spPr>
            <a:ln w="38100">
              <a:solidFill>
                <a:srgbClr val="00CCFF"/>
              </a:solidFill>
              <a:prstDash val="solid"/>
            </a:ln>
          </c:spPr>
          <c:marker>
            <c:symbol val="none"/>
          </c:marker>
          <c:cat>
            <c:strLit>
              <c:ptCount val="1"/>
              <c:pt idx="0">
                <c:v>#REF!</c:v>
              </c:pt>
            </c:strLit>
          </c:cat>
          <c:val>
            <c:numLit>
              <c:formatCode>General</c:formatCode>
              <c:ptCount val="1"/>
              <c:pt idx="0">
                <c:v>0</c:v>
              </c:pt>
            </c:numLit>
          </c:val>
        </c:ser>
        <c:ser>
          <c:idx val="8"/>
          <c:order val="1"/>
          <c:tx>
            <c:v>#REF!</c:v>
          </c:tx>
          <c:spPr>
            <a:ln w="38100">
              <a:solidFill>
                <a:srgbClr val="FF6600"/>
              </a:solidFill>
              <a:prstDash val="solid"/>
            </a:ln>
          </c:spPr>
          <c:marker>
            <c:symbol val="none"/>
          </c:marker>
          <c:cat>
            <c:strLit>
              <c:ptCount val="1"/>
              <c:pt idx="0">
                <c:v>#REF!</c:v>
              </c:pt>
            </c:strLit>
          </c:cat>
          <c:val>
            <c:numLit>
              <c:formatCode>General</c:formatCode>
              <c:ptCount val="1"/>
              <c:pt idx="0">
                <c:v>0</c:v>
              </c:pt>
            </c:numLit>
          </c:val>
        </c:ser>
        <c:dLbls>
          <c:showLegendKey val="0"/>
          <c:showVal val="0"/>
          <c:showCatName val="0"/>
          <c:showSerName val="0"/>
          <c:showPercent val="0"/>
          <c:showBubbleSize val="0"/>
        </c:dLbls>
        <c:axId val="210617472"/>
        <c:axId val="210619008"/>
      </c:radarChart>
      <c:catAx>
        <c:axId val="210617472"/>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horzOverflow="overflow" anchor="ctr"/>
          <a:lstStyle/>
          <a:p>
            <a:pPr algn="ctr" rtl="0">
              <a:defRPr sz="1100">
                <a:solidFill>
                  <a:srgbClr val="000000"/>
                </a:solidFill>
              </a:defRPr>
            </a:pPr>
            <a:endParaRPr lang="ja-JP"/>
          </a:p>
        </c:txPr>
        <c:crossAx val="210619008"/>
        <c:crosses val="autoZero"/>
        <c:auto val="0"/>
        <c:lblAlgn val="ctr"/>
        <c:lblOffset val="100"/>
        <c:noMultiLvlLbl val="0"/>
      </c:catAx>
      <c:valAx>
        <c:axId val="210619008"/>
        <c:scaling>
          <c:orientation val="minMax"/>
          <c:max val="120"/>
          <c:min val="0"/>
        </c:scaling>
        <c:delete val="0"/>
        <c:axPos val="l"/>
        <c:majorGridlines>
          <c:spPr>
            <a:ln w="12700">
              <a:solidFill>
                <a:srgbClr val="000000"/>
              </a:solidFill>
              <a:prstDash val="solid"/>
            </a:ln>
          </c:spPr>
        </c:majorGridlines>
        <c:numFmt formatCode="0_ " sourceLinked="0"/>
        <c:majorTickMark val="cross"/>
        <c:minorTickMark val="none"/>
        <c:tickLblPos val="nextTo"/>
        <c:spPr>
          <a:ln w="3175">
            <a:solidFill>
              <a:srgbClr val="000000"/>
            </a:solidFill>
            <a:prstDash val="solid"/>
          </a:ln>
        </c:spPr>
        <c:txPr>
          <a:bodyPr rot="0" horzOverflow="overflow" anchor="ctr"/>
          <a:lstStyle/>
          <a:p>
            <a:pPr algn="ctr" rtl="0">
              <a:defRPr sz="1100">
                <a:solidFill>
                  <a:srgbClr val="000000"/>
                </a:solidFill>
              </a:defRPr>
            </a:pPr>
            <a:endParaRPr lang="ja-JP"/>
          </a:p>
        </c:txPr>
        <c:crossAx val="210617472"/>
        <c:crosses val="autoZero"/>
        <c:crossBetween val="between"/>
        <c:majorUnit val="50"/>
      </c:valAx>
      <c:spPr>
        <a:noFill/>
        <a:ln w="25400">
          <a:noFill/>
        </a:ln>
      </c:spPr>
    </c:plotArea>
    <c:legend>
      <c:legendPos val="r"/>
      <c:legendEntry>
        <c:idx val="1"/>
        <c:delete val="1"/>
      </c:legendEntry>
      <c:overlay val="0"/>
      <c:spPr>
        <a:solidFill>
          <a:srgbClr val="FFFFFF"/>
        </a:solidFill>
        <a:ln w="25400">
          <a:noFill/>
        </a:ln>
      </c:spPr>
      <c:txPr>
        <a:bodyPr horzOverflow="overflow" anchor="ctr"/>
        <a:lstStyle/>
        <a:p>
          <a:pPr algn="l" rtl="0">
            <a:defRPr sz="1010">
              <a:solidFill>
                <a:srgbClr val="000000"/>
              </a:solidFill>
            </a:defRPr>
          </a:pPr>
          <a:endParaRPr lang="ja-JP"/>
        </a:p>
      </c:txPr>
    </c:legend>
    <c:plotVisOnly val="1"/>
    <c:dispBlanksAs val="gap"/>
    <c:showDLblsOverMax val="0"/>
  </c:chart>
  <c:spPr>
    <a:noFill/>
    <a:ln w="9525">
      <a:noFill/>
    </a:ln>
  </c:spPr>
  <c:txPr>
    <a:bodyPr horzOverflow="overflow" anchor="ctr"/>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0511" r="0.75000000000000511" t="1" header="0.51200000000000001" footer="0.51200000000000001"/>
    <c:pageSetup/>
  </c:printSettings>
  <c:extLst/>
</c:chartSpace>
</file>

<file path=xl/charts/chart48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400">
                <a:solidFill>
                  <a:srgbClr val="000000"/>
                </a:solidFill>
                <a:latin typeface="HG創英角ﾎﾟｯﾌﾟ体"/>
                <a:ea typeface="HG創英角ﾎﾟｯﾌﾟ体"/>
                <a:cs typeface="HG創英角ﾎﾟｯﾌﾟ体"/>
              </a:defRPr>
            </a:pPr>
            <a:r>
              <a:rPr lang="ja-JP" altLang="en-US" sz="1400" b="0" i="0" u="none" strike="noStrike" baseline="0">
                <a:solidFill>
                  <a:srgbClr val="000000"/>
                </a:solidFill>
                <a:latin typeface="HG創英角ﾎﾟｯﾌﾟ体"/>
                <a:ea typeface="HG創英角ﾎﾟｯﾌﾟ体"/>
                <a:cs typeface="HG創英角ﾎﾟｯﾌﾟ体"/>
              </a:rPr>
              <a:t>男姓</a:t>
            </a:r>
          </a:p>
        </c:rich>
      </c:tx>
      <c:overlay val="0"/>
      <c:spPr>
        <a:noFill/>
        <a:ln w="25400">
          <a:noFill/>
        </a:ln>
      </c:spPr>
    </c:title>
    <c:autoTitleDeleted val="0"/>
    <c:plotArea>
      <c:layout/>
      <c:radarChart>
        <c:radarStyle val="marker"/>
        <c:varyColors val="0"/>
        <c:ser>
          <c:idx val="9"/>
          <c:order val="0"/>
          <c:tx>
            <c:v>#REF!</c:v>
          </c:tx>
          <c:spPr>
            <a:ln w="38100">
              <a:solidFill>
                <a:srgbClr val="00CCFF"/>
              </a:solidFill>
              <a:prstDash val="solid"/>
            </a:ln>
          </c:spPr>
          <c:marker>
            <c:symbol val="none"/>
          </c:marker>
          <c:cat>
            <c:numRef>
              <c:f>(#REF!,#REF!)</c:f>
              <c:numCache>
                <c:formatCode>General</c:formatCode>
                <c:ptCount val="1"/>
                <c:pt idx="0">
                  <c:v>1</c:v>
                </c:pt>
              </c:numCache>
            </c:numRef>
          </c:cat>
          <c:val>
            <c:numRef>
              <c:f>(#REF!,#REF!)</c:f>
              <c:numCache>
                <c:formatCode>General</c:formatCode>
                <c:ptCount val="1"/>
                <c:pt idx="0">
                  <c:v>1</c:v>
                </c:pt>
              </c:numCache>
            </c:numRef>
          </c:val>
        </c:ser>
        <c:ser>
          <c:idx val="8"/>
          <c:order val="1"/>
          <c:tx>
            <c:v>#REF!</c:v>
          </c:tx>
          <c:spPr>
            <a:ln w="38100">
              <a:solidFill>
                <a:srgbClr val="FF6600"/>
              </a:solidFill>
              <a:prstDash val="solid"/>
            </a:ln>
          </c:spPr>
          <c:marker>
            <c:symbol val="none"/>
          </c:marker>
          <c:cat>
            <c:numRef>
              <c:f>(#REF!,#REF!)</c:f>
              <c:numCache>
                <c:formatCode>General</c:formatCode>
                <c:ptCount val="1"/>
                <c:pt idx="0">
                  <c:v>1</c:v>
                </c:pt>
              </c:numCache>
            </c:numRef>
          </c:cat>
          <c:val>
            <c:numRef>
              <c:f>(#REF!,#REF!)</c:f>
              <c:numCache>
                <c:formatCode>General</c:formatCode>
                <c:ptCount val="1"/>
                <c:pt idx="0">
                  <c:v>1</c:v>
                </c:pt>
              </c:numCache>
            </c:numRef>
          </c:val>
        </c:ser>
        <c:dLbls>
          <c:showLegendKey val="0"/>
          <c:showVal val="0"/>
          <c:showCatName val="0"/>
          <c:showSerName val="0"/>
          <c:showPercent val="0"/>
          <c:showBubbleSize val="0"/>
        </c:dLbls>
        <c:axId val="203386880"/>
        <c:axId val="203388416"/>
      </c:radarChart>
      <c:catAx>
        <c:axId val="203386880"/>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horzOverflow="overflow" anchor="ctr"/>
          <a:lstStyle/>
          <a:p>
            <a:pPr algn="ctr" rtl="0">
              <a:defRPr sz="1100">
                <a:solidFill>
                  <a:srgbClr val="000000"/>
                </a:solidFill>
              </a:defRPr>
            </a:pPr>
            <a:endParaRPr lang="ja-JP"/>
          </a:p>
        </c:txPr>
        <c:crossAx val="203388416"/>
        <c:crosses val="autoZero"/>
        <c:auto val="0"/>
        <c:lblAlgn val="ctr"/>
        <c:lblOffset val="100"/>
        <c:noMultiLvlLbl val="0"/>
      </c:catAx>
      <c:valAx>
        <c:axId val="203388416"/>
        <c:scaling>
          <c:orientation val="minMax"/>
          <c:max val="120"/>
          <c:min val="0"/>
        </c:scaling>
        <c:delete val="0"/>
        <c:axPos val="l"/>
        <c:majorGridlines>
          <c:spPr>
            <a:ln w="12700">
              <a:solidFill>
                <a:srgbClr val="000000"/>
              </a:solidFill>
              <a:prstDash val="solid"/>
            </a:ln>
          </c:spPr>
        </c:majorGridlines>
        <c:numFmt formatCode="0_ " sourceLinked="0"/>
        <c:majorTickMark val="cross"/>
        <c:minorTickMark val="none"/>
        <c:tickLblPos val="nextTo"/>
        <c:spPr>
          <a:ln w="3175">
            <a:solidFill>
              <a:srgbClr val="000000"/>
            </a:solidFill>
            <a:prstDash val="solid"/>
          </a:ln>
        </c:spPr>
        <c:txPr>
          <a:bodyPr rot="0" horzOverflow="overflow" anchor="ctr"/>
          <a:lstStyle/>
          <a:p>
            <a:pPr algn="ctr" rtl="0">
              <a:defRPr sz="1100">
                <a:solidFill>
                  <a:srgbClr val="000000"/>
                </a:solidFill>
              </a:defRPr>
            </a:pPr>
            <a:endParaRPr lang="ja-JP"/>
          </a:p>
        </c:txPr>
        <c:crossAx val="203386880"/>
        <c:crosses val="autoZero"/>
        <c:crossBetween val="between"/>
        <c:majorUnit val="50"/>
      </c:valAx>
      <c:spPr>
        <a:noFill/>
        <a:ln w="25400">
          <a:noFill/>
        </a:ln>
      </c:spPr>
    </c:plotArea>
    <c:plotVisOnly val="1"/>
    <c:dispBlanksAs val="gap"/>
    <c:showDLblsOverMax val="0"/>
  </c:chart>
  <c:spPr>
    <a:noFill/>
    <a:ln w="9525">
      <a:noFill/>
    </a:ln>
  </c:spPr>
  <c:txPr>
    <a:bodyPr horzOverflow="overflow" anchor="ctr"/>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0511" r="0.75000000000000511" t="1" header="0.51200000000000001" footer="0.51200000000000001"/>
    <c:pageSetup/>
  </c:printSettings>
  <c:extLst/>
</c:chartSpace>
</file>

<file path=xl/charts/chart48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400">
                <a:solidFill>
                  <a:srgbClr val="000000"/>
                </a:solidFill>
                <a:latin typeface="HG創英角ﾎﾟｯﾌﾟ体"/>
                <a:ea typeface="HG創英角ﾎﾟｯﾌﾟ体"/>
                <a:cs typeface="HG創英角ﾎﾟｯﾌﾟ体"/>
              </a:defRPr>
            </a:pPr>
            <a:r>
              <a:rPr lang="ja-JP" altLang="en-US" sz="1400" b="0" i="0" u="none" strike="noStrike" baseline="0">
                <a:solidFill>
                  <a:srgbClr val="000000"/>
                </a:solidFill>
                <a:latin typeface="HG創英角ﾎﾟｯﾌﾟ体"/>
                <a:ea typeface="HG創英角ﾎﾟｯﾌﾟ体"/>
                <a:cs typeface="HG創英角ﾎﾟｯﾌﾟ体"/>
              </a:rPr>
              <a:t>女姓</a:t>
            </a:r>
          </a:p>
        </c:rich>
      </c:tx>
      <c:overlay val="0"/>
      <c:spPr>
        <a:noFill/>
        <a:ln w="25400">
          <a:noFill/>
        </a:ln>
      </c:spPr>
    </c:title>
    <c:autoTitleDeleted val="0"/>
    <c:plotArea>
      <c:layout/>
      <c:radarChart>
        <c:radarStyle val="marker"/>
        <c:varyColors val="0"/>
        <c:ser>
          <c:idx val="9"/>
          <c:order val="0"/>
          <c:tx>
            <c:v>#REF!</c:v>
          </c:tx>
          <c:spPr>
            <a:ln w="38100">
              <a:solidFill>
                <a:srgbClr val="00CCFF"/>
              </a:solidFill>
              <a:prstDash val="solid"/>
            </a:ln>
          </c:spPr>
          <c:marker>
            <c:symbol val="none"/>
          </c:marker>
          <c:cat>
            <c:strLit>
              <c:ptCount val="1"/>
              <c:pt idx="0">
                <c:v>#REF!</c:v>
              </c:pt>
            </c:strLit>
          </c:cat>
          <c:val>
            <c:numLit>
              <c:formatCode>General</c:formatCode>
              <c:ptCount val="1"/>
              <c:pt idx="0">
                <c:v>0</c:v>
              </c:pt>
            </c:numLit>
          </c:val>
        </c:ser>
        <c:ser>
          <c:idx val="8"/>
          <c:order val="1"/>
          <c:tx>
            <c:v>#REF!</c:v>
          </c:tx>
          <c:spPr>
            <a:ln w="38100">
              <a:solidFill>
                <a:srgbClr val="FF6600"/>
              </a:solidFill>
              <a:prstDash val="solid"/>
            </a:ln>
          </c:spPr>
          <c:marker>
            <c:symbol val="none"/>
          </c:marker>
          <c:cat>
            <c:strLit>
              <c:ptCount val="1"/>
              <c:pt idx="0">
                <c:v>#REF!</c:v>
              </c:pt>
            </c:strLit>
          </c:cat>
          <c:val>
            <c:numLit>
              <c:formatCode>General</c:formatCode>
              <c:ptCount val="1"/>
              <c:pt idx="0">
                <c:v>0</c:v>
              </c:pt>
            </c:numLit>
          </c:val>
        </c:ser>
        <c:dLbls>
          <c:showLegendKey val="0"/>
          <c:showVal val="0"/>
          <c:showCatName val="0"/>
          <c:showSerName val="0"/>
          <c:showPercent val="0"/>
          <c:showBubbleSize val="0"/>
        </c:dLbls>
        <c:axId val="203409280"/>
        <c:axId val="203410816"/>
      </c:radarChart>
      <c:catAx>
        <c:axId val="203409280"/>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horzOverflow="overflow" anchor="ctr"/>
          <a:lstStyle/>
          <a:p>
            <a:pPr algn="ctr" rtl="0">
              <a:defRPr sz="1100">
                <a:solidFill>
                  <a:srgbClr val="000000"/>
                </a:solidFill>
              </a:defRPr>
            </a:pPr>
            <a:endParaRPr lang="ja-JP"/>
          </a:p>
        </c:txPr>
        <c:crossAx val="203410816"/>
        <c:crosses val="autoZero"/>
        <c:auto val="0"/>
        <c:lblAlgn val="ctr"/>
        <c:lblOffset val="100"/>
        <c:noMultiLvlLbl val="0"/>
      </c:catAx>
      <c:valAx>
        <c:axId val="203410816"/>
        <c:scaling>
          <c:orientation val="minMax"/>
          <c:max val="120"/>
          <c:min val="0"/>
        </c:scaling>
        <c:delete val="0"/>
        <c:axPos val="l"/>
        <c:majorGridlines>
          <c:spPr>
            <a:ln w="12700">
              <a:solidFill>
                <a:srgbClr val="000000"/>
              </a:solidFill>
              <a:prstDash val="solid"/>
            </a:ln>
          </c:spPr>
        </c:majorGridlines>
        <c:numFmt formatCode="0_ " sourceLinked="0"/>
        <c:majorTickMark val="cross"/>
        <c:minorTickMark val="none"/>
        <c:tickLblPos val="nextTo"/>
        <c:spPr>
          <a:ln w="3175">
            <a:solidFill>
              <a:srgbClr val="000000"/>
            </a:solidFill>
            <a:prstDash val="solid"/>
          </a:ln>
        </c:spPr>
        <c:txPr>
          <a:bodyPr rot="0" horzOverflow="overflow" anchor="ctr"/>
          <a:lstStyle/>
          <a:p>
            <a:pPr algn="ctr" rtl="0">
              <a:defRPr sz="1100">
                <a:solidFill>
                  <a:srgbClr val="000000"/>
                </a:solidFill>
              </a:defRPr>
            </a:pPr>
            <a:endParaRPr lang="ja-JP"/>
          </a:p>
        </c:txPr>
        <c:crossAx val="203409280"/>
        <c:crosses val="autoZero"/>
        <c:crossBetween val="between"/>
        <c:majorUnit val="50"/>
      </c:valAx>
      <c:spPr>
        <a:noFill/>
        <a:ln w="25400">
          <a:noFill/>
        </a:ln>
      </c:spPr>
    </c:plotArea>
    <c:legend>
      <c:legendPos val="r"/>
      <c:legendEntry>
        <c:idx val="1"/>
        <c:delete val="1"/>
      </c:legendEntry>
      <c:overlay val="0"/>
      <c:spPr>
        <a:solidFill>
          <a:srgbClr val="FFFFFF"/>
        </a:solidFill>
        <a:ln w="25400">
          <a:noFill/>
        </a:ln>
      </c:spPr>
      <c:txPr>
        <a:bodyPr horzOverflow="overflow" anchor="ctr"/>
        <a:lstStyle/>
        <a:p>
          <a:pPr algn="l" rtl="0">
            <a:defRPr sz="1010">
              <a:solidFill>
                <a:srgbClr val="000000"/>
              </a:solidFill>
            </a:defRPr>
          </a:pPr>
          <a:endParaRPr lang="ja-JP"/>
        </a:p>
      </c:txPr>
    </c:legend>
    <c:plotVisOnly val="1"/>
    <c:dispBlanksAs val="gap"/>
    <c:showDLblsOverMax val="0"/>
  </c:chart>
  <c:spPr>
    <a:noFill/>
    <a:ln w="9525">
      <a:noFill/>
    </a:ln>
  </c:spPr>
  <c:txPr>
    <a:bodyPr horzOverflow="overflow" anchor="ctr"/>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0511" r="0.75000000000000511" t="1" header="0.51200000000000001" footer="0.51200000000000001"/>
    <c:pageSetup/>
  </c:printSettings>
  <c:extLst/>
</c:chartSpace>
</file>

<file path=xl/charts/chart48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810731991831E-2"/>
          <c:y val="8.5422177381030709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Lit>
              <c:ptCount val="29"/>
              <c:pt idx="0">
                <c:v>全死因</c:v>
              </c:pt>
              <c:pt idx="1">
                <c:v>悪性新生物</c:v>
              </c:pt>
              <c:pt idx="2">
                <c:v>胃がん</c:v>
              </c:pt>
              <c:pt idx="3">
                <c:v>結腸がん</c:v>
              </c:pt>
              <c:pt idx="4">
                <c:v>直腸がん</c:v>
              </c:pt>
              <c:pt idx="5">
                <c:v>大腸がん</c:v>
              </c:pt>
              <c:pt idx="6">
                <c:v>肝がん</c:v>
              </c:pt>
              <c:pt idx="7">
                <c:v>膵がん</c:v>
              </c:pt>
              <c:pt idx="8">
                <c:v>肺がん</c:v>
              </c:pt>
              <c:pt idx="9">
                <c:v>前立腺がん</c:v>
              </c:pt>
              <c:pt idx="10">
                <c:v>糖尿病</c:v>
              </c:pt>
              <c:pt idx="11">
                <c:v>高血圧性疾患</c:v>
              </c:pt>
              <c:pt idx="12">
                <c:v>心疾患</c:v>
              </c:pt>
              <c:pt idx="13">
                <c:v>心筋梗塞</c:v>
              </c:pt>
              <c:pt idx="14">
                <c:v>他の虚血性心疾患</c:v>
              </c:pt>
              <c:pt idx="15">
                <c:v>虚血性心疾患</c:v>
              </c:pt>
              <c:pt idx="16">
                <c:v>心不全</c:v>
              </c:pt>
              <c:pt idx="17">
                <c:v>脳血管疾患</c:v>
              </c:pt>
              <c:pt idx="18">
                <c:v>くも膜下出血</c:v>
              </c:pt>
              <c:pt idx="19">
                <c:v>脳内出血</c:v>
              </c:pt>
              <c:pt idx="20">
                <c:v>脳梗塞</c:v>
              </c:pt>
              <c:pt idx="21">
                <c:v>肺炎</c:v>
              </c:pt>
              <c:pt idx="22">
                <c:v>COPD</c:v>
              </c:pt>
              <c:pt idx="23">
                <c:v>肝疾患</c:v>
              </c:pt>
              <c:pt idx="24">
                <c:v>腎不全</c:v>
              </c:pt>
              <c:pt idx="25">
                <c:v>老衰</c:v>
              </c:pt>
              <c:pt idx="26">
                <c:v>不慮の事故</c:v>
              </c:pt>
              <c:pt idx="27">
                <c:v>交通事故</c:v>
              </c:pt>
              <c:pt idx="28">
                <c:v>自殺</c:v>
              </c:pt>
            </c:strLit>
          </c:cat>
          <c:val>
            <c:numLit>
              <c:formatCode>General</c:formatCode>
              <c:ptCount val="29"/>
              <c:pt idx="0">
                <c:v>93.728258570655882</c:v>
              </c:pt>
              <c:pt idx="1">
                <c:v>95.120705042166577</c:v>
              </c:pt>
              <c:pt idx="2">
                <c:v>97.933604681011275</c:v>
              </c:pt>
              <c:pt idx="3">
                <c:v>87.30220414984214</c:v>
              </c:pt>
              <c:pt idx="4">
                <c:v>87.579220811348605</c:v>
              </c:pt>
              <c:pt idx="5">
                <c:v>87.407639127576658</c:v>
              </c:pt>
              <c:pt idx="6">
                <c:v>80.252977195563474</c:v>
              </c:pt>
              <c:pt idx="7">
                <c:v>103.06341986515089</c:v>
              </c:pt>
              <c:pt idx="8">
                <c:v>105.88948549673034</c:v>
              </c:pt>
              <c:pt idx="9">
                <c:v>99.188787104758134</c:v>
              </c:pt>
              <c:pt idx="10">
                <c:v>71.597577196434656</c:v>
              </c:pt>
              <c:pt idx="11">
                <c:v>71.113411731046156</c:v>
              </c:pt>
              <c:pt idx="12">
                <c:v>94.091094252553205</c:v>
              </c:pt>
              <c:pt idx="13">
                <c:v>109.60486595016667</c:v>
              </c:pt>
              <c:pt idx="14">
                <c:v>63.529981224355772</c:v>
              </c:pt>
              <c:pt idx="15">
                <c:v>89.3771974809939</c:v>
              </c:pt>
              <c:pt idx="16">
                <c:v>109.87128687728848</c:v>
              </c:pt>
              <c:pt idx="17">
                <c:v>88.283809360157505</c:v>
              </c:pt>
              <c:pt idx="18">
                <c:v>116.88757605002596</c:v>
              </c:pt>
              <c:pt idx="19">
                <c:v>85.019127590996021</c:v>
              </c:pt>
              <c:pt idx="20">
                <c:v>85.016134441505812</c:v>
              </c:pt>
              <c:pt idx="21">
                <c:v>94.619170895535788</c:v>
              </c:pt>
              <c:pt idx="22">
                <c:v>122.50252732502511</c:v>
              </c:pt>
              <c:pt idx="23">
                <c:v>73.860081847197463</c:v>
              </c:pt>
              <c:pt idx="24">
                <c:v>99.269820694845706</c:v>
              </c:pt>
              <c:pt idx="25">
                <c:v>91.208559179749088</c:v>
              </c:pt>
              <c:pt idx="26">
                <c:v>100.070753273961</c:v>
              </c:pt>
              <c:pt idx="27">
                <c:v>116.51864130536333</c:v>
              </c:pt>
              <c:pt idx="28">
                <c:v>92.909717004653388</c:v>
              </c:pt>
            </c:numLit>
          </c:val>
        </c:ser>
        <c:ser>
          <c:idx val="0"/>
          <c:order val="1"/>
          <c:tx>
            <c:v>大津市</c:v>
          </c:tx>
          <c:spPr>
            <a:ln w="50800">
              <a:solidFill>
                <a:schemeClr val="accent2">
                  <a:shade val="95000"/>
                  <a:satMod val="105000"/>
                </a:schemeClr>
              </a:solidFill>
            </a:ln>
          </c:spPr>
          <c:marker>
            <c:symbol val="none"/>
          </c:marker>
          <c:cat>
            <c:strLit>
              <c:ptCount val="29"/>
              <c:pt idx="0">
                <c:v>全死因</c:v>
              </c:pt>
              <c:pt idx="1">
                <c:v>悪性新生物</c:v>
              </c:pt>
              <c:pt idx="2">
                <c:v>胃がん</c:v>
              </c:pt>
              <c:pt idx="3">
                <c:v>結腸がん</c:v>
              </c:pt>
              <c:pt idx="4">
                <c:v>直腸がん</c:v>
              </c:pt>
              <c:pt idx="5">
                <c:v>大腸がん</c:v>
              </c:pt>
              <c:pt idx="6">
                <c:v>肝がん</c:v>
              </c:pt>
              <c:pt idx="7">
                <c:v>膵がん</c:v>
              </c:pt>
              <c:pt idx="8">
                <c:v>肺がん</c:v>
              </c:pt>
              <c:pt idx="9">
                <c:v>前立腺がん</c:v>
              </c:pt>
              <c:pt idx="10">
                <c:v>糖尿病</c:v>
              </c:pt>
              <c:pt idx="11">
                <c:v>高血圧性疾患</c:v>
              </c:pt>
              <c:pt idx="12">
                <c:v>心疾患</c:v>
              </c:pt>
              <c:pt idx="13">
                <c:v>心筋梗塞</c:v>
              </c:pt>
              <c:pt idx="14">
                <c:v>他の虚血性心疾患</c:v>
              </c:pt>
              <c:pt idx="15">
                <c:v>虚血性心疾患</c:v>
              </c:pt>
              <c:pt idx="16">
                <c:v>心不全</c:v>
              </c:pt>
              <c:pt idx="17">
                <c:v>脳血管疾患</c:v>
              </c:pt>
              <c:pt idx="18">
                <c:v>くも膜下出血</c:v>
              </c:pt>
              <c:pt idx="19">
                <c:v>脳内出血</c:v>
              </c:pt>
              <c:pt idx="20">
                <c:v>脳梗塞</c:v>
              </c:pt>
              <c:pt idx="21">
                <c:v>肺炎</c:v>
              </c:pt>
              <c:pt idx="22">
                <c:v>COPD</c:v>
              </c:pt>
              <c:pt idx="23">
                <c:v>肝疾患</c:v>
              </c:pt>
              <c:pt idx="24">
                <c:v>腎不全</c:v>
              </c:pt>
              <c:pt idx="25">
                <c:v>老衰</c:v>
              </c:pt>
              <c:pt idx="26">
                <c:v>不慮の事故</c:v>
              </c:pt>
              <c:pt idx="27">
                <c:v>交通事故</c:v>
              </c:pt>
              <c:pt idx="28">
                <c:v>自殺</c:v>
              </c:pt>
            </c:strLit>
          </c:cat>
          <c:val>
            <c:numLit>
              <c:formatCode>General</c:formatCode>
              <c:ptCount val="29"/>
              <c:pt idx="0">
                <c:v>90.845090999999996</c:v>
              </c:pt>
              <c:pt idx="1">
                <c:v>95.129835</c:v>
              </c:pt>
              <c:pt idx="2">
                <c:v>97.224564999999998</c:v>
              </c:pt>
              <c:pt idx="3">
                <c:v>91.312724000000003</c:v>
              </c:pt>
              <c:pt idx="4">
                <c:v>82.174612999999994</c:v>
              </c:pt>
              <c:pt idx="5">
                <c:v>89.133788999999993</c:v>
              </c:pt>
              <c:pt idx="6">
                <c:v>83.836089999999999</c:v>
              </c:pt>
              <c:pt idx="7">
                <c:v>105.56138</c:v>
              </c:pt>
              <c:pt idx="8">
                <c:v>106.704857</c:v>
              </c:pt>
              <c:pt idx="9">
                <c:v>99.278193000000002</c:v>
              </c:pt>
              <c:pt idx="10">
                <c:v>79.967314999999999</c:v>
              </c:pt>
              <c:pt idx="11">
                <c:v>70.7881</c:v>
              </c:pt>
              <c:pt idx="12">
                <c:v>85.871435000000005</c:v>
              </c:pt>
              <c:pt idx="13">
                <c:v>119.871549</c:v>
              </c:pt>
              <c:pt idx="14">
                <c:v>56.478560999999999</c:v>
              </c:pt>
              <c:pt idx="15">
                <c:v>92.027043000000006</c:v>
              </c:pt>
              <c:pt idx="16">
                <c:v>87.410544000000002</c:v>
              </c:pt>
              <c:pt idx="17">
                <c:v>85.752523999999994</c:v>
              </c:pt>
              <c:pt idx="18">
                <c:v>119.435958</c:v>
              </c:pt>
              <c:pt idx="19">
                <c:v>85.313328999999996</c:v>
              </c:pt>
              <c:pt idx="20">
                <c:v>80.726731000000001</c:v>
              </c:pt>
              <c:pt idx="21">
                <c:v>86.412447999999998</c:v>
              </c:pt>
              <c:pt idx="22">
                <c:v>103.272657</c:v>
              </c:pt>
              <c:pt idx="23">
                <c:v>77.291017999999994</c:v>
              </c:pt>
              <c:pt idx="24">
                <c:v>95.671728000000002</c:v>
              </c:pt>
              <c:pt idx="25">
                <c:v>69.046627999999998</c:v>
              </c:pt>
              <c:pt idx="26">
                <c:v>93.605757999999994</c:v>
              </c:pt>
              <c:pt idx="27">
                <c:v>88.925995999999998</c:v>
              </c:pt>
              <c:pt idx="28">
                <c:v>92.287008999999998</c:v>
              </c:pt>
            </c:numLit>
          </c:val>
        </c:ser>
        <c:dLbls>
          <c:showLegendKey val="0"/>
          <c:showVal val="0"/>
          <c:showCatName val="0"/>
          <c:showSerName val="0"/>
          <c:showPercent val="0"/>
          <c:showBubbleSize val="0"/>
        </c:dLbls>
        <c:axId val="210793984"/>
        <c:axId val="210795520"/>
      </c:radarChart>
      <c:catAx>
        <c:axId val="210793984"/>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0795520"/>
        <c:crosses val="autoZero"/>
        <c:auto val="1"/>
        <c:lblAlgn val="ctr"/>
        <c:lblOffset val="100"/>
        <c:noMultiLvlLbl val="0"/>
      </c:catAx>
      <c:valAx>
        <c:axId val="210795520"/>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0793984"/>
        <c:crosses val="autoZero"/>
        <c:crossBetween val="between"/>
        <c:majorUnit val="25"/>
      </c:valAx>
    </c:plotArea>
    <c:legend>
      <c:legendPos val="r"/>
      <c:legendEntry>
        <c:idx val="1"/>
        <c:delete val="1"/>
      </c:legendEntry>
      <c:layout>
        <c:manualLayout>
          <c:xMode val="edge"/>
          <c:yMode val="edge"/>
          <c:x val="0.72523081675641476"/>
          <c:y val="1.2050965688612613E-2"/>
          <c:w val="0.24263731265630589"/>
          <c:h val="0.13254863243706569"/>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48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86466437204"/>
          <c:y val="8.9136197808143067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a:solidFill>
                <a:schemeClr val="tx2">
                  <a:lumMod val="60000"/>
                  <a:lumOff val="40000"/>
                </a:schemeClr>
              </a:solidFill>
              <a:prstDash val="sysDash"/>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97.473146151828914</c:v>
              </c:pt>
              <c:pt idx="1">
                <c:v>96.364185519253311</c:v>
              </c:pt>
              <c:pt idx="2">
                <c:v>108.94226905637862</c:v>
              </c:pt>
              <c:pt idx="3">
                <c:v>93.678186746547084</c:v>
              </c:pt>
              <c:pt idx="4">
                <c:v>87.850096223652457</c:v>
              </c:pt>
              <c:pt idx="5">
                <c:v>92.168296680853658</c:v>
              </c:pt>
              <c:pt idx="6">
                <c:v>90.618390955883157</c:v>
              </c:pt>
              <c:pt idx="7">
                <c:v>101.11060749983052</c:v>
              </c:pt>
              <c:pt idx="8">
                <c:v>96.785651720703683</c:v>
              </c:pt>
              <c:pt idx="9">
                <c:v>87.048832967402603</c:v>
              </c:pt>
              <c:pt idx="10">
                <c:v>80.638384358825434</c:v>
              </c:pt>
              <c:pt idx="11">
                <c:v>91.655339244304685</c:v>
              </c:pt>
              <c:pt idx="12">
                <c:v>104.30090948263991</c:v>
              </c:pt>
              <c:pt idx="13">
                <c:v>105.43056031644819</c:v>
              </c:pt>
              <c:pt idx="14">
                <c:v>111.48754355666755</c:v>
              </c:pt>
              <c:pt idx="15">
                <c:v>84.705804656689637</c:v>
              </c:pt>
              <c:pt idx="16">
                <c:v>99.99056326219214</c:v>
              </c:pt>
              <c:pt idx="17">
                <c:v>117.31950086897844</c:v>
              </c:pt>
              <c:pt idx="18">
                <c:v>93.792253414002545</c:v>
              </c:pt>
              <c:pt idx="19">
                <c:v>112.49216749896642</c:v>
              </c:pt>
              <c:pt idx="20">
                <c:v>89.681623800237702</c:v>
              </c:pt>
              <c:pt idx="21">
                <c:v>90.46066292578756</c:v>
              </c:pt>
              <c:pt idx="22">
                <c:v>87.944026379118043</c:v>
              </c:pt>
              <c:pt idx="23">
                <c:v>95.94832360359743</c:v>
              </c:pt>
              <c:pt idx="24">
                <c:v>80.624489363986768</c:v>
              </c:pt>
              <c:pt idx="25">
                <c:v>100.94108187776736</c:v>
              </c:pt>
              <c:pt idx="26">
                <c:v>90.304755451345912</c:v>
              </c:pt>
              <c:pt idx="27">
                <c:v>108.98961950818295</c:v>
              </c:pt>
              <c:pt idx="28">
                <c:v>132.30309925519154</c:v>
              </c:pt>
              <c:pt idx="29">
                <c:v>97.624854188692893</c:v>
              </c:pt>
            </c:numLit>
          </c:val>
        </c:ser>
        <c:ser>
          <c:idx val="0"/>
          <c:order val="1"/>
          <c:spPr>
            <a:ln w="50800">
              <a:solidFill>
                <a:schemeClr val="accent2"/>
              </a:solidFill>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93.442295000000001</c:v>
              </c:pt>
              <c:pt idx="1">
                <c:v>99.777050000000003</c:v>
              </c:pt>
              <c:pt idx="2">
                <c:v>109.478454</c:v>
              </c:pt>
              <c:pt idx="3">
                <c:v>90.706446</c:v>
              </c:pt>
              <c:pt idx="4">
                <c:v>90.051242999999999</c:v>
              </c:pt>
              <c:pt idx="5">
                <c:v>90.621454999999997</c:v>
              </c:pt>
              <c:pt idx="6">
                <c:v>93.811160999999998</c:v>
              </c:pt>
              <c:pt idx="7">
                <c:v>104.125505</c:v>
              </c:pt>
              <c:pt idx="8">
                <c:v>104.674227</c:v>
              </c:pt>
              <c:pt idx="9">
                <c:v>92.236969000000002</c:v>
              </c:pt>
              <c:pt idx="10">
                <c:v>87.004315000000005</c:v>
              </c:pt>
              <c:pt idx="11">
                <c:v>89.031841999999997</c:v>
              </c:pt>
              <c:pt idx="12">
                <c:v>93.568308000000002</c:v>
              </c:pt>
              <c:pt idx="13">
                <c:v>93.405420000000007</c:v>
              </c:pt>
              <c:pt idx="14">
                <c:v>115.543942</c:v>
              </c:pt>
              <c:pt idx="15">
                <c:v>67.149282999999997</c:v>
              </c:pt>
              <c:pt idx="16">
                <c:v>94.743101999999993</c:v>
              </c:pt>
              <c:pt idx="17">
                <c:v>95.572969999999998</c:v>
              </c:pt>
              <c:pt idx="18">
                <c:v>86.580207000000001</c:v>
              </c:pt>
              <c:pt idx="19">
                <c:v>112.83780299999999</c:v>
              </c:pt>
              <c:pt idx="20">
                <c:v>92.623080000000002</c:v>
              </c:pt>
              <c:pt idx="21">
                <c:v>78.453460000000007</c:v>
              </c:pt>
              <c:pt idx="22">
                <c:v>74.458804999999998</c:v>
              </c:pt>
              <c:pt idx="23">
                <c:v>93.722316000000006</c:v>
              </c:pt>
              <c:pt idx="24">
                <c:v>76.060376000000005</c:v>
              </c:pt>
              <c:pt idx="25">
                <c:v>98.165727000000004</c:v>
              </c:pt>
              <c:pt idx="26">
                <c:v>69.028057000000004</c:v>
              </c:pt>
              <c:pt idx="27">
                <c:v>101.987719</c:v>
              </c:pt>
              <c:pt idx="28">
                <c:v>125.99641699999999</c:v>
              </c:pt>
              <c:pt idx="29">
                <c:v>104.897374</c:v>
              </c:pt>
            </c:numLit>
          </c:val>
        </c:ser>
        <c:dLbls>
          <c:showLegendKey val="0"/>
          <c:showVal val="0"/>
          <c:showCatName val="0"/>
          <c:showSerName val="0"/>
          <c:showPercent val="0"/>
          <c:showBubbleSize val="0"/>
        </c:dLbls>
        <c:axId val="210821504"/>
        <c:axId val="210823040"/>
      </c:radarChart>
      <c:catAx>
        <c:axId val="210821504"/>
        <c:scaling>
          <c:orientation val="minMax"/>
        </c:scaling>
        <c:delete val="0"/>
        <c:axPos val="b"/>
        <c:majorGridlines/>
        <c:numFmt formatCode="General" sourceLinked="1"/>
        <c:majorTickMark val="out"/>
        <c:minorTickMark val="none"/>
        <c:tickLblPos val="nextTo"/>
        <c:txPr>
          <a:bodyPr horzOverflow="overflow" anchor="ctr" anchorCtr="0"/>
          <a:lstStyle/>
          <a:p>
            <a:pPr algn="ctr" rtl="0">
              <a:defRPr sz="1000">
                <a:solidFill>
                  <a:schemeClr val="tx1"/>
                </a:solidFill>
              </a:defRPr>
            </a:pPr>
            <a:endParaRPr lang="ja-JP"/>
          </a:p>
        </c:txPr>
        <c:crossAx val="210823040"/>
        <c:crosses val="autoZero"/>
        <c:auto val="1"/>
        <c:lblAlgn val="ctr"/>
        <c:lblOffset val="100"/>
        <c:noMultiLvlLbl val="0"/>
      </c:catAx>
      <c:valAx>
        <c:axId val="210823040"/>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0821504"/>
        <c:crosses val="autoZero"/>
        <c:crossBetween val="between"/>
        <c:majorUnit val="25"/>
      </c:valAx>
    </c:plotArea>
    <c:legend>
      <c:legendPos val="r"/>
      <c:legendEntry>
        <c:idx val="1"/>
        <c:delete val="1"/>
      </c:legendEntry>
      <c:layout>
        <c:manualLayout>
          <c:xMode val="edge"/>
          <c:yMode val="edge"/>
          <c:x val="0.71838011756958908"/>
          <c:y val="1.576508396316072E-2"/>
          <c:w val="0.23508241436779312"/>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48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78085184707E-2"/>
          <c:y val="0.11884865366759516"/>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Lit>
              <c:ptCount val="29"/>
              <c:pt idx="0">
                <c:v>全死因</c:v>
              </c:pt>
              <c:pt idx="1">
                <c:v>悪性新生物</c:v>
              </c:pt>
              <c:pt idx="2">
                <c:v>胃がん</c:v>
              </c:pt>
              <c:pt idx="3">
                <c:v>結腸がん</c:v>
              </c:pt>
              <c:pt idx="4">
                <c:v>直腸がん</c:v>
              </c:pt>
              <c:pt idx="5">
                <c:v>大腸がん</c:v>
              </c:pt>
              <c:pt idx="6">
                <c:v>肝がん</c:v>
              </c:pt>
              <c:pt idx="7">
                <c:v>膵がん</c:v>
              </c:pt>
              <c:pt idx="8">
                <c:v>肺がん</c:v>
              </c:pt>
              <c:pt idx="9">
                <c:v>前立腺がん</c:v>
              </c:pt>
              <c:pt idx="10">
                <c:v>糖尿病</c:v>
              </c:pt>
              <c:pt idx="11">
                <c:v>高血圧性疾患</c:v>
              </c:pt>
              <c:pt idx="12">
                <c:v>心疾患</c:v>
              </c:pt>
              <c:pt idx="13">
                <c:v>心筋梗塞</c:v>
              </c:pt>
              <c:pt idx="14">
                <c:v>他の虚血性心疾患</c:v>
              </c:pt>
              <c:pt idx="15">
                <c:v>虚血性心疾患</c:v>
              </c:pt>
              <c:pt idx="16">
                <c:v>心不全</c:v>
              </c:pt>
              <c:pt idx="17">
                <c:v>脳血管疾患</c:v>
              </c:pt>
              <c:pt idx="18">
                <c:v>くも膜下出血</c:v>
              </c:pt>
              <c:pt idx="19">
                <c:v>脳内出血</c:v>
              </c:pt>
              <c:pt idx="20">
                <c:v>脳梗塞</c:v>
              </c:pt>
              <c:pt idx="21">
                <c:v>肺炎</c:v>
              </c:pt>
              <c:pt idx="22">
                <c:v>COPD</c:v>
              </c:pt>
              <c:pt idx="23">
                <c:v>肝疾患</c:v>
              </c:pt>
              <c:pt idx="24">
                <c:v>腎不全</c:v>
              </c:pt>
              <c:pt idx="25">
                <c:v>老衰</c:v>
              </c:pt>
              <c:pt idx="26">
                <c:v>不慮の事故</c:v>
              </c:pt>
              <c:pt idx="27">
                <c:v>交通事故</c:v>
              </c:pt>
              <c:pt idx="28">
                <c:v>自殺</c:v>
              </c:pt>
            </c:strLit>
          </c:cat>
          <c:val>
            <c:numLit>
              <c:formatCode>General</c:formatCode>
              <c:ptCount val="29"/>
              <c:pt idx="0">
                <c:v>93.728258570655882</c:v>
              </c:pt>
              <c:pt idx="1">
                <c:v>95.120705042166577</c:v>
              </c:pt>
              <c:pt idx="2">
                <c:v>97.933604681011275</c:v>
              </c:pt>
              <c:pt idx="3">
                <c:v>87.30220414984214</c:v>
              </c:pt>
              <c:pt idx="4">
                <c:v>87.579220811348605</c:v>
              </c:pt>
              <c:pt idx="5">
                <c:v>87.407639127576658</c:v>
              </c:pt>
              <c:pt idx="6">
                <c:v>80.252977195563474</c:v>
              </c:pt>
              <c:pt idx="7">
                <c:v>103.06341986515089</c:v>
              </c:pt>
              <c:pt idx="8">
                <c:v>105.88948549673034</c:v>
              </c:pt>
              <c:pt idx="9">
                <c:v>99.188787104758134</c:v>
              </c:pt>
              <c:pt idx="10">
                <c:v>71.597577196434656</c:v>
              </c:pt>
              <c:pt idx="11">
                <c:v>71.113411731046156</c:v>
              </c:pt>
              <c:pt idx="12">
                <c:v>94.091094252553205</c:v>
              </c:pt>
              <c:pt idx="13">
                <c:v>109.60486595016667</c:v>
              </c:pt>
              <c:pt idx="14">
                <c:v>63.529981224355772</c:v>
              </c:pt>
              <c:pt idx="15">
                <c:v>89.3771974809939</c:v>
              </c:pt>
              <c:pt idx="16">
                <c:v>109.87128687728848</c:v>
              </c:pt>
              <c:pt idx="17">
                <c:v>88.283809360157505</c:v>
              </c:pt>
              <c:pt idx="18">
                <c:v>116.88757605002596</c:v>
              </c:pt>
              <c:pt idx="19">
                <c:v>85.019127590996021</c:v>
              </c:pt>
              <c:pt idx="20">
                <c:v>85.016134441505812</c:v>
              </c:pt>
              <c:pt idx="21">
                <c:v>94.619170895535788</c:v>
              </c:pt>
              <c:pt idx="22">
                <c:v>122.50252732502511</c:v>
              </c:pt>
              <c:pt idx="23">
                <c:v>73.860081847197463</c:v>
              </c:pt>
              <c:pt idx="24">
                <c:v>99.269820694845706</c:v>
              </c:pt>
              <c:pt idx="25">
                <c:v>91.208559179749088</c:v>
              </c:pt>
              <c:pt idx="26">
                <c:v>100.070753273961</c:v>
              </c:pt>
              <c:pt idx="27">
                <c:v>116.51864130536333</c:v>
              </c:pt>
              <c:pt idx="28">
                <c:v>92.909717004653388</c:v>
              </c:pt>
            </c:numLit>
          </c:val>
        </c:ser>
        <c:ser>
          <c:idx val="0"/>
          <c:order val="1"/>
          <c:spPr>
            <a:ln w="50800">
              <a:solidFill>
                <a:schemeClr val="accent2">
                  <a:shade val="95000"/>
                  <a:satMod val="105000"/>
                </a:schemeClr>
              </a:solidFill>
            </a:ln>
          </c:spPr>
          <c:marker>
            <c:symbol val="none"/>
          </c:marker>
          <c:cat>
            <c:strLit>
              <c:ptCount val="29"/>
              <c:pt idx="0">
                <c:v>全死因</c:v>
              </c:pt>
              <c:pt idx="1">
                <c:v>悪性新生物</c:v>
              </c:pt>
              <c:pt idx="2">
                <c:v>胃がん</c:v>
              </c:pt>
              <c:pt idx="3">
                <c:v>結腸がん</c:v>
              </c:pt>
              <c:pt idx="4">
                <c:v>直腸がん</c:v>
              </c:pt>
              <c:pt idx="5">
                <c:v>大腸がん</c:v>
              </c:pt>
              <c:pt idx="6">
                <c:v>肝がん</c:v>
              </c:pt>
              <c:pt idx="7">
                <c:v>膵がん</c:v>
              </c:pt>
              <c:pt idx="8">
                <c:v>肺がん</c:v>
              </c:pt>
              <c:pt idx="9">
                <c:v>前立腺がん</c:v>
              </c:pt>
              <c:pt idx="10">
                <c:v>糖尿病</c:v>
              </c:pt>
              <c:pt idx="11">
                <c:v>高血圧性疾患</c:v>
              </c:pt>
              <c:pt idx="12">
                <c:v>心疾患</c:v>
              </c:pt>
              <c:pt idx="13">
                <c:v>心筋梗塞</c:v>
              </c:pt>
              <c:pt idx="14">
                <c:v>他の虚血性心疾患</c:v>
              </c:pt>
              <c:pt idx="15">
                <c:v>虚血性心疾患</c:v>
              </c:pt>
              <c:pt idx="16">
                <c:v>心不全</c:v>
              </c:pt>
              <c:pt idx="17">
                <c:v>脳血管疾患</c:v>
              </c:pt>
              <c:pt idx="18">
                <c:v>くも膜下出血</c:v>
              </c:pt>
              <c:pt idx="19">
                <c:v>脳内出血</c:v>
              </c:pt>
              <c:pt idx="20">
                <c:v>脳梗塞</c:v>
              </c:pt>
              <c:pt idx="21">
                <c:v>肺炎</c:v>
              </c:pt>
              <c:pt idx="22">
                <c:v>COPD</c:v>
              </c:pt>
              <c:pt idx="23">
                <c:v>肝疾患</c:v>
              </c:pt>
              <c:pt idx="24">
                <c:v>腎不全</c:v>
              </c:pt>
              <c:pt idx="25">
                <c:v>老衰</c:v>
              </c:pt>
              <c:pt idx="26">
                <c:v>不慮の事故</c:v>
              </c:pt>
              <c:pt idx="27">
                <c:v>交通事故</c:v>
              </c:pt>
              <c:pt idx="28">
                <c:v>自殺</c:v>
              </c:pt>
            </c:strLit>
          </c:cat>
          <c:val>
            <c:numLit>
              <c:formatCode>General</c:formatCode>
              <c:ptCount val="29"/>
              <c:pt idx="0">
                <c:v>95.164192999999997</c:v>
              </c:pt>
              <c:pt idx="1">
                <c:v>96.558847999999998</c:v>
              </c:pt>
              <c:pt idx="2">
                <c:v>97.576994999999997</c:v>
              </c:pt>
              <c:pt idx="3">
                <c:v>85.595281</c:v>
              </c:pt>
              <c:pt idx="4">
                <c:v>89.823359999999994</c:v>
              </c:pt>
              <c:pt idx="5">
                <c:v>85.926959999999994</c:v>
              </c:pt>
              <c:pt idx="6">
                <c:v>77.629363999999995</c:v>
              </c:pt>
              <c:pt idx="7">
                <c:v>108.990849</c:v>
              </c:pt>
              <c:pt idx="8">
                <c:v>109.471327</c:v>
              </c:pt>
              <c:pt idx="9">
                <c:v>100.607331</c:v>
              </c:pt>
              <c:pt idx="10">
                <c:v>74.447997000000001</c:v>
              </c:pt>
              <c:pt idx="11">
                <c:v>72.199186999999995</c:v>
              </c:pt>
              <c:pt idx="12">
                <c:v>100.133471</c:v>
              </c:pt>
              <c:pt idx="13">
                <c:v>118.13133999999999</c:v>
              </c:pt>
              <c:pt idx="14">
                <c:v>102.23951599999999</c:v>
              </c:pt>
              <c:pt idx="15">
                <c:v>111.81952</c:v>
              </c:pt>
              <c:pt idx="16">
                <c:v>100.071066</c:v>
              </c:pt>
              <c:pt idx="17">
                <c:v>91.494189000000006</c:v>
              </c:pt>
              <c:pt idx="18">
                <c:v>122.27783100000001</c:v>
              </c:pt>
              <c:pt idx="19">
                <c:v>81.251857999999999</c:v>
              </c:pt>
              <c:pt idx="20">
                <c:v>89.637371999999999</c:v>
              </c:pt>
              <c:pt idx="21">
                <c:v>92.918974000000006</c:v>
              </c:pt>
              <c:pt idx="22">
                <c:v>121.406829</c:v>
              </c:pt>
              <c:pt idx="23">
                <c:v>77.485675999999998</c:v>
              </c:pt>
              <c:pt idx="24">
                <c:v>99.239134000000007</c:v>
              </c:pt>
              <c:pt idx="25">
                <c:v>88.637146999999999</c:v>
              </c:pt>
              <c:pt idx="26">
                <c:v>102.692165</c:v>
              </c:pt>
              <c:pt idx="27">
                <c:v>143.01372599999999</c:v>
              </c:pt>
              <c:pt idx="28">
                <c:v>90.511681999999993</c:v>
              </c:pt>
            </c:numLit>
          </c:val>
        </c:ser>
        <c:dLbls>
          <c:showLegendKey val="0"/>
          <c:showVal val="0"/>
          <c:showCatName val="0"/>
          <c:showSerName val="0"/>
          <c:showPercent val="0"/>
          <c:showBubbleSize val="0"/>
        </c:dLbls>
        <c:axId val="210873344"/>
        <c:axId val="210879232"/>
      </c:radarChart>
      <c:catAx>
        <c:axId val="210873344"/>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0879232"/>
        <c:crosses val="autoZero"/>
        <c:auto val="1"/>
        <c:lblAlgn val="ctr"/>
        <c:lblOffset val="100"/>
        <c:noMultiLvlLbl val="0"/>
      </c:catAx>
      <c:valAx>
        <c:axId val="210879232"/>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0873344"/>
        <c:crosses val="autoZero"/>
        <c:crossBetween val="between"/>
        <c:majorUnit val="25"/>
        <c:minorUnit val="5"/>
      </c:valAx>
    </c:plotArea>
    <c:legend>
      <c:legendPos val="r"/>
      <c:legendEntry>
        <c:idx val="1"/>
        <c:delete val="1"/>
      </c:legendEntry>
      <c:layout>
        <c:manualLayout>
          <c:xMode val="edge"/>
          <c:yMode val="edge"/>
          <c:x val="0.71838011756958908"/>
          <c:y val="1.576508396316072E-2"/>
          <c:w val="0.23228381419674776"/>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48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93112624351"/>
          <c:y val="8.9136482939632541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97.473146151828914</c:v>
              </c:pt>
              <c:pt idx="1">
                <c:v>96.364185519253311</c:v>
              </c:pt>
              <c:pt idx="2">
                <c:v>108.94226905637862</c:v>
              </c:pt>
              <c:pt idx="3">
                <c:v>93.678186746547084</c:v>
              </c:pt>
              <c:pt idx="4">
                <c:v>87.850096223652457</c:v>
              </c:pt>
              <c:pt idx="5">
                <c:v>92.168296680853658</c:v>
              </c:pt>
              <c:pt idx="6">
                <c:v>90.618390955883157</c:v>
              </c:pt>
              <c:pt idx="7">
                <c:v>101.11060749983052</c:v>
              </c:pt>
              <c:pt idx="8">
                <c:v>96.785651720703683</c:v>
              </c:pt>
              <c:pt idx="9">
                <c:v>87.048832967402603</c:v>
              </c:pt>
              <c:pt idx="10">
                <c:v>80.638384358825434</c:v>
              </c:pt>
              <c:pt idx="11">
                <c:v>91.655339244304685</c:v>
              </c:pt>
              <c:pt idx="12">
                <c:v>104.30090948263991</c:v>
              </c:pt>
              <c:pt idx="13">
                <c:v>105.43056031644819</c:v>
              </c:pt>
              <c:pt idx="14">
                <c:v>111.48754355666755</c:v>
              </c:pt>
              <c:pt idx="15">
                <c:v>84.705804656689637</c:v>
              </c:pt>
              <c:pt idx="16">
                <c:v>99.99056326219214</c:v>
              </c:pt>
              <c:pt idx="17">
                <c:v>117.31950086897844</c:v>
              </c:pt>
              <c:pt idx="18">
                <c:v>93.792253414002545</c:v>
              </c:pt>
              <c:pt idx="19">
                <c:v>112.49216749896642</c:v>
              </c:pt>
              <c:pt idx="20">
                <c:v>89.681623800237702</c:v>
              </c:pt>
              <c:pt idx="21">
                <c:v>90.46066292578756</c:v>
              </c:pt>
              <c:pt idx="22">
                <c:v>87.944026379118043</c:v>
              </c:pt>
              <c:pt idx="23">
                <c:v>95.94832360359743</c:v>
              </c:pt>
              <c:pt idx="24">
                <c:v>80.624489363986768</c:v>
              </c:pt>
              <c:pt idx="25">
                <c:v>100.94108187776736</c:v>
              </c:pt>
              <c:pt idx="26">
                <c:v>90.304755451345912</c:v>
              </c:pt>
              <c:pt idx="27">
                <c:v>108.98961950818295</c:v>
              </c:pt>
              <c:pt idx="28">
                <c:v>132.30309925519154</c:v>
              </c:pt>
              <c:pt idx="29">
                <c:v>97.624854188692893</c:v>
              </c:pt>
            </c:numLit>
          </c:val>
        </c:ser>
        <c:ser>
          <c:idx val="0"/>
          <c:order val="1"/>
          <c:spPr>
            <a:ln w="50800">
              <a:solidFill>
                <a:schemeClr val="accent2"/>
              </a:solidFill>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99.813085999999998</c:v>
              </c:pt>
              <c:pt idx="1">
                <c:v>94.742204999999998</c:v>
              </c:pt>
              <c:pt idx="2">
                <c:v>108.500683</c:v>
              </c:pt>
              <c:pt idx="3">
                <c:v>103.603939</c:v>
              </c:pt>
              <c:pt idx="4">
                <c:v>85.924206999999996</c:v>
              </c:pt>
              <c:pt idx="5">
                <c:v>93.235720999999998</c:v>
              </c:pt>
              <c:pt idx="6">
                <c:v>82.967961000000003</c:v>
              </c:pt>
              <c:pt idx="7">
                <c:v>105.198894</c:v>
              </c:pt>
              <c:pt idx="8">
                <c:v>91.701536000000004</c:v>
              </c:pt>
              <c:pt idx="9">
                <c:v>80.636932000000002</c:v>
              </c:pt>
              <c:pt idx="10">
                <c:v>75.663961</c:v>
              </c:pt>
              <c:pt idx="11">
                <c:v>91.399708000000004</c:v>
              </c:pt>
              <c:pt idx="12">
                <c:v>178.90823</c:v>
              </c:pt>
              <c:pt idx="13">
                <c:v>130.10187099999999</c:v>
              </c:pt>
              <c:pt idx="14">
                <c:v>124.69717</c:v>
              </c:pt>
              <c:pt idx="15">
                <c:v>222.782411</c:v>
              </c:pt>
              <c:pt idx="16">
                <c:v>167.47958199999999</c:v>
              </c:pt>
              <c:pt idx="17">
                <c:v>119.216009</c:v>
              </c:pt>
              <c:pt idx="18">
                <c:v>104.118574</c:v>
              </c:pt>
              <c:pt idx="19">
                <c:v>118.831986</c:v>
              </c:pt>
              <c:pt idx="20">
                <c:v>85.748035999999999</c:v>
              </c:pt>
              <c:pt idx="21">
                <c:v>101.47626</c:v>
              </c:pt>
              <c:pt idx="22">
                <c:v>83.051660999999996</c:v>
              </c:pt>
              <c:pt idx="23">
                <c:v>99.021460000000005</c:v>
              </c:pt>
              <c:pt idx="24">
                <c:v>80.783055000000004</c:v>
              </c:pt>
              <c:pt idx="25">
                <c:v>107.432731</c:v>
              </c:pt>
              <c:pt idx="26">
                <c:v>79.283463999999995</c:v>
              </c:pt>
              <c:pt idx="27">
                <c:v>98.738299999999995</c:v>
              </c:pt>
              <c:pt idx="28">
                <c:v>148.96925899999999</c:v>
              </c:pt>
              <c:pt idx="29">
                <c:v>94.513014999999996</c:v>
              </c:pt>
            </c:numLit>
          </c:val>
        </c:ser>
        <c:dLbls>
          <c:showLegendKey val="0"/>
          <c:showVal val="0"/>
          <c:showCatName val="0"/>
          <c:showSerName val="0"/>
          <c:showPercent val="0"/>
          <c:showBubbleSize val="0"/>
        </c:dLbls>
        <c:axId val="211036032"/>
        <c:axId val="211037568"/>
      </c:radarChart>
      <c:catAx>
        <c:axId val="211036032"/>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1037568"/>
        <c:crosses val="autoZero"/>
        <c:auto val="1"/>
        <c:lblAlgn val="ctr"/>
        <c:lblOffset val="100"/>
        <c:noMultiLvlLbl val="0"/>
      </c:catAx>
      <c:valAx>
        <c:axId val="211037568"/>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1036032"/>
        <c:crosses val="autoZero"/>
        <c:crossBetween val="between"/>
        <c:majorUnit val="25"/>
        <c:minorUnit val="5"/>
      </c:valAx>
    </c:plotArea>
    <c:legend>
      <c:legendPos val="r"/>
      <c:legendEntry>
        <c:idx val="1"/>
        <c:delete val="1"/>
      </c:legendEntry>
      <c:layout>
        <c:manualLayout>
          <c:xMode val="edge"/>
          <c:yMode val="edge"/>
          <c:x val="0.73517177124726996"/>
          <c:y val="1.576508396316072E-2"/>
          <c:w val="0.24067961470988319"/>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48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686109391717E-2"/>
          <c:y val="0.11884865366759516"/>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val>
            <c:numLit>
              <c:formatCode>General</c:formatCode>
              <c:ptCount val="29"/>
              <c:pt idx="0">
                <c:v>93.728258570655882</c:v>
              </c:pt>
              <c:pt idx="1">
                <c:v>95.120705042166577</c:v>
              </c:pt>
              <c:pt idx="2">
                <c:v>97.933604681011275</c:v>
              </c:pt>
              <c:pt idx="3">
                <c:v>87.30220414984214</c:v>
              </c:pt>
              <c:pt idx="4">
                <c:v>87.579220811348605</c:v>
              </c:pt>
              <c:pt idx="5">
                <c:v>87.407639127576658</c:v>
              </c:pt>
              <c:pt idx="6">
                <c:v>80.252977195563474</c:v>
              </c:pt>
              <c:pt idx="7">
                <c:v>103.06341986515089</c:v>
              </c:pt>
              <c:pt idx="8">
                <c:v>105.88948549673034</c:v>
              </c:pt>
              <c:pt idx="9">
                <c:v>99.188787104758134</c:v>
              </c:pt>
              <c:pt idx="10">
                <c:v>71.597577196434656</c:v>
              </c:pt>
              <c:pt idx="11">
                <c:v>71.113411731046156</c:v>
              </c:pt>
              <c:pt idx="12">
                <c:v>94.091094252553205</c:v>
              </c:pt>
              <c:pt idx="13">
                <c:v>109.60486595016667</c:v>
              </c:pt>
              <c:pt idx="14">
                <c:v>63.529981224355772</c:v>
              </c:pt>
              <c:pt idx="15">
                <c:v>89.3771974809939</c:v>
              </c:pt>
              <c:pt idx="16">
                <c:v>109.87128687728848</c:v>
              </c:pt>
              <c:pt idx="17">
                <c:v>88.283809360157505</c:v>
              </c:pt>
              <c:pt idx="18">
                <c:v>116.88757605002596</c:v>
              </c:pt>
              <c:pt idx="19">
                <c:v>85.019127590996021</c:v>
              </c:pt>
              <c:pt idx="20">
                <c:v>85.016134441505812</c:v>
              </c:pt>
              <c:pt idx="21">
                <c:v>94.619170895535788</c:v>
              </c:pt>
              <c:pt idx="22">
                <c:v>122.50252732502511</c:v>
              </c:pt>
              <c:pt idx="23">
                <c:v>73.860081847197463</c:v>
              </c:pt>
              <c:pt idx="24">
                <c:v>99.269820694845706</c:v>
              </c:pt>
              <c:pt idx="25">
                <c:v>91.208559179749088</c:v>
              </c:pt>
              <c:pt idx="26">
                <c:v>100.070753273961</c:v>
              </c:pt>
              <c:pt idx="27">
                <c:v>116.51864130536333</c:v>
              </c:pt>
              <c:pt idx="28">
                <c:v>92.909717004653388</c:v>
              </c:pt>
            </c:numLit>
          </c:val>
        </c:ser>
        <c:ser>
          <c:idx val="0"/>
          <c:order val="1"/>
          <c:spPr>
            <a:ln w="50800">
              <a:solidFill>
                <a:schemeClr val="accent2">
                  <a:shade val="95000"/>
                  <a:satMod val="105000"/>
                </a:schemeClr>
              </a:solidFill>
            </a:ln>
          </c:spPr>
          <c:marker>
            <c:symbol val="none"/>
          </c:marker>
          <c:cat>
            <c:strLit>
              <c:ptCount val="29"/>
              <c:pt idx="0">
                <c:v>全死因</c:v>
              </c:pt>
              <c:pt idx="1">
                <c:v>悪性新生物</c:v>
              </c:pt>
              <c:pt idx="2">
                <c:v>胃がん</c:v>
              </c:pt>
              <c:pt idx="3">
                <c:v>結腸がん</c:v>
              </c:pt>
              <c:pt idx="4">
                <c:v>直腸がん</c:v>
              </c:pt>
              <c:pt idx="5">
                <c:v>大腸がん</c:v>
              </c:pt>
              <c:pt idx="6">
                <c:v>肝がん</c:v>
              </c:pt>
              <c:pt idx="7">
                <c:v>膵がん</c:v>
              </c:pt>
              <c:pt idx="8">
                <c:v>肺がん</c:v>
              </c:pt>
              <c:pt idx="9">
                <c:v>前立腺がん</c:v>
              </c:pt>
              <c:pt idx="10">
                <c:v>糖尿病</c:v>
              </c:pt>
              <c:pt idx="11">
                <c:v>高血圧性疾患</c:v>
              </c:pt>
              <c:pt idx="12">
                <c:v>心疾患</c:v>
              </c:pt>
              <c:pt idx="13">
                <c:v>心筋梗塞</c:v>
              </c:pt>
              <c:pt idx="14">
                <c:v>他の虚血性心疾患</c:v>
              </c:pt>
              <c:pt idx="15">
                <c:v>虚血性心疾患</c:v>
              </c:pt>
              <c:pt idx="16">
                <c:v>心不全</c:v>
              </c:pt>
              <c:pt idx="17">
                <c:v>脳血管疾患</c:v>
              </c:pt>
              <c:pt idx="18">
                <c:v>くも膜下出血</c:v>
              </c:pt>
              <c:pt idx="19">
                <c:v>脳内出血</c:v>
              </c:pt>
              <c:pt idx="20">
                <c:v>脳梗塞</c:v>
              </c:pt>
              <c:pt idx="21">
                <c:v>肺炎</c:v>
              </c:pt>
              <c:pt idx="22">
                <c:v>COPD</c:v>
              </c:pt>
              <c:pt idx="23">
                <c:v>肝疾患</c:v>
              </c:pt>
              <c:pt idx="24">
                <c:v>腎不全</c:v>
              </c:pt>
              <c:pt idx="25">
                <c:v>老衰</c:v>
              </c:pt>
              <c:pt idx="26">
                <c:v>不慮の事故</c:v>
              </c:pt>
              <c:pt idx="27">
                <c:v>交通事故</c:v>
              </c:pt>
              <c:pt idx="28">
                <c:v>自殺</c:v>
              </c:pt>
            </c:strLit>
          </c:cat>
          <c:val>
            <c:numLit>
              <c:formatCode>General</c:formatCode>
              <c:ptCount val="29"/>
              <c:pt idx="0">
                <c:v>98.344316000000006</c:v>
              </c:pt>
              <c:pt idx="1">
                <c:v>95.791758999999999</c:v>
              </c:pt>
              <c:pt idx="2">
                <c:v>98.688051999999999</c:v>
              </c:pt>
              <c:pt idx="3">
                <c:v>83.056782999999996</c:v>
              </c:pt>
              <c:pt idx="4">
                <c:v>85.532982000000004</c:v>
              </c:pt>
              <c:pt idx="5">
                <c:v>77.890497999999994</c:v>
              </c:pt>
              <c:pt idx="6">
                <c:v>74.768225000000001</c:v>
              </c:pt>
              <c:pt idx="7">
                <c:v>94.82441</c:v>
              </c:pt>
              <c:pt idx="8">
                <c:v>109.064924</c:v>
              </c:pt>
              <c:pt idx="9">
                <c:v>96.558661000000001</c:v>
              </c:pt>
              <c:pt idx="10">
                <c:v>64.026238000000006</c:v>
              </c:pt>
              <c:pt idx="11">
                <c:v>73.997332999999998</c:v>
              </c:pt>
              <c:pt idx="12">
                <c:v>99.367656999999994</c:v>
              </c:pt>
              <c:pt idx="13">
                <c:v>103.474548</c:v>
              </c:pt>
              <c:pt idx="14">
                <c:v>55.745272</c:v>
              </c:pt>
              <c:pt idx="15">
                <c:v>82.396429999999995</c:v>
              </c:pt>
              <c:pt idx="16">
                <c:v>124.380937</c:v>
              </c:pt>
              <c:pt idx="17">
                <c:v>92.162306999999998</c:v>
              </c:pt>
              <c:pt idx="18">
                <c:v>115.34245300000001</c:v>
              </c:pt>
              <c:pt idx="19">
                <c:v>88.514697999999996</c:v>
              </c:pt>
              <c:pt idx="20">
                <c:v>87.714586999999995</c:v>
              </c:pt>
              <c:pt idx="21">
                <c:v>102.99263999999999</c:v>
              </c:pt>
              <c:pt idx="22">
                <c:v>136.12138200000001</c:v>
              </c:pt>
              <c:pt idx="23">
                <c:v>79.076179999999994</c:v>
              </c:pt>
              <c:pt idx="24">
                <c:v>98.395504000000003</c:v>
              </c:pt>
              <c:pt idx="25">
                <c:v>124.47345</c:v>
              </c:pt>
              <c:pt idx="26">
                <c:v>117.405475</c:v>
              </c:pt>
              <c:pt idx="27">
                <c:v>132.232022</c:v>
              </c:pt>
              <c:pt idx="28">
                <c:v>92.343339</c:v>
              </c:pt>
            </c:numLit>
          </c:val>
        </c:ser>
        <c:dLbls>
          <c:showLegendKey val="0"/>
          <c:showVal val="0"/>
          <c:showCatName val="0"/>
          <c:showSerName val="0"/>
          <c:showPercent val="0"/>
          <c:showBubbleSize val="0"/>
        </c:dLbls>
        <c:axId val="211079552"/>
        <c:axId val="211081088"/>
      </c:radarChart>
      <c:catAx>
        <c:axId val="211079552"/>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1081088"/>
        <c:crosses val="autoZero"/>
        <c:auto val="1"/>
        <c:lblAlgn val="ctr"/>
        <c:lblOffset val="100"/>
        <c:noMultiLvlLbl val="0"/>
      </c:catAx>
      <c:valAx>
        <c:axId val="211081088"/>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1079552"/>
        <c:crosses val="autoZero"/>
        <c:crossBetween val="between"/>
        <c:majorUnit val="25"/>
      </c:valAx>
    </c:plotArea>
    <c:legend>
      <c:legendPos val="r"/>
      <c:legendEntry>
        <c:idx val="1"/>
        <c:delete val="1"/>
      </c:legendEntry>
      <c:layout>
        <c:manualLayout>
          <c:xMode val="edge"/>
          <c:yMode val="edge"/>
          <c:x val="0.71838011756958908"/>
          <c:y val="1.576508396316072E-2"/>
          <c:w val="0.23788101453883809"/>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48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93112624351"/>
          <c:y val="8.9136482939632541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97.473146151828914</c:v>
              </c:pt>
              <c:pt idx="1">
                <c:v>96.364185519253311</c:v>
              </c:pt>
              <c:pt idx="2">
                <c:v>108.94226905637862</c:v>
              </c:pt>
              <c:pt idx="3">
                <c:v>93.678186746547084</c:v>
              </c:pt>
              <c:pt idx="4">
                <c:v>87.850096223652457</c:v>
              </c:pt>
              <c:pt idx="5">
                <c:v>92.168296680853658</c:v>
              </c:pt>
              <c:pt idx="6">
                <c:v>90.618390955883157</c:v>
              </c:pt>
              <c:pt idx="7">
                <c:v>101.11060749983052</c:v>
              </c:pt>
              <c:pt idx="8">
                <c:v>96.785651720703683</c:v>
              </c:pt>
              <c:pt idx="9">
                <c:v>87.048832967402603</c:v>
              </c:pt>
              <c:pt idx="10">
                <c:v>80.638384358825434</c:v>
              </c:pt>
              <c:pt idx="11">
                <c:v>91.655339244304685</c:v>
              </c:pt>
              <c:pt idx="12">
                <c:v>104.30090948263991</c:v>
              </c:pt>
              <c:pt idx="13">
                <c:v>105.43056031644819</c:v>
              </c:pt>
              <c:pt idx="14">
                <c:v>111.48754355666755</c:v>
              </c:pt>
              <c:pt idx="15">
                <c:v>84.705804656689637</c:v>
              </c:pt>
              <c:pt idx="16">
                <c:v>99.99056326219214</c:v>
              </c:pt>
              <c:pt idx="17">
                <c:v>117.31950086897844</c:v>
              </c:pt>
              <c:pt idx="18">
                <c:v>93.792253414002545</c:v>
              </c:pt>
              <c:pt idx="19">
                <c:v>112.49216749896642</c:v>
              </c:pt>
              <c:pt idx="20">
                <c:v>89.681623800237702</c:v>
              </c:pt>
              <c:pt idx="21">
                <c:v>90.46066292578756</c:v>
              </c:pt>
              <c:pt idx="22">
                <c:v>87.944026379118043</c:v>
              </c:pt>
              <c:pt idx="23">
                <c:v>95.94832360359743</c:v>
              </c:pt>
              <c:pt idx="24">
                <c:v>80.624489363986768</c:v>
              </c:pt>
              <c:pt idx="25">
                <c:v>100.94108187776736</c:v>
              </c:pt>
              <c:pt idx="26">
                <c:v>90.304755451345912</c:v>
              </c:pt>
              <c:pt idx="27">
                <c:v>108.98961950818295</c:v>
              </c:pt>
              <c:pt idx="28">
                <c:v>132.30309925519154</c:v>
              </c:pt>
              <c:pt idx="29">
                <c:v>97.624854188692893</c:v>
              </c:pt>
            </c:numLit>
          </c:val>
        </c:ser>
        <c:ser>
          <c:idx val="0"/>
          <c:order val="1"/>
          <c:spPr>
            <a:ln w="50800">
              <a:solidFill>
                <a:schemeClr val="accent2"/>
              </a:solidFill>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101.017014</c:v>
              </c:pt>
              <c:pt idx="1">
                <c:v>95.980671000000001</c:v>
              </c:pt>
              <c:pt idx="2">
                <c:v>115.995435</c:v>
              </c:pt>
              <c:pt idx="3">
                <c:v>99.652169000000001</c:v>
              </c:pt>
              <c:pt idx="4">
                <c:v>81.226573999999999</c:v>
              </c:pt>
              <c:pt idx="5">
                <c:v>90.560773999999995</c:v>
              </c:pt>
              <c:pt idx="6">
                <c:v>91.004874999999998</c:v>
              </c:pt>
              <c:pt idx="7">
                <c:v>102.876852</c:v>
              </c:pt>
              <c:pt idx="8">
                <c:v>92.263917000000006</c:v>
              </c:pt>
              <c:pt idx="9">
                <c:v>78.577444999999997</c:v>
              </c:pt>
              <c:pt idx="10">
                <c:v>68.318344999999994</c:v>
              </c:pt>
              <c:pt idx="11">
                <c:v>83.642033999999995</c:v>
              </c:pt>
              <c:pt idx="12">
                <c:v>115.4682</c:v>
              </c:pt>
              <c:pt idx="13">
                <c:v>103.80865</c:v>
              </c:pt>
              <c:pt idx="14">
                <c:v>95.598011999999997</c:v>
              </c:pt>
              <c:pt idx="15">
                <c:v>60.711376000000001</c:v>
              </c:pt>
              <c:pt idx="16">
                <c:v>80.254772000000003</c:v>
              </c:pt>
              <c:pt idx="17">
                <c:v>121.351049</c:v>
              </c:pt>
              <c:pt idx="18">
                <c:v>100.295873</c:v>
              </c:pt>
              <c:pt idx="19">
                <c:v>116.104168</c:v>
              </c:pt>
              <c:pt idx="20">
                <c:v>85.318370999999999</c:v>
              </c:pt>
              <c:pt idx="21">
                <c:v>101.080006</c:v>
              </c:pt>
              <c:pt idx="22">
                <c:v>90.949760999999995</c:v>
              </c:pt>
              <c:pt idx="23">
                <c:v>92.568286999999998</c:v>
              </c:pt>
              <c:pt idx="24">
                <c:v>82.126058999999998</c:v>
              </c:pt>
              <c:pt idx="25">
                <c:v>91.443492000000006</c:v>
              </c:pt>
              <c:pt idx="26">
                <c:v>126.86365600000001</c:v>
              </c:pt>
              <c:pt idx="27">
                <c:v>124.31946000000001</c:v>
              </c:pt>
              <c:pt idx="28">
                <c:v>143.91740200000001</c:v>
              </c:pt>
              <c:pt idx="29">
                <c:v>100.635589</c:v>
              </c:pt>
            </c:numLit>
          </c:val>
        </c:ser>
        <c:dLbls>
          <c:showLegendKey val="0"/>
          <c:showVal val="0"/>
          <c:showCatName val="0"/>
          <c:showSerName val="0"/>
          <c:showPercent val="0"/>
          <c:showBubbleSize val="0"/>
        </c:dLbls>
        <c:axId val="210902400"/>
        <c:axId val="210916480"/>
      </c:radarChart>
      <c:catAx>
        <c:axId val="210902400"/>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0916480"/>
        <c:crosses val="autoZero"/>
        <c:auto val="1"/>
        <c:lblAlgn val="ctr"/>
        <c:lblOffset val="100"/>
        <c:noMultiLvlLbl val="0"/>
      </c:catAx>
      <c:valAx>
        <c:axId val="210916480"/>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0902400"/>
        <c:crosses val="autoZero"/>
        <c:crossBetween val="between"/>
        <c:majorUnit val="25"/>
      </c:valAx>
    </c:plotArea>
    <c:legend>
      <c:legendPos val="r"/>
      <c:legendEntry>
        <c:idx val="1"/>
        <c:delete val="1"/>
      </c:legendEntry>
      <c:layout>
        <c:manualLayout>
          <c:xMode val="edge"/>
          <c:yMode val="edge"/>
          <c:x val="0.74356757176040467"/>
          <c:y val="1.9479002198289387E-2"/>
          <c:w val="0.22948521402570271"/>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4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6.9825559274378168E-2"/>
          <c:y val="5.0541848935549721E-2"/>
        </c:manualLayout>
      </c:layout>
      <c:overlay val="0"/>
    </c:title>
    <c:autoTitleDeleted val="0"/>
    <c:plotArea>
      <c:layout>
        <c:manualLayout>
          <c:layoutTarget val="inner"/>
          <c:xMode val="edge"/>
          <c:yMode val="edge"/>
          <c:x val="0.20844327176781"/>
          <c:y val="0.2638888888888889"/>
          <c:w val="0.43535620052770446"/>
          <c:h val="0.57291666666666652"/>
        </c:manualLayout>
      </c:layout>
      <c:radarChart>
        <c:radarStyle val="marker"/>
        <c:varyColors val="0"/>
        <c:ser>
          <c:idx val="1"/>
          <c:order val="0"/>
          <c:tx>
            <c:strRef>
              <c:f>レーダー4064滋賀県全体!$Z$26</c:f>
              <c:strCache>
                <c:ptCount val="1"/>
                <c:pt idx="0">
                  <c:v>長浜市</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レーダー4064滋賀県全体!$Z$27:$Z$32</c:f>
              <c:numCache>
                <c:formatCode>General</c:formatCode>
                <c:ptCount val="6"/>
                <c:pt idx="0">
                  <c:v>100.41577952637341</c:v>
                </c:pt>
                <c:pt idx="1">
                  <c:v>94.919525947614275</c:v>
                </c:pt>
                <c:pt idx="2">
                  <c:v>100.41048789075522</c:v>
                </c:pt>
                <c:pt idx="3">
                  <c:v>98.124516379849013</c:v>
                </c:pt>
                <c:pt idx="4">
                  <c:v>93.652576360731942</c:v>
                </c:pt>
                <c:pt idx="5">
                  <c:v>88.772881155923727</c:v>
                </c:pt>
              </c:numCache>
            </c:numRef>
          </c:val>
        </c:ser>
        <c:ser>
          <c:idx val="0"/>
          <c:order val="1"/>
          <c:tx>
            <c:strRef>
              <c:f>レーダー4064滋賀県全体!$W$26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85373056"/>
        <c:axId val="185374592"/>
      </c:radarChart>
      <c:catAx>
        <c:axId val="185373056"/>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5374592"/>
        <c:crosses val="autoZero"/>
        <c:auto val="1"/>
        <c:lblAlgn val="ctr"/>
        <c:lblOffset val="100"/>
        <c:noMultiLvlLbl val="0"/>
      </c:catAx>
      <c:valAx>
        <c:axId val="185374592"/>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5373056"/>
        <c:crosses val="autoZero"/>
        <c:crossBetween val="between"/>
        <c:majorUnit val="10"/>
        <c:minorUnit val="2"/>
      </c:valAx>
      <c:spPr>
        <a:noFill/>
        <a:ln>
          <a:noFill/>
        </a:ln>
      </c:spPr>
    </c:plotArea>
    <c:legend>
      <c:legendPos val="r"/>
      <c:layout>
        <c:manualLayout>
          <c:xMode val="edge"/>
          <c:yMode val="edge"/>
          <c:x val="0.69576059850374061"/>
          <c:y val="8.4235860409145602E-3"/>
          <c:w val="0.30091438071487947"/>
          <c:h val="0.2563176895306859"/>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49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686109391717E-2"/>
          <c:y val="0.11884865366759516"/>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val>
            <c:numLit>
              <c:formatCode>General</c:formatCode>
              <c:ptCount val="29"/>
              <c:pt idx="0">
                <c:v>93.728258570655882</c:v>
              </c:pt>
              <c:pt idx="1">
                <c:v>95.120705042166577</c:v>
              </c:pt>
              <c:pt idx="2">
                <c:v>97.933604681011275</c:v>
              </c:pt>
              <c:pt idx="3">
                <c:v>87.30220414984214</c:v>
              </c:pt>
              <c:pt idx="4">
                <c:v>87.579220811348605</c:v>
              </c:pt>
              <c:pt idx="5">
                <c:v>87.407639127576658</c:v>
              </c:pt>
              <c:pt idx="6">
                <c:v>80.252977195563474</c:v>
              </c:pt>
              <c:pt idx="7">
                <c:v>103.06341986515089</c:v>
              </c:pt>
              <c:pt idx="8">
                <c:v>105.88948549673034</c:v>
              </c:pt>
              <c:pt idx="9">
                <c:v>99.188787104758134</c:v>
              </c:pt>
              <c:pt idx="10">
                <c:v>71.597577196434656</c:v>
              </c:pt>
              <c:pt idx="11">
                <c:v>71.113411731046156</c:v>
              </c:pt>
              <c:pt idx="12">
                <c:v>94.091094252553205</c:v>
              </c:pt>
              <c:pt idx="13">
                <c:v>109.60486595016667</c:v>
              </c:pt>
              <c:pt idx="14">
                <c:v>63.529981224355772</c:v>
              </c:pt>
              <c:pt idx="15">
                <c:v>89.3771974809939</c:v>
              </c:pt>
              <c:pt idx="16">
                <c:v>109.87128687728848</c:v>
              </c:pt>
              <c:pt idx="17">
                <c:v>88.283809360157505</c:v>
              </c:pt>
              <c:pt idx="18">
                <c:v>116.88757605002596</c:v>
              </c:pt>
              <c:pt idx="19">
                <c:v>85.019127590996021</c:v>
              </c:pt>
              <c:pt idx="20">
                <c:v>85.016134441505812</c:v>
              </c:pt>
              <c:pt idx="21">
                <c:v>94.619170895535788</c:v>
              </c:pt>
              <c:pt idx="22">
                <c:v>122.50252732502511</c:v>
              </c:pt>
              <c:pt idx="23">
                <c:v>73.860081847197463</c:v>
              </c:pt>
              <c:pt idx="24">
                <c:v>99.269820694845706</c:v>
              </c:pt>
              <c:pt idx="25">
                <c:v>91.208559179749088</c:v>
              </c:pt>
              <c:pt idx="26">
                <c:v>100.070753273961</c:v>
              </c:pt>
              <c:pt idx="27">
                <c:v>116.51864130536333</c:v>
              </c:pt>
              <c:pt idx="28">
                <c:v>92.909717004653388</c:v>
              </c:pt>
            </c:numLit>
          </c:val>
        </c:ser>
        <c:ser>
          <c:idx val="0"/>
          <c:order val="1"/>
          <c:spPr>
            <a:ln w="50800">
              <a:solidFill>
                <a:schemeClr val="accent2">
                  <a:shade val="95000"/>
                  <a:satMod val="105000"/>
                </a:schemeClr>
              </a:solidFill>
            </a:ln>
          </c:spPr>
          <c:marker>
            <c:symbol val="none"/>
          </c:marker>
          <c:cat>
            <c:strLit>
              <c:ptCount val="29"/>
              <c:pt idx="0">
                <c:v>全死因</c:v>
              </c:pt>
              <c:pt idx="1">
                <c:v>悪性新生物</c:v>
              </c:pt>
              <c:pt idx="2">
                <c:v>胃がん</c:v>
              </c:pt>
              <c:pt idx="3">
                <c:v>結腸がん</c:v>
              </c:pt>
              <c:pt idx="4">
                <c:v>直腸がん</c:v>
              </c:pt>
              <c:pt idx="5">
                <c:v>大腸がん</c:v>
              </c:pt>
              <c:pt idx="6">
                <c:v>肝がん</c:v>
              </c:pt>
              <c:pt idx="7">
                <c:v>膵がん</c:v>
              </c:pt>
              <c:pt idx="8">
                <c:v>肺がん</c:v>
              </c:pt>
              <c:pt idx="9">
                <c:v>前立腺がん</c:v>
              </c:pt>
              <c:pt idx="10">
                <c:v>糖尿病</c:v>
              </c:pt>
              <c:pt idx="11">
                <c:v>高血圧性疾患</c:v>
              </c:pt>
              <c:pt idx="12">
                <c:v>心疾患</c:v>
              </c:pt>
              <c:pt idx="13">
                <c:v>心筋梗塞</c:v>
              </c:pt>
              <c:pt idx="14">
                <c:v>他の虚血性心疾患</c:v>
              </c:pt>
              <c:pt idx="15">
                <c:v>虚血性心疾患</c:v>
              </c:pt>
              <c:pt idx="16">
                <c:v>心不全</c:v>
              </c:pt>
              <c:pt idx="17">
                <c:v>脳血管疾患</c:v>
              </c:pt>
              <c:pt idx="18">
                <c:v>くも膜下出血</c:v>
              </c:pt>
              <c:pt idx="19">
                <c:v>脳内出血</c:v>
              </c:pt>
              <c:pt idx="20">
                <c:v>脳梗塞</c:v>
              </c:pt>
              <c:pt idx="21">
                <c:v>肺炎</c:v>
              </c:pt>
              <c:pt idx="22">
                <c:v>COPD</c:v>
              </c:pt>
              <c:pt idx="23">
                <c:v>肝疾患</c:v>
              </c:pt>
              <c:pt idx="24">
                <c:v>腎不全</c:v>
              </c:pt>
              <c:pt idx="25">
                <c:v>老衰</c:v>
              </c:pt>
              <c:pt idx="26">
                <c:v>不慮の事故</c:v>
              </c:pt>
              <c:pt idx="27">
                <c:v>交通事故</c:v>
              </c:pt>
              <c:pt idx="28">
                <c:v>自殺</c:v>
              </c:pt>
            </c:strLit>
          </c:cat>
          <c:val>
            <c:numLit>
              <c:formatCode>General</c:formatCode>
              <c:ptCount val="29"/>
              <c:pt idx="0">
                <c:v>96.373479000000003</c:v>
              </c:pt>
              <c:pt idx="1">
                <c:v>96.026619999999994</c:v>
              </c:pt>
              <c:pt idx="2">
                <c:v>99.057152000000002</c:v>
              </c:pt>
              <c:pt idx="3">
                <c:v>86.472200999999998</c:v>
              </c:pt>
              <c:pt idx="4">
                <c:v>89.105614000000003</c:v>
              </c:pt>
              <c:pt idx="5">
                <c:v>87.087714000000005</c:v>
              </c:pt>
              <c:pt idx="6">
                <c:v>76.908703000000003</c:v>
              </c:pt>
              <c:pt idx="7">
                <c:v>103.78680300000001</c:v>
              </c:pt>
              <c:pt idx="8">
                <c:v>108.921088</c:v>
              </c:pt>
              <c:pt idx="9">
                <c:v>102.31877299999999</c:v>
              </c:pt>
              <c:pt idx="10">
                <c:v>78.571612000000002</c:v>
              </c:pt>
              <c:pt idx="11">
                <c:v>69.277332000000001</c:v>
              </c:pt>
              <c:pt idx="12">
                <c:v>101.969326</c:v>
              </c:pt>
              <c:pt idx="13">
                <c:v>137.288071</c:v>
              </c:pt>
              <c:pt idx="14">
                <c:v>72.115291999999997</c:v>
              </c:pt>
              <c:pt idx="15">
                <c:v>109.37499699999999</c:v>
              </c:pt>
              <c:pt idx="16">
                <c:v>99.646871000000004</c:v>
              </c:pt>
              <c:pt idx="17">
                <c:v>91.978341999999998</c:v>
              </c:pt>
              <c:pt idx="18">
                <c:v>113.57327100000001</c:v>
              </c:pt>
              <c:pt idx="19">
                <c:v>98.926230000000004</c:v>
              </c:pt>
              <c:pt idx="20">
                <c:v>85.498553000000001</c:v>
              </c:pt>
              <c:pt idx="21">
                <c:v>96.047394999999995</c:v>
              </c:pt>
              <c:pt idx="22">
                <c:v>136.61195900000001</c:v>
              </c:pt>
              <c:pt idx="23">
                <c:v>73.668569000000005</c:v>
              </c:pt>
              <c:pt idx="24">
                <c:v>96.219806000000005</c:v>
              </c:pt>
              <c:pt idx="25">
                <c:v>104.64064999999999</c:v>
              </c:pt>
              <c:pt idx="26">
                <c:v>107.560877</c:v>
              </c:pt>
              <c:pt idx="27">
                <c:v>116.401584</c:v>
              </c:pt>
              <c:pt idx="28">
                <c:v>93.761326999999994</c:v>
              </c:pt>
            </c:numLit>
          </c:val>
        </c:ser>
        <c:dLbls>
          <c:showLegendKey val="0"/>
          <c:showVal val="0"/>
          <c:showCatName val="0"/>
          <c:showSerName val="0"/>
          <c:showPercent val="0"/>
          <c:showBubbleSize val="0"/>
        </c:dLbls>
        <c:axId val="210954112"/>
        <c:axId val="210955648"/>
      </c:radarChart>
      <c:catAx>
        <c:axId val="210954112"/>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0955648"/>
        <c:crosses val="autoZero"/>
        <c:auto val="1"/>
        <c:lblAlgn val="ctr"/>
        <c:lblOffset val="100"/>
        <c:noMultiLvlLbl val="0"/>
      </c:catAx>
      <c:valAx>
        <c:axId val="210955648"/>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0954112"/>
        <c:crosses val="autoZero"/>
        <c:crossBetween val="between"/>
        <c:majorUnit val="25"/>
      </c:valAx>
    </c:plotArea>
    <c:legend>
      <c:legendPos val="r"/>
      <c:legendEntry>
        <c:idx val="1"/>
        <c:delete val="1"/>
      </c:legendEntry>
      <c:layout>
        <c:manualLayout>
          <c:xMode val="edge"/>
          <c:yMode val="edge"/>
          <c:x val="0.71663619744058493"/>
          <c:y val="3.0640668523676879E-2"/>
          <c:w val="0.25228519195612431"/>
          <c:h val="8.0779944289693595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orientation="portrait"/>
  </c:printSettings>
  <c:extLst/>
</c:chartSpace>
</file>

<file path=xl/charts/chart49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93112624351"/>
          <c:y val="8.9136482939632541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97.473146151828914</c:v>
              </c:pt>
              <c:pt idx="1">
                <c:v>96.364185519253311</c:v>
              </c:pt>
              <c:pt idx="2">
                <c:v>108.94226905637862</c:v>
              </c:pt>
              <c:pt idx="3">
                <c:v>93.678186746547084</c:v>
              </c:pt>
              <c:pt idx="4">
                <c:v>87.850096223652457</c:v>
              </c:pt>
              <c:pt idx="5">
                <c:v>92.168296680853658</c:v>
              </c:pt>
              <c:pt idx="6">
                <c:v>90.618390955883157</c:v>
              </c:pt>
              <c:pt idx="7">
                <c:v>101.11060749983052</c:v>
              </c:pt>
              <c:pt idx="8">
                <c:v>96.785651720703683</c:v>
              </c:pt>
              <c:pt idx="9">
                <c:v>87.048832967402603</c:v>
              </c:pt>
              <c:pt idx="10">
                <c:v>80.638384358825434</c:v>
              </c:pt>
              <c:pt idx="11">
                <c:v>91.655339244304685</c:v>
              </c:pt>
              <c:pt idx="12">
                <c:v>104.30090948263991</c:v>
              </c:pt>
              <c:pt idx="13">
                <c:v>105.43056031644819</c:v>
              </c:pt>
              <c:pt idx="14">
                <c:v>111.48754355666755</c:v>
              </c:pt>
              <c:pt idx="15">
                <c:v>84.705804656689637</c:v>
              </c:pt>
              <c:pt idx="16">
                <c:v>99.99056326219214</c:v>
              </c:pt>
              <c:pt idx="17">
                <c:v>117.31950086897844</c:v>
              </c:pt>
              <c:pt idx="18">
                <c:v>93.792253414002545</c:v>
              </c:pt>
              <c:pt idx="19">
                <c:v>112.49216749896642</c:v>
              </c:pt>
              <c:pt idx="20">
                <c:v>89.681623800237702</c:v>
              </c:pt>
              <c:pt idx="21">
                <c:v>90.46066292578756</c:v>
              </c:pt>
              <c:pt idx="22">
                <c:v>87.944026379118043</c:v>
              </c:pt>
              <c:pt idx="23">
                <c:v>95.94832360359743</c:v>
              </c:pt>
              <c:pt idx="24">
                <c:v>80.624489363986768</c:v>
              </c:pt>
              <c:pt idx="25">
                <c:v>100.94108187776736</c:v>
              </c:pt>
              <c:pt idx="26">
                <c:v>90.304755451345912</c:v>
              </c:pt>
              <c:pt idx="27">
                <c:v>108.98961950818295</c:v>
              </c:pt>
              <c:pt idx="28">
                <c:v>132.30309925519154</c:v>
              </c:pt>
              <c:pt idx="29">
                <c:v>97.624854188692893</c:v>
              </c:pt>
            </c:numLit>
          </c:val>
        </c:ser>
        <c:ser>
          <c:idx val="0"/>
          <c:order val="1"/>
          <c:spPr>
            <a:ln w="50800">
              <a:solidFill>
                <a:schemeClr val="accent2"/>
              </a:solidFill>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101.666703</c:v>
              </c:pt>
              <c:pt idx="1">
                <c:v>97.179404000000005</c:v>
              </c:pt>
              <c:pt idx="2">
                <c:v>112.955657</c:v>
              </c:pt>
              <c:pt idx="3">
                <c:v>86.443935999999994</c:v>
              </c:pt>
              <c:pt idx="4">
                <c:v>91.891874999999999</c:v>
              </c:pt>
              <c:pt idx="5">
                <c:v>90.144340999999997</c:v>
              </c:pt>
              <c:pt idx="6">
                <c:v>87.548119</c:v>
              </c:pt>
              <c:pt idx="7">
                <c:v>102.93850399999999</c:v>
              </c:pt>
              <c:pt idx="8">
                <c:v>96.204307999999997</c:v>
              </c:pt>
              <c:pt idx="9">
                <c:v>90.084321000000003</c:v>
              </c:pt>
              <c:pt idx="10">
                <c:v>83.678978000000001</c:v>
              </c:pt>
              <c:pt idx="11">
                <c:v>108.527241</c:v>
              </c:pt>
              <c:pt idx="12">
                <c:v>171.86647500000001</c:v>
              </c:pt>
              <c:pt idx="13">
                <c:v>99.555941000000004</c:v>
              </c:pt>
              <c:pt idx="14">
                <c:v>122.085176</c:v>
              </c:pt>
              <c:pt idx="15">
                <c:v>76.587318999999994</c:v>
              </c:pt>
              <c:pt idx="16">
                <c:v>103.090391</c:v>
              </c:pt>
              <c:pt idx="17">
                <c:v>104.341245</c:v>
              </c:pt>
              <c:pt idx="18">
                <c:v>91.713559000000004</c:v>
              </c:pt>
              <c:pt idx="19">
                <c:v>111.306585</c:v>
              </c:pt>
              <c:pt idx="20">
                <c:v>86.167507000000001</c:v>
              </c:pt>
              <c:pt idx="21">
                <c:v>91.070498000000001</c:v>
              </c:pt>
              <c:pt idx="22">
                <c:v>87.822451999999998</c:v>
              </c:pt>
              <c:pt idx="23">
                <c:v>90.665756999999999</c:v>
              </c:pt>
              <c:pt idx="24">
                <c:v>81.651443</c:v>
              </c:pt>
              <c:pt idx="25">
                <c:v>108.880607</c:v>
              </c:pt>
              <c:pt idx="26">
                <c:v>127.56516999999999</c:v>
              </c:pt>
              <c:pt idx="27">
                <c:v>120.330871</c:v>
              </c:pt>
              <c:pt idx="28">
                <c:v>151.28945899999999</c:v>
              </c:pt>
              <c:pt idx="29">
                <c:v>98.736725000000007</c:v>
              </c:pt>
            </c:numLit>
          </c:val>
        </c:ser>
        <c:dLbls>
          <c:showLegendKey val="0"/>
          <c:showVal val="0"/>
          <c:showCatName val="0"/>
          <c:showSerName val="0"/>
          <c:showPercent val="0"/>
          <c:showBubbleSize val="0"/>
        </c:dLbls>
        <c:axId val="211182720"/>
        <c:axId val="211184256"/>
      </c:radarChart>
      <c:catAx>
        <c:axId val="211182720"/>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1184256"/>
        <c:crosses val="autoZero"/>
        <c:auto val="1"/>
        <c:lblAlgn val="ctr"/>
        <c:lblOffset val="100"/>
        <c:noMultiLvlLbl val="0"/>
      </c:catAx>
      <c:valAx>
        <c:axId val="211184256"/>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1182720"/>
        <c:crosses val="autoZero"/>
        <c:crossBetween val="between"/>
        <c:majorUnit val="25"/>
      </c:valAx>
    </c:plotArea>
    <c:legend>
      <c:legendPos val="r"/>
      <c:legendEntry>
        <c:idx val="1"/>
        <c:delete val="1"/>
      </c:legendEntry>
      <c:layout>
        <c:manualLayout>
          <c:xMode val="edge"/>
          <c:yMode val="edge"/>
          <c:x val="0.73797037141831601"/>
          <c:y val="1.5764983943451001E-2"/>
          <c:w val="0.23788101453883809"/>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49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78085184707E-2"/>
          <c:y val="0.11884865366759516"/>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val>
            <c:numLit>
              <c:formatCode>General</c:formatCode>
              <c:ptCount val="29"/>
              <c:pt idx="0">
                <c:v>93.728258570655882</c:v>
              </c:pt>
              <c:pt idx="1">
                <c:v>95.120705042166577</c:v>
              </c:pt>
              <c:pt idx="2">
                <c:v>97.933604681011275</c:v>
              </c:pt>
              <c:pt idx="3">
                <c:v>87.30220414984214</c:v>
              </c:pt>
              <c:pt idx="4">
                <c:v>87.579220811348605</c:v>
              </c:pt>
              <c:pt idx="5">
                <c:v>87.407639127576658</c:v>
              </c:pt>
              <c:pt idx="6">
                <c:v>80.252977195563474</c:v>
              </c:pt>
              <c:pt idx="7">
                <c:v>103.06341986515089</c:v>
              </c:pt>
              <c:pt idx="8">
                <c:v>105.88948549673034</c:v>
              </c:pt>
              <c:pt idx="9">
                <c:v>99.188787104758134</c:v>
              </c:pt>
              <c:pt idx="10">
                <c:v>71.597577196434656</c:v>
              </c:pt>
              <c:pt idx="11">
                <c:v>71.113411731046156</c:v>
              </c:pt>
              <c:pt idx="12">
                <c:v>94.091094252553205</c:v>
              </c:pt>
              <c:pt idx="13">
                <c:v>109.60486595016667</c:v>
              </c:pt>
              <c:pt idx="14">
                <c:v>63.529981224355772</c:v>
              </c:pt>
              <c:pt idx="15">
                <c:v>89.3771974809939</c:v>
              </c:pt>
              <c:pt idx="16">
                <c:v>109.87128687728848</c:v>
              </c:pt>
              <c:pt idx="17">
                <c:v>88.283809360157505</c:v>
              </c:pt>
              <c:pt idx="18">
                <c:v>116.88757605002596</c:v>
              </c:pt>
              <c:pt idx="19">
                <c:v>85.019127590996021</c:v>
              </c:pt>
              <c:pt idx="20">
                <c:v>85.016134441505812</c:v>
              </c:pt>
              <c:pt idx="21">
                <c:v>94.619170895535788</c:v>
              </c:pt>
              <c:pt idx="22">
                <c:v>122.50252732502511</c:v>
              </c:pt>
              <c:pt idx="23">
                <c:v>73.860081847197463</c:v>
              </c:pt>
              <c:pt idx="24">
                <c:v>99.269820694845706</c:v>
              </c:pt>
              <c:pt idx="25">
                <c:v>91.208559179749088</c:v>
              </c:pt>
              <c:pt idx="26">
                <c:v>100.070753273961</c:v>
              </c:pt>
              <c:pt idx="27">
                <c:v>116.51864130536333</c:v>
              </c:pt>
              <c:pt idx="28">
                <c:v>92.909717004653388</c:v>
              </c:pt>
            </c:numLit>
          </c:val>
        </c:ser>
        <c:ser>
          <c:idx val="0"/>
          <c:order val="1"/>
          <c:spPr>
            <a:ln w="50800">
              <a:solidFill>
                <a:schemeClr val="accent2">
                  <a:shade val="95000"/>
                  <a:satMod val="105000"/>
                </a:schemeClr>
              </a:solidFill>
            </a:ln>
          </c:spPr>
          <c:marker>
            <c:symbol val="none"/>
          </c:marker>
          <c:cat>
            <c:strLit>
              <c:ptCount val="29"/>
              <c:pt idx="0">
                <c:v>全死因</c:v>
              </c:pt>
              <c:pt idx="1">
                <c:v>悪性新生物</c:v>
              </c:pt>
              <c:pt idx="2">
                <c:v>胃がん</c:v>
              </c:pt>
              <c:pt idx="3">
                <c:v>結腸がん</c:v>
              </c:pt>
              <c:pt idx="4">
                <c:v>直腸がん</c:v>
              </c:pt>
              <c:pt idx="5">
                <c:v>大腸がん</c:v>
              </c:pt>
              <c:pt idx="6">
                <c:v>肝がん</c:v>
              </c:pt>
              <c:pt idx="7">
                <c:v>膵がん</c:v>
              </c:pt>
              <c:pt idx="8">
                <c:v>肺がん</c:v>
              </c:pt>
              <c:pt idx="9">
                <c:v>前立腺がん</c:v>
              </c:pt>
              <c:pt idx="10">
                <c:v>糖尿病</c:v>
              </c:pt>
              <c:pt idx="11">
                <c:v>高血圧性疾患</c:v>
              </c:pt>
              <c:pt idx="12">
                <c:v>心疾患</c:v>
              </c:pt>
              <c:pt idx="13">
                <c:v>心筋梗塞</c:v>
              </c:pt>
              <c:pt idx="14">
                <c:v>他の虚血性心疾患</c:v>
              </c:pt>
              <c:pt idx="15">
                <c:v>虚血性心疾患</c:v>
              </c:pt>
              <c:pt idx="16">
                <c:v>心不全</c:v>
              </c:pt>
              <c:pt idx="17">
                <c:v>脳血管疾患</c:v>
              </c:pt>
              <c:pt idx="18">
                <c:v>くも膜下出血</c:v>
              </c:pt>
              <c:pt idx="19">
                <c:v>脳内出血</c:v>
              </c:pt>
              <c:pt idx="20">
                <c:v>脳梗塞</c:v>
              </c:pt>
              <c:pt idx="21">
                <c:v>肺炎</c:v>
              </c:pt>
              <c:pt idx="22">
                <c:v>COPD</c:v>
              </c:pt>
              <c:pt idx="23">
                <c:v>肝疾患</c:v>
              </c:pt>
              <c:pt idx="24">
                <c:v>腎不全</c:v>
              </c:pt>
              <c:pt idx="25">
                <c:v>老衰</c:v>
              </c:pt>
              <c:pt idx="26">
                <c:v>不慮の事故</c:v>
              </c:pt>
              <c:pt idx="27">
                <c:v>交通事故</c:v>
              </c:pt>
              <c:pt idx="28">
                <c:v>自殺</c:v>
              </c:pt>
            </c:strLit>
          </c:cat>
          <c:val>
            <c:numLit>
              <c:formatCode>General</c:formatCode>
              <c:ptCount val="29"/>
              <c:pt idx="0">
                <c:v>86.622613000000001</c:v>
              </c:pt>
              <c:pt idx="1">
                <c:v>93.323707999999996</c:v>
              </c:pt>
              <c:pt idx="2">
                <c:v>98.045950000000005</c:v>
              </c:pt>
              <c:pt idx="3">
                <c:v>87.573502000000005</c:v>
              </c:pt>
              <c:pt idx="4">
                <c:v>81.906378000000004</c:v>
              </c:pt>
              <c:pt idx="5">
                <c:v>82.882619000000005</c:v>
              </c:pt>
              <c:pt idx="6">
                <c:v>88.618461999999994</c:v>
              </c:pt>
              <c:pt idx="7">
                <c:v>107.247805</c:v>
              </c:pt>
              <c:pt idx="8">
                <c:v>107.483231</c:v>
              </c:pt>
              <c:pt idx="9">
                <c:v>98.096475999999996</c:v>
              </c:pt>
              <c:pt idx="10">
                <c:v>73.378609999999995</c:v>
              </c:pt>
              <c:pt idx="11">
                <c:v>69.685351999999995</c:v>
              </c:pt>
              <c:pt idx="12">
                <c:v>82.291425000000004</c:v>
              </c:pt>
              <c:pt idx="13">
                <c:v>74.081449000000006</c:v>
              </c:pt>
              <c:pt idx="14">
                <c:v>65.746723000000003</c:v>
              </c:pt>
              <c:pt idx="15">
                <c:v>69.882114000000001</c:v>
              </c:pt>
              <c:pt idx="16">
                <c:v>103.033286</c:v>
              </c:pt>
              <c:pt idx="17">
                <c:v>71.757919999999999</c:v>
              </c:pt>
              <c:pt idx="18">
                <c:v>116.835474</c:v>
              </c:pt>
              <c:pt idx="19">
                <c:v>67.601849000000001</c:v>
              </c:pt>
              <c:pt idx="20">
                <c:v>71.371592000000007</c:v>
              </c:pt>
              <c:pt idx="21">
                <c:v>82.250842000000006</c:v>
              </c:pt>
              <c:pt idx="22">
                <c:v>132.76410200000001</c:v>
              </c:pt>
              <c:pt idx="23">
                <c:v>73.412031999999996</c:v>
              </c:pt>
              <c:pt idx="24">
                <c:v>98.162069000000002</c:v>
              </c:pt>
              <c:pt idx="25">
                <c:v>86.642650000000003</c:v>
              </c:pt>
              <c:pt idx="26">
                <c:v>81.669410999999997</c:v>
              </c:pt>
              <c:pt idx="27">
                <c:v>90.605182999999997</c:v>
              </c:pt>
              <c:pt idx="28">
                <c:v>84.829143000000002</c:v>
              </c:pt>
            </c:numLit>
          </c:val>
        </c:ser>
        <c:dLbls>
          <c:showLegendKey val="0"/>
          <c:showVal val="0"/>
          <c:showCatName val="0"/>
          <c:showSerName val="0"/>
          <c:showPercent val="0"/>
          <c:showBubbleSize val="0"/>
        </c:dLbls>
        <c:axId val="211205504"/>
        <c:axId val="211219584"/>
      </c:radarChart>
      <c:catAx>
        <c:axId val="211205504"/>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1219584"/>
        <c:crosses val="autoZero"/>
        <c:auto val="1"/>
        <c:lblAlgn val="ctr"/>
        <c:lblOffset val="100"/>
        <c:noMultiLvlLbl val="0"/>
      </c:catAx>
      <c:valAx>
        <c:axId val="211219584"/>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1205504"/>
        <c:crosses val="autoZero"/>
        <c:crossBetween val="between"/>
        <c:majorUnit val="25"/>
      </c:valAx>
    </c:plotArea>
    <c:legend>
      <c:legendPos val="r"/>
      <c:legendEntry>
        <c:idx val="1"/>
        <c:delete val="1"/>
      </c:legendEntry>
      <c:layout>
        <c:manualLayout>
          <c:xMode val="edge"/>
          <c:yMode val="edge"/>
          <c:x val="0.70718576953681844"/>
          <c:y val="1.5764983943451001E-2"/>
          <c:w val="0.27146421659137998"/>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49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93112624351"/>
          <c:y val="8.9136482939632541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97.473146151828914</c:v>
              </c:pt>
              <c:pt idx="1">
                <c:v>96.364185519253311</c:v>
              </c:pt>
              <c:pt idx="2">
                <c:v>108.94226905637862</c:v>
              </c:pt>
              <c:pt idx="3">
                <c:v>93.678186746547084</c:v>
              </c:pt>
              <c:pt idx="4">
                <c:v>87.850096223652457</c:v>
              </c:pt>
              <c:pt idx="5">
                <c:v>92.168296680853658</c:v>
              </c:pt>
              <c:pt idx="6">
                <c:v>90.618390955883157</c:v>
              </c:pt>
              <c:pt idx="7">
                <c:v>101.11060749983052</c:v>
              </c:pt>
              <c:pt idx="8">
                <c:v>96.785651720703683</c:v>
              </c:pt>
              <c:pt idx="9">
                <c:v>87.048832967402603</c:v>
              </c:pt>
              <c:pt idx="10">
                <c:v>80.638384358825434</c:v>
              </c:pt>
              <c:pt idx="11">
                <c:v>91.655339244304685</c:v>
              </c:pt>
              <c:pt idx="12">
                <c:v>104.30090948263991</c:v>
              </c:pt>
              <c:pt idx="13">
                <c:v>105.43056031644819</c:v>
              </c:pt>
              <c:pt idx="14">
                <c:v>111.48754355666755</c:v>
              </c:pt>
              <c:pt idx="15">
                <c:v>84.705804656689637</c:v>
              </c:pt>
              <c:pt idx="16">
                <c:v>99.99056326219214</c:v>
              </c:pt>
              <c:pt idx="17">
                <c:v>117.31950086897844</c:v>
              </c:pt>
              <c:pt idx="18">
                <c:v>93.792253414002545</c:v>
              </c:pt>
              <c:pt idx="19">
                <c:v>112.49216749896642</c:v>
              </c:pt>
              <c:pt idx="20">
                <c:v>89.681623800237702</c:v>
              </c:pt>
              <c:pt idx="21">
                <c:v>90.46066292578756</c:v>
              </c:pt>
              <c:pt idx="22">
                <c:v>87.944026379118043</c:v>
              </c:pt>
              <c:pt idx="23">
                <c:v>95.94832360359743</c:v>
              </c:pt>
              <c:pt idx="24">
                <c:v>80.624489363986768</c:v>
              </c:pt>
              <c:pt idx="25">
                <c:v>100.94108187776736</c:v>
              </c:pt>
              <c:pt idx="26">
                <c:v>90.304755451345912</c:v>
              </c:pt>
              <c:pt idx="27">
                <c:v>108.98961950818295</c:v>
              </c:pt>
              <c:pt idx="28">
                <c:v>132.30309925519154</c:v>
              </c:pt>
              <c:pt idx="29">
                <c:v>97.624854188692893</c:v>
              </c:pt>
            </c:numLit>
          </c:val>
        </c:ser>
        <c:ser>
          <c:idx val="0"/>
          <c:order val="1"/>
          <c:spPr>
            <a:ln w="50800">
              <a:solidFill>
                <a:schemeClr val="accent2"/>
              </a:solidFill>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94.043430000000001</c:v>
              </c:pt>
              <c:pt idx="1">
                <c:v>97.408033000000003</c:v>
              </c:pt>
              <c:pt idx="2">
                <c:v>105.73383</c:v>
              </c:pt>
              <c:pt idx="3">
                <c:v>88.563788000000002</c:v>
              </c:pt>
              <c:pt idx="4">
                <c:v>85.582362000000003</c:v>
              </c:pt>
              <c:pt idx="5">
                <c:v>88.277292000000003</c:v>
              </c:pt>
              <c:pt idx="6">
                <c:v>94.658221999999995</c:v>
              </c:pt>
              <c:pt idx="7">
                <c:v>107.207067</c:v>
              </c:pt>
              <c:pt idx="8">
                <c:v>95.857055000000003</c:v>
              </c:pt>
              <c:pt idx="9">
                <c:v>85.379856000000004</c:v>
              </c:pt>
              <c:pt idx="10">
                <c:v>86.014076000000003</c:v>
              </c:pt>
              <c:pt idx="11">
                <c:v>90.894204000000002</c:v>
              </c:pt>
              <c:pt idx="12">
                <c:v>85.749335000000002</c:v>
              </c:pt>
              <c:pt idx="13">
                <c:v>99.653632999999999</c:v>
              </c:pt>
              <c:pt idx="14">
                <c:v>81.998142000000001</c:v>
              </c:pt>
              <c:pt idx="15">
                <c:v>62.201746</c:v>
              </c:pt>
              <c:pt idx="16">
                <c:v>72.269729999999996</c:v>
              </c:pt>
              <c:pt idx="17">
                <c:v>119.19368</c:v>
              </c:pt>
              <c:pt idx="18">
                <c:v>86.092333999999994</c:v>
              </c:pt>
              <c:pt idx="19">
                <c:v>108.447294</c:v>
              </c:pt>
              <c:pt idx="20">
                <c:v>85.164253000000002</c:v>
              </c:pt>
              <c:pt idx="21">
                <c:v>82.500287999999998</c:v>
              </c:pt>
              <c:pt idx="22">
                <c:v>81.944096999999999</c:v>
              </c:pt>
              <c:pt idx="23">
                <c:v>93.990881999999999</c:v>
              </c:pt>
              <c:pt idx="24">
                <c:v>78.940845999999993</c:v>
              </c:pt>
              <c:pt idx="25">
                <c:v>97.597245999999998</c:v>
              </c:pt>
              <c:pt idx="26">
                <c:v>85.134055000000004</c:v>
              </c:pt>
              <c:pt idx="27">
                <c:v>86.867716999999999</c:v>
              </c:pt>
              <c:pt idx="28">
                <c:v>129.62965600000001</c:v>
              </c:pt>
              <c:pt idx="29">
                <c:v>94.126140000000007</c:v>
              </c:pt>
            </c:numLit>
          </c:val>
        </c:ser>
        <c:dLbls>
          <c:showLegendKey val="0"/>
          <c:showVal val="0"/>
          <c:showCatName val="0"/>
          <c:showSerName val="0"/>
          <c:showPercent val="0"/>
          <c:showBubbleSize val="0"/>
        </c:dLbls>
        <c:axId val="211262080"/>
        <c:axId val="211267968"/>
      </c:radarChart>
      <c:catAx>
        <c:axId val="211262080"/>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1267968"/>
        <c:crosses val="autoZero"/>
        <c:auto val="1"/>
        <c:lblAlgn val="ctr"/>
        <c:lblOffset val="100"/>
        <c:noMultiLvlLbl val="0"/>
      </c:catAx>
      <c:valAx>
        <c:axId val="211267968"/>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1262080"/>
        <c:crosses val="autoZero"/>
        <c:crossBetween val="between"/>
        <c:majorUnit val="25"/>
      </c:valAx>
    </c:plotArea>
    <c:legend>
      <c:legendPos val="r"/>
      <c:legendEntry>
        <c:idx val="1"/>
        <c:delete val="1"/>
      </c:legendEntry>
      <c:layout>
        <c:manualLayout>
          <c:xMode val="edge"/>
          <c:yMode val="edge"/>
          <c:x val="0.71838011756958908"/>
          <c:y val="1.576508396316072E-2"/>
          <c:w val="0.26866561642033437"/>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49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810731991831E-2"/>
          <c:y val="0.11884865366759516"/>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val>
            <c:numLit>
              <c:formatCode>General</c:formatCode>
              <c:ptCount val="29"/>
              <c:pt idx="0">
                <c:v>93.728258570655882</c:v>
              </c:pt>
              <c:pt idx="1">
                <c:v>95.120705042166577</c:v>
              </c:pt>
              <c:pt idx="2">
                <c:v>97.933604681011275</c:v>
              </c:pt>
              <c:pt idx="3">
                <c:v>87.30220414984214</c:v>
              </c:pt>
              <c:pt idx="4">
                <c:v>87.579220811348605</c:v>
              </c:pt>
              <c:pt idx="5">
                <c:v>87.407639127576658</c:v>
              </c:pt>
              <c:pt idx="6">
                <c:v>80.252977195563474</c:v>
              </c:pt>
              <c:pt idx="7">
                <c:v>103.06341986515089</c:v>
              </c:pt>
              <c:pt idx="8">
                <c:v>105.88948549673034</c:v>
              </c:pt>
              <c:pt idx="9">
                <c:v>99.188787104758134</c:v>
              </c:pt>
              <c:pt idx="10">
                <c:v>71.597577196434656</c:v>
              </c:pt>
              <c:pt idx="11">
                <c:v>71.113411731046156</c:v>
              </c:pt>
              <c:pt idx="12">
                <c:v>94.091094252553205</c:v>
              </c:pt>
              <c:pt idx="13">
                <c:v>109.60486595016667</c:v>
              </c:pt>
              <c:pt idx="14">
                <c:v>63.529981224355772</c:v>
              </c:pt>
              <c:pt idx="15">
                <c:v>89.3771974809939</c:v>
              </c:pt>
              <c:pt idx="16">
                <c:v>109.87128687728848</c:v>
              </c:pt>
              <c:pt idx="17">
                <c:v>88.283809360157505</c:v>
              </c:pt>
              <c:pt idx="18">
                <c:v>116.88757605002596</c:v>
              </c:pt>
              <c:pt idx="19">
                <c:v>85.019127590996021</c:v>
              </c:pt>
              <c:pt idx="20">
                <c:v>85.016134441505812</c:v>
              </c:pt>
              <c:pt idx="21">
                <c:v>94.619170895535788</c:v>
              </c:pt>
              <c:pt idx="22">
                <c:v>122.50252732502511</c:v>
              </c:pt>
              <c:pt idx="23">
                <c:v>73.860081847197463</c:v>
              </c:pt>
              <c:pt idx="24">
                <c:v>99.269820694845706</c:v>
              </c:pt>
              <c:pt idx="25">
                <c:v>91.208559179749088</c:v>
              </c:pt>
              <c:pt idx="26">
                <c:v>100.070753273961</c:v>
              </c:pt>
              <c:pt idx="27">
                <c:v>116.51864130536333</c:v>
              </c:pt>
              <c:pt idx="28">
                <c:v>92.909717004653388</c:v>
              </c:pt>
            </c:numLit>
          </c:val>
        </c:ser>
        <c:ser>
          <c:idx val="0"/>
          <c:order val="1"/>
          <c:spPr>
            <a:ln w="50800">
              <a:solidFill>
                <a:schemeClr val="accent2">
                  <a:shade val="95000"/>
                  <a:satMod val="105000"/>
                </a:schemeClr>
              </a:solidFill>
            </a:ln>
          </c:spPr>
          <c:marker>
            <c:symbol val="none"/>
          </c:marker>
          <c:cat>
            <c:strLit>
              <c:ptCount val="29"/>
              <c:pt idx="0">
                <c:v>全死因</c:v>
              </c:pt>
              <c:pt idx="1">
                <c:v>悪性新生物</c:v>
              </c:pt>
              <c:pt idx="2">
                <c:v>胃がん</c:v>
              </c:pt>
              <c:pt idx="3">
                <c:v>結腸がん</c:v>
              </c:pt>
              <c:pt idx="4">
                <c:v>直腸がん</c:v>
              </c:pt>
              <c:pt idx="5">
                <c:v>大腸がん</c:v>
              </c:pt>
              <c:pt idx="6">
                <c:v>肝がん</c:v>
              </c:pt>
              <c:pt idx="7">
                <c:v>膵がん</c:v>
              </c:pt>
              <c:pt idx="8">
                <c:v>肺がん</c:v>
              </c:pt>
              <c:pt idx="9">
                <c:v>前立腺がん</c:v>
              </c:pt>
              <c:pt idx="10">
                <c:v>糖尿病</c:v>
              </c:pt>
              <c:pt idx="11">
                <c:v>高血圧性疾患</c:v>
              </c:pt>
              <c:pt idx="12">
                <c:v>心疾患</c:v>
              </c:pt>
              <c:pt idx="13">
                <c:v>心筋梗塞</c:v>
              </c:pt>
              <c:pt idx="14">
                <c:v>他の虚血性心疾患</c:v>
              </c:pt>
              <c:pt idx="15">
                <c:v>虚血性心疾患</c:v>
              </c:pt>
              <c:pt idx="16">
                <c:v>心不全</c:v>
              </c:pt>
              <c:pt idx="17">
                <c:v>脳血管疾患</c:v>
              </c:pt>
              <c:pt idx="18">
                <c:v>くも膜下出血</c:v>
              </c:pt>
              <c:pt idx="19">
                <c:v>脳内出血</c:v>
              </c:pt>
              <c:pt idx="20">
                <c:v>脳梗塞</c:v>
              </c:pt>
              <c:pt idx="21">
                <c:v>肺炎</c:v>
              </c:pt>
              <c:pt idx="22">
                <c:v>COPD</c:v>
              </c:pt>
              <c:pt idx="23">
                <c:v>肝疾患</c:v>
              </c:pt>
              <c:pt idx="24">
                <c:v>腎不全</c:v>
              </c:pt>
              <c:pt idx="25">
                <c:v>老衰</c:v>
              </c:pt>
              <c:pt idx="26">
                <c:v>不慮の事故</c:v>
              </c:pt>
              <c:pt idx="27">
                <c:v>交通事故</c:v>
              </c:pt>
              <c:pt idx="28">
                <c:v>自殺</c:v>
              </c:pt>
            </c:strLit>
          </c:cat>
          <c:val>
            <c:numLit>
              <c:formatCode>General</c:formatCode>
              <c:ptCount val="29"/>
              <c:pt idx="0">
                <c:v>86.732365999999999</c:v>
              </c:pt>
              <c:pt idx="1">
                <c:v>92.375587999999993</c:v>
              </c:pt>
              <c:pt idx="2">
                <c:v>99.009765000000002</c:v>
              </c:pt>
              <c:pt idx="3">
                <c:v>88.147998999999999</c:v>
              </c:pt>
              <c:pt idx="4">
                <c:v>87.190740000000005</c:v>
              </c:pt>
              <c:pt idx="5">
                <c:v>89.490306000000004</c:v>
              </c:pt>
              <c:pt idx="6">
                <c:v>76.501199</c:v>
              </c:pt>
              <c:pt idx="7">
                <c:v>96.444798000000006</c:v>
              </c:pt>
              <c:pt idx="8">
                <c:v>107.89561</c:v>
              </c:pt>
              <c:pt idx="9">
                <c:v>93.802325999999994</c:v>
              </c:pt>
              <c:pt idx="10">
                <c:v>55.816535000000002</c:v>
              </c:pt>
              <c:pt idx="11">
                <c:v>70.203902999999997</c:v>
              </c:pt>
              <c:pt idx="12">
                <c:v>79.359455999999994</c:v>
              </c:pt>
              <c:pt idx="13">
                <c:v>69.719070000000002</c:v>
              </c:pt>
              <c:pt idx="14">
                <c:v>50.265683000000003</c:v>
              </c:pt>
              <c:pt idx="15">
                <c:v>59.916649999999997</c:v>
              </c:pt>
              <c:pt idx="16">
                <c:v>99.809234000000004</c:v>
              </c:pt>
              <c:pt idx="17">
                <c:v>74.717887000000005</c:v>
              </c:pt>
              <c:pt idx="18">
                <c:v>111.667906</c:v>
              </c:pt>
              <c:pt idx="19">
                <c:v>71.341336999999996</c:v>
              </c:pt>
              <c:pt idx="20">
                <c:v>77.265066000000004</c:v>
              </c:pt>
              <c:pt idx="21">
                <c:v>88.351264999999998</c:v>
              </c:pt>
              <c:pt idx="22">
                <c:v>121.218717</c:v>
              </c:pt>
              <c:pt idx="23">
                <c:v>72.083027000000001</c:v>
              </c:pt>
              <c:pt idx="24">
                <c:v>95.744054000000006</c:v>
              </c:pt>
              <c:pt idx="25">
                <c:v>92.903655000000001</c:v>
              </c:pt>
              <c:pt idx="26">
                <c:v>107.08252299999999</c:v>
              </c:pt>
              <c:pt idx="27">
                <c:v>118.454403</c:v>
              </c:pt>
              <c:pt idx="28">
                <c:v>82.278636000000006</c:v>
              </c:pt>
            </c:numLit>
          </c:val>
        </c:ser>
        <c:dLbls>
          <c:showLegendKey val="0"/>
          <c:showVal val="0"/>
          <c:showCatName val="0"/>
          <c:showSerName val="0"/>
          <c:showPercent val="0"/>
          <c:showBubbleSize val="0"/>
        </c:dLbls>
        <c:axId val="211440768"/>
        <c:axId val="211442304"/>
      </c:radarChart>
      <c:catAx>
        <c:axId val="211440768"/>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1442304"/>
        <c:crosses val="autoZero"/>
        <c:auto val="1"/>
        <c:lblAlgn val="ctr"/>
        <c:lblOffset val="100"/>
        <c:noMultiLvlLbl val="0"/>
      </c:catAx>
      <c:valAx>
        <c:axId val="211442304"/>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1440768"/>
        <c:crosses val="autoZero"/>
        <c:crossBetween val="between"/>
        <c:majorUnit val="25"/>
      </c:valAx>
    </c:plotArea>
    <c:legend>
      <c:legendPos val="r"/>
      <c:legendEntry>
        <c:idx val="1"/>
        <c:delete val="1"/>
      </c:legendEntry>
      <c:layout>
        <c:manualLayout>
          <c:xMode val="edge"/>
          <c:yMode val="edge"/>
          <c:x val="0.68759556833950253"/>
          <c:y val="1.576508396316072E-2"/>
          <c:w val="0.27986001710451586"/>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49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93112624351"/>
          <c:y val="8.9136482939632541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97.473146151828914</c:v>
              </c:pt>
              <c:pt idx="1">
                <c:v>96.364185519253311</c:v>
              </c:pt>
              <c:pt idx="2">
                <c:v>108.94226905637862</c:v>
              </c:pt>
              <c:pt idx="3">
                <c:v>93.678186746547084</c:v>
              </c:pt>
              <c:pt idx="4">
                <c:v>87.850096223652457</c:v>
              </c:pt>
              <c:pt idx="5">
                <c:v>92.168296680853658</c:v>
              </c:pt>
              <c:pt idx="6">
                <c:v>90.618390955883157</c:v>
              </c:pt>
              <c:pt idx="7">
                <c:v>101.11060749983052</c:v>
              </c:pt>
              <c:pt idx="8">
                <c:v>96.785651720703683</c:v>
              </c:pt>
              <c:pt idx="9">
                <c:v>87.048832967402603</c:v>
              </c:pt>
              <c:pt idx="10">
                <c:v>80.638384358825434</c:v>
              </c:pt>
              <c:pt idx="11">
                <c:v>91.655339244304685</c:v>
              </c:pt>
              <c:pt idx="12">
                <c:v>104.30090948263991</c:v>
              </c:pt>
              <c:pt idx="13">
                <c:v>105.43056031644819</c:v>
              </c:pt>
              <c:pt idx="14">
                <c:v>111.48754355666755</c:v>
              </c:pt>
              <c:pt idx="15">
                <c:v>84.705804656689637</c:v>
              </c:pt>
              <c:pt idx="16">
                <c:v>99.99056326219214</c:v>
              </c:pt>
              <c:pt idx="17">
                <c:v>117.31950086897844</c:v>
              </c:pt>
              <c:pt idx="18">
                <c:v>93.792253414002545</c:v>
              </c:pt>
              <c:pt idx="19">
                <c:v>112.49216749896642</c:v>
              </c:pt>
              <c:pt idx="20">
                <c:v>89.681623800237702</c:v>
              </c:pt>
              <c:pt idx="21">
                <c:v>90.46066292578756</c:v>
              </c:pt>
              <c:pt idx="22">
                <c:v>87.944026379118043</c:v>
              </c:pt>
              <c:pt idx="23">
                <c:v>95.94832360359743</c:v>
              </c:pt>
              <c:pt idx="24">
                <c:v>80.624489363986768</c:v>
              </c:pt>
              <c:pt idx="25">
                <c:v>100.94108187776736</c:v>
              </c:pt>
              <c:pt idx="26">
                <c:v>90.304755451345912</c:v>
              </c:pt>
              <c:pt idx="27">
                <c:v>108.98961950818295</c:v>
              </c:pt>
              <c:pt idx="28">
                <c:v>132.30309925519154</c:v>
              </c:pt>
              <c:pt idx="29">
                <c:v>97.624854188692893</c:v>
              </c:pt>
            </c:numLit>
          </c:val>
        </c:ser>
        <c:ser>
          <c:idx val="0"/>
          <c:order val="1"/>
          <c:spPr>
            <a:ln w="50800">
              <a:solidFill>
                <a:schemeClr val="accent2"/>
              </a:solidFill>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97.299092999999999</c:v>
              </c:pt>
              <c:pt idx="1">
                <c:v>94.021839999999997</c:v>
              </c:pt>
              <c:pt idx="2">
                <c:v>107.22535000000001</c:v>
              </c:pt>
              <c:pt idx="3">
                <c:v>88.722206999999997</c:v>
              </c:pt>
              <c:pt idx="4">
                <c:v>89.005376999999996</c:v>
              </c:pt>
              <c:pt idx="5">
                <c:v>89.740606</c:v>
              </c:pt>
              <c:pt idx="6">
                <c:v>84.194326000000004</c:v>
              </c:pt>
              <c:pt idx="7">
                <c:v>107.229375</c:v>
              </c:pt>
              <c:pt idx="8">
                <c:v>91.674359999999993</c:v>
              </c:pt>
              <c:pt idx="9">
                <c:v>79.421790999999999</c:v>
              </c:pt>
              <c:pt idx="10">
                <c:v>78.563513999999998</c:v>
              </c:pt>
              <c:pt idx="11">
                <c:v>95.054113999999998</c:v>
              </c:pt>
              <c:pt idx="12">
                <c:v>93.702437000000003</c:v>
              </c:pt>
              <c:pt idx="13">
                <c:v>94.649309000000002</c:v>
              </c:pt>
              <c:pt idx="14">
                <c:v>63.903143</c:v>
              </c:pt>
              <c:pt idx="15">
                <c:v>58.709719999999997</c:v>
              </c:pt>
              <c:pt idx="16">
                <c:v>58.651713000000001</c:v>
              </c:pt>
              <c:pt idx="17">
                <c:v>116.10452600000001</c:v>
              </c:pt>
              <c:pt idx="18">
                <c:v>81.995711</c:v>
              </c:pt>
              <c:pt idx="19">
                <c:v>110.71852699999999</c:v>
              </c:pt>
              <c:pt idx="20">
                <c:v>72.237877999999995</c:v>
              </c:pt>
              <c:pt idx="21">
                <c:v>83.981183999999999</c:v>
              </c:pt>
              <c:pt idx="22">
                <c:v>90.706310999999999</c:v>
              </c:pt>
              <c:pt idx="23">
                <c:v>81.734059000000002</c:v>
              </c:pt>
              <c:pt idx="24">
                <c:v>86.231627000000003</c:v>
              </c:pt>
              <c:pt idx="25">
                <c:v>103.382704</c:v>
              </c:pt>
              <c:pt idx="26">
                <c:v>84.180107000000007</c:v>
              </c:pt>
              <c:pt idx="27">
                <c:v>123.67279499999999</c:v>
              </c:pt>
              <c:pt idx="28">
                <c:v>145.726575</c:v>
              </c:pt>
              <c:pt idx="29">
                <c:v>99.252758</c:v>
              </c:pt>
            </c:numLit>
          </c:val>
        </c:ser>
        <c:dLbls>
          <c:showLegendKey val="0"/>
          <c:showVal val="0"/>
          <c:showCatName val="0"/>
          <c:showSerName val="0"/>
          <c:showPercent val="0"/>
          <c:showBubbleSize val="0"/>
        </c:dLbls>
        <c:axId val="211472768"/>
        <c:axId val="211474304"/>
      </c:radarChart>
      <c:catAx>
        <c:axId val="211472768"/>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1474304"/>
        <c:crosses val="autoZero"/>
        <c:auto val="1"/>
        <c:lblAlgn val="ctr"/>
        <c:lblOffset val="100"/>
        <c:noMultiLvlLbl val="0"/>
      </c:catAx>
      <c:valAx>
        <c:axId val="211474304"/>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1472768"/>
        <c:crosses val="autoZero"/>
        <c:crossBetween val="between"/>
        <c:majorUnit val="25"/>
      </c:valAx>
    </c:plotArea>
    <c:legend>
      <c:legendPos val="r"/>
      <c:legendEntry>
        <c:idx val="1"/>
        <c:delete val="1"/>
      </c:legendEntry>
      <c:layout>
        <c:manualLayout>
          <c:xMode val="edge"/>
          <c:yMode val="edge"/>
          <c:x val="0.71838011756958908"/>
          <c:y val="1.576508396316072E-2"/>
          <c:w val="0.26026981590719928"/>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49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686109391717E-2"/>
          <c:y val="0.11884865366759516"/>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val>
            <c:numLit>
              <c:formatCode>General</c:formatCode>
              <c:ptCount val="29"/>
              <c:pt idx="0">
                <c:v>93.728258570655882</c:v>
              </c:pt>
              <c:pt idx="1">
                <c:v>95.120705042166577</c:v>
              </c:pt>
              <c:pt idx="2">
                <c:v>97.933604681011275</c:v>
              </c:pt>
              <c:pt idx="3">
                <c:v>87.30220414984214</c:v>
              </c:pt>
              <c:pt idx="4">
                <c:v>87.579220811348605</c:v>
              </c:pt>
              <c:pt idx="5">
                <c:v>87.407639127576658</c:v>
              </c:pt>
              <c:pt idx="6">
                <c:v>80.252977195563474</c:v>
              </c:pt>
              <c:pt idx="7">
                <c:v>103.06341986515089</c:v>
              </c:pt>
              <c:pt idx="8">
                <c:v>105.88948549673034</c:v>
              </c:pt>
              <c:pt idx="9">
                <c:v>99.188787104758134</c:v>
              </c:pt>
              <c:pt idx="10">
                <c:v>71.597577196434656</c:v>
              </c:pt>
              <c:pt idx="11">
                <c:v>71.113411731046156</c:v>
              </c:pt>
              <c:pt idx="12">
                <c:v>94.091094252553205</c:v>
              </c:pt>
              <c:pt idx="13">
                <c:v>109.60486595016667</c:v>
              </c:pt>
              <c:pt idx="14">
                <c:v>63.529981224355772</c:v>
              </c:pt>
              <c:pt idx="15">
                <c:v>89.3771974809939</c:v>
              </c:pt>
              <c:pt idx="16">
                <c:v>109.87128687728848</c:v>
              </c:pt>
              <c:pt idx="17">
                <c:v>88.283809360157505</c:v>
              </c:pt>
              <c:pt idx="18">
                <c:v>116.88757605002596</c:v>
              </c:pt>
              <c:pt idx="19">
                <c:v>85.019127590996021</c:v>
              </c:pt>
              <c:pt idx="20">
                <c:v>85.016134441505812</c:v>
              </c:pt>
              <c:pt idx="21">
                <c:v>94.619170895535788</c:v>
              </c:pt>
              <c:pt idx="22">
                <c:v>122.50252732502511</c:v>
              </c:pt>
              <c:pt idx="23">
                <c:v>73.860081847197463</c:v>
              </c:pt>
              <c:pt idx="24">
                <c:v>99.269820694845706</c:v>
              </c:pt>
              <c:pt idx="25">
                <c:v>91.208559179749088</c:v>
              </c:pt>
              <c:pt idx="26">
                <c:v>100.070753273961</c:v>
              </c:pt>
              <c:pt idx="27">
                <c:v>116.51864130536333</c:v>
              </c:pt>
              <c:pt idx="28">
                <c:v>92.909717004653388</c:v>
              </c:pt>
            </c:numLit>
          </c:val>
        </c:ser>
        <c:ser>
          <c:idx val="0"/>
          <c:order val="1"/>
          <c:spPr>
            <a:ln w="50800">
              <a:solidFill>
                <a:schemeClr val="accent2">
                  <a:shade val="95000"/>
                  <a:satMod val="105000"/>
                </a:schemeClr>
              </a:solidFill>
            </a:ln>
          </c:spPr>
          <c:marker>
            <c:symbol val="none"/>
          </c:marker>
          <c:cat>
            <c:strLit>
              <c:ptCount val="29"/>
              <c:pt idx="0">
                <c:v>全死因</c:v>
              </c:pt>
              <c:pt idx="1">
                <c:v>悪性新生物</c:v>
              </c:pt>
              <c:pt idx="2">
                <c:v>胃がん</c:v>
              </c:pt>
              <c:pt idx="3">
                <c:v>結腸がん</c:v>
              </c:pt>
              <c:pt idx="4">
                <c:v>直腸がん</c:v>
              </c:pt>
              <c:pt idx="5">
                <c:v>大腸がん</c:v>
              </c:pt>
              <c:pt idx="6">
                <c:v>肝がん</c:v>
              </c:pt>
              <c:pt idx="7">
                <c:v>膵がん</c:v>
              </c:pt>
              <c:pt idx="8">
                <c:v>肺がん</c:v>
              </c:pt>
              <c:pt idx="9">
                <c:v>前立腺がん</c:v>
              </c:pt>
              <c:pt idx="10">
                <c:v>糖尿病</c:v>
              </c:pt>
              <c:pt idx="11">
                <c:v>高血圧性疾患</c:v>
              </c:pt>
              <c:pt idx="12">
                <c:v>心疾患</c:v>
              </c:pt>
              <c:pt idx="13">
                <c:v>心筋梗塞</c:v>
              </c:pt>
              <c:pt idx="14">
                <c:v>他の虚血性心疾患</c:v>
              </c:pt>
              <c:pt idx="15">
                <c:v>虚血性心疾患</c:v>
              </c:pt>
              <c:pt idx="16">
                <c:v>心不全</c:v>
              </c:pt>
              <c:pt idx="17">
                <c:v>脳血管疾患</c:v>
              </c:pt>
              <c:pt idx="18">
                <c:v>くも膜下出血</c:v>
              </c:pt>
              <c:pt idx="19">
                <c:v>脳内出血</c:v>
              </c:pt>
              <c:pt idx="20">
                <c:v>脳梗塞</c:v>
              </c:pt>
              <c:pt idx="21">
                <c:v>肺炎</c:v>
              </c:pt>
              <c:pt idx="22">
                <c:v>COPD</c:v>
              </c:pt>
              <c:pt idx="23">
                <c:v>肝疾患</c:v>
              </c:pt>
              <c:pt idx="24">
                <c:v>腎不全</c:v>
              </c:pt>
              <c:pt idx="25">
                <c:v>老衰</c:v>
              </c:pt>
              <c:pt idx="26">
                <c:v>不慮の事故</c:v>
              </c:pt>
              <c:pt idx="27">
                <c:v>交通事故</c:v>
              </c:pt>
              <c:pt idx="28">
                <c:v>自殺</c:v>
              </c:pt>
            </c:strLit>
          </c:cat>
          <c:val>
            <c:numLit>
              <c:formatCode>General</c:formatCode>
              <c:ptCount val="29"/>
              <c:pt idx="0">
                <c:v>93.096592000000001</c:v>
              </c:pt>
              <c:pt idx="1">
                <c:v>95.597866999999994</c:v>
              </c:pt>
              <c:pt idx="2">
                <c:v>98.022052000000002</c:v>
              </c:pt>
              <c:pt idx="3">
                <c:v>87.671100999999993</c:v>
              </c:pt>
              <c:pt idx="4">
                <c:v>95.227980000000002</c:v>
              </c:pt>
              <c:pt idx="5">
                <c:v>98.928595999999999</c:v>
              </c:pt>
              <c:pt idx="6">
                <c:v>80.093372000000002</c:v>
              </c:pt>
              <c:pt idx="7">
                <c:v>90.379453999999996</c:v>
              </c:pt>
              <c:pt idx="8">
                <c:v>108.326387</c:v>
              </c:pt>
              <c:pt idx="9">
                <c:v>97.804331000000005</c:v>
              </c:pt>
              <c:pt idx="10">
                <c:v>70.478955999999997</c:v>
              </c:pt>
              <c:pt idx="11">
                <c:v>70.824432999999999</c:v>
              </c:pt>
              <c:pt idx="12">
                <c:v>96.289709000000002</c:v>
              </c:pt>
              <c:pt idx="13">
                <c:v>82.689897999999999</c:v>
              </c:pt>
              <c:pt idx="14">
                <c:v>75.252190999999996</c:v>
              </c:pt>
              <c:pt idx="15">
                <c:v>78.892064000000005</c:v>
              </c:pt>
              <c:pt idx="16">
                <c:v>114.433313</c:v>
              </c:pt>
              <c:pt idx="17">
                <c:v>90.984437</c:v>
              </c:pt>
              <c:pt idx="18">
                <c:v>118.84486800000001</c:v>
              </c:pt>
              <c:pt idx="19">
                <c:v>83.710926000000001</c:v>
              </c:pt>
              <c:pt idx="20">
                <c:v>86.697629000000006</c:v>
              </c:pt>
              <c:pt idx="21">
                <c:v>102.629801</c:v>
              </c:pt>
              <c:pt idx="22">
                <c:v>131.485658</c:v>
              </c:pt>
              <c:pt idx="23">
                <c:v>74.618527</c:v>
              </c:pt>
              <c:pt idx="24">
                <c:v>99.939261999999999</c:v>
              </c:pt>
              <c:pt idx="25">
                <c:v>93.900062000000005</c:v>
              </c:pt>
              <c:pt idx="26">
                <c:v>82.335803999999996</c:v>
              </c:pt>
              <c:pt idx="27">
                <c:v>91.840765000000005</c:v>
              </c:pt>
              <c:pt idx="28">
                <c:v>83.667216999999994</c:v>
              </c:pt>
            </c:numLit>
          </c:val>
        </c:ser>
        <c:dLbls>
          <c:showLegendKey val="0"/>
          <c:showVal val="0"/>
          <c:showCatName val="0"/>
          <c:showSerName val="0"/>
          <c:showPercent val="0"/>
          <c:showBubbleSize val="0"/>
        </c:dLbls>
        <c:axId val="211372672"/>
        <c:axId val="211374464"/>
      </c:radarChart>
      <c:catAx>
        <c:axId val="211372672"/>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1374464"/>
        <c:crosses val="autoZero"/>
        <c:auto val="1"/>
        <c:lblAlgn val="ctr"/>
        <c:lblOffset val="100"/>
        <c:noMultiLvlLbl val="0"/>
      </c:catAx>
      <c:valAx>
        <c:axId val="211374464"/>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1372672"/>
        <c:crosses val="autoZero"/>
        <c:crossBetween val="between"/>
        <c:majorUnit val="25"/>
      </c:valAx>
    </c:plotArea>
    <c:legend>
      <c:legendPos val="r"/>
      <c:legendEntry>
        <c:idx val="1"/>
        <c:delete val="1"/>
      </c:legendEntry>
      <c:layout>
        <c:manualLayout>
          <c:xMode val="edge"/>
          <c:yMode val="edge"/>
          <c:x val="0.68759556833950253"/>
          <c:y val="1.576508396316072E-2"/>
          <c:w val="0.28825581761765123"/>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49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93112624351"/>
          <c:y val="8.9136482939632541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97.473146151828914</c:v>
              </c:pt>
              <c:pt idx="1">
                <c:v>96.364185519253311</c:v>
              </c:pt>
              <c:pt idx="2">
                <c:v>108.94226905637862</c:v>
              </c:pt>
              <c:pt idx="3">
                <c:v>93.678186746547084</c:v>
              </c:pt>
              <c:pt idx="4">
                <c:v>87.850096223652457</c:v>
              </c:pt>
              <c:pt idx="5">
                <c:v>92.168296680853658</c:v>
              </c:pt>
              <c:pt idx="6">
                <c:v>90.618390955883157</c:v>
              </c:pt>
              <c:pt idx="7">
                <c:v>101.11060749983052</c:v>
              </c:pt>
              <c:pt idx="8">
                <c:v>96.785651720703683</c:v>
              </c:pt>
              <c:pt idx="9">
                <c:v>87.048832967402603</c:v>
              </c:pt>
              <c:pt idx="10">
                <c:v>80.638384358825434</c:v>
              </c:pt>
              <c:pt idx="11">
                <c:v>91.655339244304685</c:v>
              </c:pt>
              <c:pt idx="12">
                <c:v>104.30090948263991</c:v>
              </c:pt>
              <c:pt idx="13">
                <c:v>105.43056031644819</c:v>
              </c:pt>
              <c:pt idx="14">
                <c:v>111.48754355666755</c:v>
              </c:pt>
              <c:pt idx="15">
                <c:v>84.705804656689637</c:v>
              </c:pt>
              <c:pt idx="16">
                <c:v>99.99056326219214</c:v>
              </c:pt>
              <c:pt idx="17">
                <c:v>117.31950086897844</c:v>
              </c:pt>
              <c:pt idx="18">
                <c:v>93.792253414002545</c:v>
              </c:pt>
              <c:pt idx="19">
                <c:v>112.49216749896642</c:v>
              </c:pt>
              <c:pt idx="20">
                <c:v>89.681623800237702</c:v>
              </c:pt>
              <c:pt idx="21">
                <c:v>90.46066292578756</c:v>
              </c:pt>
              <c:pt idx="22">
                <c:v>87.944026379118043</c:v>
              </c:pt>
              <c:pt idx="23">
                <c:v>95.94832360359743</c:v>
              </c:pt>
              <c:pt idx="24">
                <c:v>80.624489363986768</c:v>
              </c:pt>
              <c:pt idx="25">
                <c:v>100.94108187776736</c:v>
              </c:pt>
              <c:pt idx="26">
                <c:v>90.304755451345912</c:v>
              </c:pt>
              <c:pt idx="27">
                <c:v>108.98961950818295</c:v>
              </c:pt>
              <c:pt idx="28">
                <c:v>132.30309925519154</c:v>
              </c:pt>
              <c:pt idx="29">
                <c:v>97.624854188692893</c:v>
              </c:pt>
            </c:numLit>
          </c:val>
        </c:ser>
        <c:ser>
          <c:idx val="0"/>
          <c:order val="1"/>
          <c:spPr>
            <a:ln w="50800">
              <a:solidFill>
                <a:schemeClr val="accent2"/>
              </a:solidFill>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105.000933</c:v>
              </c:pt>
              <c:pt idx="1">
                <c:v>98.212950000000006</c:v>
              </c:pt>
              <c:pt idx="2">
                <c:v>105.790913</c:v>
              </c:pt>
              <c:pt idx="3">
                <c:v>95.859921</c:v>
              </c:pt>
              <c:pt idx="4">
                <c:v>91.448812000000004</c:v>
              </c:pt>
              <c:pt idx="5">
                <c:v>92.492183999999995</c:v>
              </c:pt>
              <c:pt idx="6">
                <c:v>93.315353999999999</c:v>
              </c:pt>
              <c:pt idx="7">
                <c:v>105.094177</c:v>
              </c:pt>
              <c:pt idx="8">
                <c:v>95.819777000000002</c:v>
              </c:pt>
              <c:pt idx="9">
                <c:v>95.795496999999997</c:v>
              </c:pt>
              <c:pt idx="10">
                <c:v>77.216077999999996</c:v>
              </c:pt>
              <c:pt idx="11">
                <c:v>91.384658000000002</c:v>
              </c:pt>
              <c:pt idx="12">
                <c:v>78.860913999999994</c:v>
              </c:pt>
              <c:pt idx="13">
                <c:v>114.218478</c:v>
              </c:pt>
              <c:pt idx="14">
                <c:v>85.447182999999995</c:v>
              </c:pt>
              <c:pt idx="15">
                <c:v>95.084694999999996</c:v>
              </c:pt>
              <c:pt idx="16">
                <c:v>87.383863000000005</c:v>
              </c:pt>
              <c:pt idx="17">
                <c:v>131.701809</c:v>
              </c:pt>
              <c:pt idx="18">
                <c:v>89.624943999999999</c:v>
              </c:pt>
              <c:pt idx="19">
                <c:v>113.143672</c:v>
              </c:pt>
              <c:pt idx="20">
                <c:v>89.288683000000006</c:v>
              </c:pt>
              <c:pt idx="21">
                <c:v>82.043177</c:v>
              </c:pt>
              <c:pt idx="22">
                <c:v>101.309657</c:v>
              </c:pt>
              <c:pt idx="23">
                <c:v>95.176111000000006</c:v>
              </c:pt>
              <c:pt idx="24">
                <c:v>88.886645999999999</c:v>
              </c:pt>
              <c:pt idx="25">
                <c:v>100.900896</c:v>
              </c:pt>
              <c:pt idx="26">
                <c:v>114.408113</c:v>
              </c:pt>
              <c:pt idx="27">
                <c:v>112.395775</c:v>
              </c:pt>
              <c:pt idx="28">
                <c:v>160.504684</c:v>
              </c:pt>
              <c:pt idx="29">
                <c:v>97.396225000000001</c:v>
              </c:pt>
            </c:numLit>
          </c:val>
        </c:ser>
        <c:dLbls>
          <c:showLegendKey val="0"/>
          <c:showVal val="0"/>
          <c:showCatName val="0"/>
          <c:showSerName val="0"/>
          <c:showPercent val="0"/>
          <c:showBubbleSize val="0"/>
        </c:dLbls>
        <c:axId val="211490688"/>
        <c:axId val="211492224"/>
      </c:radarChart>
      <c:catAx>
        <c:axId val="211490688"/>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1492224"/>
        <c:crosses val="autoZero"/>
        <c:auto val="1"/>
        <c:lblAlgn val="ctr"/>
        <c:lblOffset val="100"/>
        <c:noMultiLvlLbl val="0"/>
      </c:catAx>
      <c:valAx>
        <c:axId val="211492224"/>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1490688"/>
        <c:crosses val="autoZero"/>
        <c:crossBetween val="between"/>
        <c:majorUnit val="25"/>
      </c:valAx>
    </c:plotArea>
    <c:legend>
      <c:legendPos val="r"/>
      <c:legendEntry>
        <c:idx val="1"/>
        <c:delete val="1"/>
      </c:legendEntry>
      <c:layout>
        <c:manualLayout>
          <c:xMode val="edge"/>
          <c:yMode val="edge"/>
          <c:x val="0.71838011756958908"/>
          <c:y val="1.576508396316072E-2"/>
          <c:w val="0.27146421659137998"/>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49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78085184707E-2"/>
          <c:y val="0.11884865366759516"/>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val>
            <c:numLit>
              <c:formatCode>General</c:formatCode>
              <c:ptCount val="29"/>
              <c:pt idx="0">
                <c:v>93.728258570655882</c:v>
              </c:pt>
              <c:pt idx="1">
                <c:v>95.120705042166577</c:v>
              </c:pt>
              <c:pt idx="2">
                <c:v>97.933604681011275</c:v>
              </c:pt>
              <c:pt idx="3">
                <c:v>87.30220414984214</c:v>
              </c:pt>
              <c:pt idx="4">
                <c:v>87.579220811348605</c:v>
              </c:pt>
              <c:pt idx="5">
                <c:v>87.407639127576658</c:v>
              </c:pt>
              <c:pt idx="6">
                <c:v>80.252977195563474</c:v>
              </c:pt>
              <c:pt idx="7">
                <c:v>103.06341986515089</c:v>
              </c:pt>
              <c:pt idx="8">
                <c:v>105.88948549673034</c:v>
              </c:pt>
              <c:pt idx="9">
                <c:v>99.188787104758134</c:v>
              </c:pt>
              <c:pt idx="10">
                <c:v>71.597577196434656</c:v>
              </c:pt>
              <c:pt idx="11">
                <c:v>71.113411731046156</c:v>
              </c:pt>
              <c:pt idx="12">
                <c:v>94.091094252553205</c:v>
              </c:pt>
              <c:pt idx="13">
                <c:v>109.60486595016667</c:v>
              </c:pt>
              <c:pt idx="14">
                <c:v>63.529981224355772</c:v>
              </c:pt>
              <c:pt idx="15">
                <c:v>89.3771974809939</c:v>
              </c:pt>
              <c:pt idx="16">
                <c:v>109.87128687728848</c:v>
              </c:pt>
              <c:pt idx="17">
                <c:v>88.283809360157505</c:v>
              </c:pt>
              <c:pt idx="18">
                <c:v>116.88757605002596</c:v>
              </c:pt>
              <c:pt idx="19">
                <c:v>85.019127590996021</c:v>
              </c:pt>
              <c:pt idx="20">
                <c:v>85.016134441505812</c:v>
              </c:pt>
              <c:pt idx="21">
                <c:v>94.619170895535788</c:v>
              </c:pt>
              <c:pt idx="22">
                <c:v>122.50252732502511</c:v>
              </c:pt>
              <c:pt idx="23">
                <c:v>73.860081847197463</c:v>
              </c:pt>
              <c:pt idx="24">
                <c:v>99.269820694845706</c:v>
              </c:pt>
              <c:pt idx="25">
                <c:v>91.208559179749088</c:v>
              </c:pt>
              <c:pt idx="26">
                <c:v>100.070753273961</c:v>
              </c:pt>
              <c:pt idx="27">
                <c:v>116.51864130536333</c:v>
              </c:pt>
              <c:pt idx="28">
                <c:v>92.909717004653388</c:v>
              </c:pt>
            </c:numLit>
          </c:val>
        </c:ser>
        <c:ser>
          <c:idx val="0"/>
          <c:order val="1"/>
          <c:spPr>
            <a:ln w="50800">
              <a:solidFill>
                <a:schemeClr val="accent2">
                  <a:shade val="95000"/>
                  <a:satMod val="105000"/>
                </a:schemeClr>
              </a:solidFill>
            </a:ln>
          </c:spPr>
          <c:marker>
            <c:symbol val="none"/>
          </c:marker>
          <c:cat>
            <c:strLit>
              <c:ptCount val="29"/>
              <c:pt idx="0">
                <c:v>全死因</c:v>
              </c:pt>
              <c:pt idx="1">
                <c:v>悪性新生物</c:v>
              </c:pt>
              <c:pt idx="2">
                <c:v>胃がん</c:v>
              </c:pt>
              <c:pt idx="3">
                <c:v>結腸がん</c:v>
              </c:pt>
              <c:pt idx="4">
                <c:v>直腸がん</c:v>
              </c:pt>
              <c:pt idx="5">
                <c:v>大腸がん</c:v>
              </c:pt>
              <c:pt idx="6">
                <c:v>肝がん</c:v>
              </c:pt>
              <c:pt idx="7">
                <c:v>膵がん</c:v>
              </c:pt>
              <c:pt idx="8">
                <c:v>肺がん</c:v>
              </c:pt>
              <c:pt idx="9">
                <c:v>前立腺がん</c:v>
              </c:pt>
              <c:pt idx="10">
                <c:v>糖尿病</c:v>
              </c:pt>
              <c:pt idx="11">
                <c:v>高血圧性疾患</c:v>
              </c:pt>
              <c:pt idx="12">
                <c:v>心疾患</c:v>
              </c:pt>
              <c:pt idx="13">
                <c:v>心筋梗塞</c:v>
              </c:pt>
              <c:pt idx="14">
                <c:v>他の虚血性心疾患</c:v>
              </c:pt>
              <c:pt idx="15">
                <c:v>虚血性心疾患</c:v>
              </c:pt>
              <c:pt idx="16">
                <c:v>心不全</c:v>
              </c:pt>
              <c:pt idx="17">
                <c:v>脳血管疾患</c:v>
              </c:pt>
              <c:pt idx="18">
                <c:v>くも膜下出血</c:v>
              </c:pt>
              <c:pt idx="19">
                <c:v>脳内出血</c:v>
              </c:pt>
              <c:pt idx="20">
                <c:v>脳梗塞</c:v>
              </c:pt>
              <c:pt idx="21">
                <c:v>肺炎</c:v>
              </c:pt>
              <c:pt idx="22">
                <c:v>COPD</c:v>
              </c:pt>
              <c:pt idx="23">
                <c:v>肝疾患</c:v>
              </c:pt>
              <c:pt idx="24">
                <c:v>腎不全</c:v>
              </c:pt>
              <c:pt idx="25">
                <c:v>老衰</c:v>
              </c:pt>
              <c:pt idx="26">
                <c:v>不慮の事故</c:v>
              </c:pt>
              <c:pt idx="27">
                <c:v>交通事故</c:v>
              </c:pt>
              <c:pt idx="28">
                <c:v>自殺</c:v>
              </c:pt>
            </c:strLit>
          </c:cat>
          <c:val>
            <c:numLit>
              <c:formatCode>General</c:formatCode>
              <c:ptCount val="29"/>
              <c:pt idx="0">
                <c:v>98.314735999999996</c:v>
              </c:pt>
              <c:pt idx="1">
                <c:v>97.511107999999993</c:v>
              </c:pt>
              <c:pt idx="2">
                <c:v>97.726715999999996</c:v>
              </c:pt>
              <c:pt idx="3">
                <c:v>83.616065000000006</c:v>
              </c:pt>
              <c:pt idx="4">
                <c:v>94.448210000000003</c:v>
              </c:pt>
              <c:pt idx="5">
                <c:v>85.757244</c:v>
              </c:pt>
              <c:pt idx="6">
                <c:v>81.965007999999997</c:v>
              </c:pt>
              <c:pt idx="7">
                <c:v>102.552441</c:v>
              </c:pt>
              <c:pt idx="8">
                <c:v>109.36208499999999</c:v>
              </c:pt>
              <c:pt idx="9">
                <c:v>104.752003</c:v>
              </c:pt>
              <c:pt idx="10">
                <c:v>65.660837999999998</c:v>
              </c:pt>
              <c:pt idx="11">
                <c:v>70.099148999999997</c:v>
              </c:pt>
              <c:pt idx="12">
                <c:v>107.54047300000001</c:v>
              </c:pt>
              <c:pt idx="13">
                <c:v>130.179767</c:v>
              </c:pt>
              <c:pt idx="14">
                <c:v>62.136004999999997</c:v>
              </c:pt>
              <c:pt idx="15">
                <c:v>100.69903600000001</c:v>
              </c:pt>
              <c:pt idx="16">
                <c:v>139.528583</c:v>
              </c:pt>
              <c:pt idx="17">
                <c:v>89.202223000000004</c:v>
              </c:pt>
              <c:pt idx="18">
                <c:v>115.887839</c:v>
              </c:pt>
              <c:pt idx="19">
                <c:v>86.715562000000006</c:v>
              </c:pt>
              <c:pt idx="20">
                <c:v>86.385435000000001</c:v>
              </c:pt>
              <c:pt idx="21">
                <c:v>105.82041</c:v>
              </c:pt>
              <c:pt idx="22">
                <c:v>127.293013</c:v>
              </c:pt>
              <c:pt idx="23">
                <c:v>75.671989999999994</c:v>
              </c:pt>
              <c:pt idx="24">
                <c:v>106.744393</c:v>
              </c:pt>
              <c:pt idx="25">
                <c:v>94.792983000000007</c:v>
              </c:pt>
              <c:pt idx="26">
                <c:v>98.128158999999997</c:v>
              </c:pt>
              <c:pt idx="27">
                <c:v>148.35594</c:v>
              </c:pt>
              <c:pt idx="28">
                <c:v>102.124326</c:v>
              </c:pt>
            </c:numLit>
          </c:val>
        </c:ser>
        <c:dLbls>
          <c:showLegendKey val="0"/>
          <c:showVal val="0"/>
          <c:showCatName val="0"/>
          <c:showSerName val="0"/>
          <c:showPercent val="0"/>
          <c:showBubbleSize val="0"/>
        </c:dLbls>
        <c:axId val="211534208"/>
        <c:axId val="211535744"/>
      </c:radarChart>
      <c:catAx>
        <c:axId val="211534208"/>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1535744"/>
        <c:crosses val="autoZero"/>
        <c:auto val="1"/>
        <c:lblAlgn val="ctr"/>
        <c:lblOffset val="100"/>
        <c:noMultiLvlLbl val="0"/>
      </c:catAx>
      <c:valAx>
        <c:axId val="211535744"/>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1534208"/>
        <c:crosses val="autoZero"/>
        <c:crossBetween val="between"/>
        <c:majorUnit val="25"/>
      </c:valAx>
    </c:plotArea>
    <c:legend>
      <c:legendPos val="r"/>
      <c:legendEntry>
        <c:idx val="1"/>
        <c:delete val="1"/>
      </c:legendEntry>
      <c:layout>
        <c:manualLayout>
          <c:xMode val="edge"/>
          <c:yMode val="edge"/>
          <c:x val="0.69878996902368362"/>
          <c:y val="1.576508396316072E-2"/>
          <c:w val="0.29105441778869645"/>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49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93112624351"/>
          <c:y val="8.9136490250696379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97.473146151828914</c:v>
              </c:pt>
              <c:pt idx="1">
                <c:v>96.364185519253311</c:v>
              </c:pt>
              <c:pt idx="2">
                <c:v>108.94226905637862</c:v>
              </c:pt>
              <c:pt idx="3">
                <c:v>93.678186746547084</c:v>
              </c:pt>
              <c:pt idx="4">
                <c:v>87.850096223652457</c:v>
              </c:pt>
              <c:pt idx="5">
                <c:v>92.168296680853658</c:v>
              </c:pt>
              <c:pt idx="6">
                <c:v>90.618390955883157</c:v>
              </c:pt>
              <c:pt idx="7">
                <c:v>101.11060749983052</c:v>
              </c:pt>
              <c:pt idx="8">
                <c:v>96.785651720703683</c:v>
              </c:pt>
              <c:pt idx="9">
                <c:v>87.048832967402603</c:v>
              </c:pt>
              <c:pt idx="10">
                <c:v>80.638384358825434</c:v>
              </c:pt>
              <c:pt idx="11">
                <c:v>91.655339244304685</c:v>
              </c:pt>
              <c:pt idx="12">
                <c:v>104.30090948263991</c:v>
              </c:pt>
              <c:pt idx="13">
                <c:v>105.43056031644819</c:v>
              </c:pt>
              <c:pt idx="14">
                <c:v>111.48754355666755</c:v>
              </c:pt>
              <c:pt idx="15">
                <c:v>84.705804656689637</c:v>
              </c:pt>
              <c:pt idx="16">
                <c:v>99.99056326219214</c:v>
              </c:pt>
              <c:pt idx="17">
                <c:v>117.31950086897844</c:v>
              </c:pt>
              <c:pt idx="18">
                <c:v>93.792253414002545</c:v>
              </c:pt>
              <c:pt idx="19">
                <c:v>112.49216749896642</c:v>
              </c:pt>
              <c:pt idx="20">
                <c:v>89.681623800237702</c:v>
              </c:pt>
              <c:pt idx="21">
                <c:v>90.46066292578756</c:v>
              </c:pt>
              <c:pt idx="22">
                <c:v>87.944026379118043</c:v>
              </c:pt>
              <c:pt idx="23">
                <c:v>95.94832360359743</c:v>
              </c:pt>
              <c:pt idx="24">
                <c:v>80.624489363986768</c:v>
              </c:pt>
              <c:pt idx="25">
                <c:v>100.94108187776736</c:v>
              </c:pt>
              <c:pt idx="26">
                <c:v>90.304755451345912</c:v>
              </c:pt>
              <c:pt idx="27">
                <c:v>108.98961950818295</c:v>
              </c:pt>
              <c:pt idx="28">
                <c:v>132.30309925519154</c:v>
              </c:pt>
              <c:pt idx="29">
                <c:v>97.624854188692893</c:v>
              </c:pt>
            </c:numLit>
          </c:val>
        </c:ser>
        <c:ser>
          <c:idx val="0"/>
          <c:order val="1"/>
          <c:spPr>
            <a:ln w="50800">
              <a:solidFill>
                <a:schemeClr val="accent2"/>
              </a:solidFill>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99.406446000000003</c:v>
              </c:pt>
              <c:pt idx="1">
                <c:v>92.802751999999998</c:v>
              </c:pt>
              <c:pt idx="2">
                <c:v>105.844987</c:v>
              </c:pt>
              <c:pt idx="3">
                <c:v>87.123923000000005</c:v>
              </c:pt>
              <c:pt idx="4">
                <c:v>88.564446000000004</c:v>
              </c:pt>
              <c:pt idx="5">
                <c:v>88.974965999999995</c:v>
              </c:pt>
              <c:pt idx="6">
                <c:v>84.773770999999996</c:v>
              </c:pt>
              <c:pt idx="7">
                <c:v>104.18163800000001</c:v>
              </c:pt>
              <c:pt idx="8">
                <c:v>90.554653000000002</c:v>
              </c:pt>
              <c:pt idx="9">
                <c:v>85.100702999999996</c:v>
              </c:pt>
              <c:pt idx="10">
                <c:v>82.992902000000001</c:v>
              </c:pt>
              <c:pt idx="11">
                <c:v>93.859542000000005</c:v>
              </c:pt>
              <c:pt idx="12">
                <c:v>95.826836999999998</c:v>
              </c:pt>
              <c:pt idx="13">
                <c:v>108.913443</c:v>
              </c:pt>
              <c:pt idx="14">
                <c:v>138.43761000000001</c:v>
              </c:pt>
              <c:pt idx="15">
                <c:v>75.145531000000005</c:v>
              </c:pt>
              <c:pt idx="16">
                <c:v>112.323283</c:v>
              </c:pt>
              <c:pt idx="17">
                <c:v>130.30764600000001</c:v>
              </c:pt>
              <c:pt idx="18">
                <c:v>95.429575</c:v>
              </c:pt>
              <c:pt idx="19">
                <c:v>112.187614</c:v>
              </c:pt>
              <c:pt idx="20">
                <c:v>94.246466999999996</c:v>
              </c:pt>
              <c:pt idx="21">
                <c:v>91.933729999999997</c:v>
              </c:pt>
              <c:pt idx="22">
                <c:v>109.871634</c:v>
              </c:pt>
              <c:pt idx="23">
                <c:v>99.258707999999999</c:v>
              </c:pt>
              <c:pt idx="24">
                <c:v>78.559431000000004</c:v>
              </c:pt>
              <c:pt idx="25">
                <c:v>97.720223000000004</c:v>
              </c:pt>
              <c:pt idx="26">
                <c:v>101.546081</c:v>
              </c:pt>
              <c:pt idx="27">
                <c:v>111.629265</c:v>
              </c:pt>
              <c:pt idx="28">
                <c:v>128.615938</c:v>
              </c:pt>
              <c:pt idx="29">
                <c:v>111.207865</c:v>
              </c:pt>
            </c:numLit>
          </c:val>
        </c:ser>
        <c:dLbls>
          <c:showLegendKey val="0"/>
          <c:showVal val="0"/>
          <c:showCatName val="0"/>
          <c:showSerName val="0"/>
          <c:showPercent val="0"/>
          <c:showBubbleSize val="0"/>
        </c:dLbls>
        <c:axId val="211619200"/>
        <c:axId val="211629184"/>
      </c:radarChart>
      <c:catAx>
        <c:axId val="211619200"/>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1629184"/>
        <c:crosses val="autoZero"/>
        <c:auto val="1"/>
        <c:lblAlgn val="ctr"/>
        <c:lblOffset val="100"/>
        <c:noMultiLvlLbl val="0"/>
      </c:catAx>
      <c:valAx>
        <c:axId val="211629184"/>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1619200"/>
        <c:crosses val="autoZero"/>
        <c:crossBetween val="between"/>
        <c:majorUnit val="25"/>
      </c:valAx>
    </c:plotArea>
    <c:legend>
      <c:legendPos val="r"/>
      <c:legendEntry>
        <c:idx val="1"/>
        <c:delete val="1"/>
      </c:legendEntry>
      <c:layout>
        <c:manualLayout>
          <c:xMode val="edge"/>
          <c:yMode val="edge"/>
          <c:x val="0.71838011756958908"/>
          <c:y val="1.576508396316072E-2"/>
          <c:w val="0.27706141693347031"/>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51005485628E-2"/>
          <c:y val="8.5422088196422261E-2"/>
        </c:manualLayout>
      </c:layout>
      <c:overlay val="0"/>
    </c:title>
    <c:autoTitleDeleted val="0"/>
    <c:plotArea>
      <c:layout>
        <c:manualLayout>
          <c:layoutTarget val="inner"/>
          <c:xMode val="edge"/>
          <c:yMode val="edge"/>
          <c:x val="0.18896522017792761"/>
          <c:y val="0.15215761620401477"/>
          <c:w val="0.53919012718565895"/>
          <c:h val="0.78435879239927231"/>
        </c:manualLayout>
      </c:layout>
      <c:radarChart>
        <c:radarStyle val="marker"/>
        <c:varyColors val="0"/>
        <c:ser>
          <c:idx val="0"/>
          <c:order val="0"/>
          <c:tx>
            <c:v>大津市</c:v>
          </c:tx>
          <c:spPr>
            <a:ln w="25400" cap="rnd" cmpd="sng">
              <a:solidFill>
                <a:schemeClr val="accent2">
                  <a:shade val="95000"/>
                  <a:satMod val="105000"/>
                </a:schemeClr>
              </a:solidFill>
              <a:prstDash val="solid"/>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男!$F$4:$AH$4</c:f>
              <c:numCache>
                <c:formatCode>0.0_ </c:formatCode>
                <c:ptCount val="17"/>
                <c:pt idx="0">
                  <c:v>90.809421999999998</c:v>
                </c:pt>
                <c:pt idx="1">
                  <c:v>94.604224000000002</c:v>
                </c:pt>
                <c:pt idx="2">
                  <c:v>98.130595</c:v>
                </c:pt>
                <c:pt idx="3">
                  <c:v>87.228747999999996</c:v>
                </c:pt>
                <c:pt idx="4">
                  <c:v>102.393602</c:v>
                </c:pt>
                <c:pt idx="5">
                  <c:v>96.523857000000007</c:v>
                </c:pt>
                <c:pt idx="6">
                  <c:v>79.392330000000001</c:v>
                </c:pt>
                <c:pt idx="7">
                  <c:v>90.221549999999993</c:v>
                </c:pt>
                <c:pt idx="8">
                  <c:v>129.87063699999999</c:v>
                </c:pt>
                <c:pt idx="9">
                  <c:v>84.879082999999994</c:v>
                </c:pt>
                <c:pt idx="10">
                  <c:v>122.17918</c:v>
                </c:pt>
                <c:pt idx="11">
                  <c:v>83.048033000000004</c:v>
                </c:pt>
                <c:pt idx="12">
                  <c:v>80.770937000000004</c:v>
                </c:pt>
                <c:pt idx="13">
                  <c:v>84.530940000000001</c:v>
                </c:pt>
                <c:pt idx="14">
                  <c:v>99.368409</c:v>
                </c:pt>
                <c:pt idx="15">
                  <c:v>92.126410000000007</c:v>
                </c:pt>
                <c:pt idx="16">
                  <c:v>92.230902</c:v>
                </c:pt>
              </c:numCache>
            </c:numRef>
          </c:val>
        </c:ser>
        <c:ser>
          <c:idx val="1"/>
          <c:order val="1"/>
          <c:tx>
            <c:v>滋賀県</c:v>
          </c:tx>
          <c:spPr>
            <a:ln w="31750"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dLbls>
          <c:showLegendKey val="0"/>
          <c:showVal val="0"/>
          <c:showCatName val="0"/>
          <c:showSerName val="0"/>
          <c:showPercent val="0"/>
          <c:showBubbleSize val="0"/>
        </c:dLbls>
        <c:axId val="180321280"/>
        <c:axId val="180339456"/>
      </c:radarChart>
      <c:catAx>
        <c:axId val="180321280"/>
        <c:scaling>
          <c:orientation val="minMax"/>
        </c:scaling>
        <c:delete val="0"/>
        <c:axPos val="b"/>
        <c:majorGridlines/>
        <c:numFmt formatCode="0.0_ " sourceLinked="1"/>
        <c:majorTickMark val="out"/>
        <c:minorTickMark val="none"/>
        <c:tickLblPos val="nextTo"/>
        <c:txPr>
          <a:bodyPr horzOverflow="overflow" anchor="ctr"/>
          <a:lstStyle/>
          <a:p>
            <a:pPr algn="ctr" rtl="0">
              <a:defRPr kumimoji="0" sz="700" kern="1200">
                <a:solidFill>
                  <a:schemeClr val="tx1"/>
                </a:solidFill>
              </a:defRPr>
            </a:pPr>
            <a:endParaRPr lang="ja-JP"/>
          </a:p>
        </c:txPr>
        <c:crossAx val="180339456"/>
        <c:crosses val="autoZero"/>
        <c:auto val="1"/>
        <c:lblAlgn val="ctr"/>
        <c:lblOffset val="100"/>
        <c:noMultiLvlLbl val="0"/>
      </c:catAx>
      <c:valAx>
        <c:axId val="180339456"/>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80321280"/>
        <c:crosses val="autoZero"/>
        <c:crossBetween val="between"/>
        <c:majorUnit val="25"/>
      </c:valAx>
    </c:plotArea>
    <c:legend>
      <c:legendPos val="tr"/>
      <c:layout>
        <c:manualLayout>
          <c:xMode val="edge"/>
          <c:yMode val="edge"/>
          <c:x val="0.75060532687651327"/>
          <c:y val="1.4388489208633094E-2"/>
          <c:w val="0.24213075060532688"/>
          <c:h val="0.25899280575539568"/>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5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7.0175333095296263E-2"/>
          <c:y val="5.7347628594396183E-2"/>
        </c:manualLayout>
      </c:layout>
      <c:overlay val="0"/>
    </c:title>
    <c:autoTitleDeleted val="0"/>
    <c:plotArea>
      <c:layout>
        <c:manualLayout>
          <c:layoutTarget val="inner"/>
          <c:xMode val="edge"/>
          <c:yMode val="edge"/>
          <c:x val="0.25242718446601942"/>
          <c:y val="0.24652777777777776"/>
          <c:w val="0.44660194174757278"/>
          <c:h val="0.63888888888888884"/>
        </c:manualLayout>
      </c:layout>
      <c:radarChart>
        <c:radarStyle val="marker"/>
        <c:varyColors val="0"/>
        <c:ser>
          <c:idx val="1"/>
          <c:order val="0"/>
          <c:tx>
            <c:strRef>
              <c:f>レーダー4064滋賀県全体!$AV$26</c:f>
              <c:strCache>
                <c:ptCount val="1"/>
                <c:pt idx="0">
                  <c:v>長浜市</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レーダー4064滋賀県全体!$AV$27:$AV$32</c:f>
              <c:numCache>
                <c:formatCode>General</c:formatCode>
                <c:ptCount val="6"/>
                <c:pt idx="0">
                  <c:v>103.18088693956862</c:v>
                </c:pt>
                <c:pt idx="1">
                  <c:v>105.86098724410566</c:v>
                </c:pt>
                <c:pt idx="2">
                  <c:v>97.360649903618821</c:v>
                </c:pt>
                <c:pt idx="3">
                  <c:v>103.95580501785288</c:v>
                </c:pt>
                <c:pt idx="4">
                  <c:v>98.437731174816406</c:v>
                </c:pt>
                <c:pt idx="5">
                  <c:v>102.0197856098805</c:v>
                </c:pt>
              </c:numCache>
            </c:numRef>
          </c:val>
        </c:ser>
        <c:ser>
          <c:idx val="0"/>
          <c:order val="1"/>
          <c:tx>
            <c:strRef>
              <c:f>レーダー4064滋賀県全体!$AS$26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85387648"/>
        <c:axId val="185405824"/>
      </c:radarChart>
      <c:catAx>
        <c:axId val="185387648"/>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5405824"/>
        <c:crosses val="autoZero"/>
        <c:auto val="1"/>
        <c:lblAlgn val="ctr"/>
        <c:lblOffset val="100"/>
        <c:noMultiLvlLbl val="0"/>
      </c:catAx>
      <c:valAx>
        <c:axId val="185405824"/>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5387648"/>
        <c:crosses val="autoZero"/>
        <c:crossBetween val="between"/>
        <c:majorUnit val="10"/>
        <c:minorUnit val="2"/>
      </c:valAx>
      <c:spPr>
        <a:noFill/>
        <a:ln>
          <a:noFill/>
        </a:ln>
      </c:spPr>
    </c:plotArea>
    <c:legend>
      <c:legendPos val="tr"/>
      <c:layout>
        <c:manualLayout>
          <c:xMode val="edge"/>
          <c:yMode val="edge"/>
          <c:x val="0.69336329197566449"/>
          <c:y val="3.1084868572030497E-2"/>
          <c:w val="0.29912782968327561"/>
          <c:h val="0.18996415770609321"/>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50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686109391717E-2"/>
          <c:y val="0.11884865366759516"/>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val>
            <c:numLit>
              <c:formatCode>General</c:formatCode>
              <c:ptCount val="29"/>
              <c:pt idx="0">
                <c:v>93.728258570655882</c:v>
              </c:pt>
              <c:pt idx="1">
                <c:v>95.120705042166577</c:v>
              </c:pt>
              <c:pt idx="2">
                <c:v>97.933604681011275</c:v>
              </c:pt>
              <c:pt idx="3">
                <c:v>87.30220414984214</c:v>
              </c:pt>
              <c:pt idx="4">
                <c:v>87.579220811348605</c:v>
              </c:pt>
              <c:pt idx="5">
                <c:v>87.407639127576658</c:v>
              </c:pt>
              <c:pt idx="6">
                <c:v>80.252977195563474</c:v>
              </c:pt>
              <c:pt idx="7">
                <c:v>103.06341986515089</c:v>
              </c:pt>
              <c:pt idx="8">
                <c:v>105.88948549673034</c:v>
              </c:pt>
              <c:pt idx="9">
                <c:v>99.188787104758134</c:v>
              </c:pt>
              <c:pt idx="10">
                <c:v>71.597577196434656</c:v>
              </c:pt>
              <c:pt idx="11">
                <c:v>71.113411731046156</c:v>
              </c:pt>
              <c:pt idx="12">
                <c:v>94.091094252553205</c:v>
              </c:pt>
              <c:pt idx="13">
                <c:v>109.60486595016667</c:v>
              </c:pt>
              <c:pt idx="14">
                <c:v>63.529981224355772</c:v>
              </c:pt>
              <c:pt idx="15">
                <c:v>89.3771974809939</c:v>
              </c:pt>
              <c:pt idx="16">
                <c:v>109.87128687728848</c:v>
              </c:pt>
              <c:pt idx="17">
                <c:v>88.283809360157505</c:v>
              </c:pt>
              <c:pt idx="18">
                <c:v>116.88757605002596</c:v>
              </c:pt>
              <c:pt idx="19">
                <c:v>85.019127590996021</c:v>
              </c:pt>
              <c:pt idx="20">
                <c:v>85.016134441505812</c:v>
              </c:pt>
              <c:pt idx="21">
                <c:v>94.619170895535788</c:v>
              </c:pt>
              <c:pt idx="22">
                <c:v>122.50252732502511</c:v>
              </c:pt>
              <c:pt idx="23">
                <c:v>73.860081847197463</c:v>
              </c:pt>
              <c:pt idx="24">
                <c:v>99.269820694845706</c:v>
              </c:pt>
              <c:pt idx="25">
                <c:v>91.208559179749088</c:v>
              </c:pt>
              <c:pt idx="26">
                <c:v>100.070753273961</c:v>
              </c:pt>
              <c:pt idx="27">
                <c:v>116.51864130536333</c:v>
              </c:pt>
              <c:pt idx="28">
                <c:v>92.909717004653388</c:v>
              </c:pt>
            </c:numLit>
          </c:val>
        </c:ser>
        <c:ser>
          <c:idx val="0"/>
          <c:order val="1"/>
          <c:spPr>
            <a:ln w="50800">
              <a:solidFill>
                <a:schemeClr val="accent2">
                  <a:shade val="95000"/>
                  <a:satMod val="105000"/>
                </a:schemeClr>
              </a:solidFill>
            </a:ln>
          </c:spPr>
          <c:marker>
            <c:symbol val="none"/>
          </c:marker>
          <c:cat>
            <c:strLit>
              <c:ptCount val="29"/>
              <c:pt idx="0">
                <c:v>全死因</c:v>
              </c:pt>
              <c:pt idx="1">
                <c:v>悪性新生物</c:v>
              </c:pt>
              <c:pt idx="2">
                <c:v>胃がん</c:v>
              </c:pt>
              <c:pt idx="3">
                <c:v>結腸がん</c:v>
              </c:pt>
              <c:pt idx="4">
                <c:v>直腸がん</c:v>
              </c:pt>
              <c:pt idx="5">
                <c:v>大腸がん</c:v>
              </c:pt>
              <c:pt idx="6">
                <c:v>肝がん</c:v>
              </c:pt>
              <c:pt idx="7">
                <c:v>膵がん</c:v>
              </c:pt>
              <c:pt idx="8">
                <c:v>肺がん</c:v>
              </c:pt>
              <c:pt idx="9">
                <c:v>前立腺がん</c:v>
              </c:pt>
              <c:pt idx="10">
                <c:v>糖尿病</c:v>
              </c:pt>
              <c:pt idx="11">
                <c:v>高血圧性疾患</c:v>
              </c:pt>
              <c:pt idx="12">
                <c:v>心疾患</c:v>
              </c:pt>
              <c:pt idx="13">
                <c:v>心筋梗塞</c:v>
              </c:pt>
              <c:pt idx="14">
                <c:v>他の虚血性心疾患</c:v>
              </c:pt>
              <c:pt idx="15">
                <c:v>虚血性心疾患</c:v>
              </c:pt>
              <c:pt idx="16">
                <c:v>心不全</c:v>
              </c:pt>
              <c:pt idx="17">
                <c:v>脳血管疾患</c:v>
              </c:pt>
              <c:pt idx="18">
                <c:v>くも膜下出血</c:v>
              </c:pt>
              <c:pt idx="19">
                <c:v>脳内出血</c:v>
              </c:pt>
              <c:pt idx="20">
                <c:v>脳梗塞</c:v>
              </c:pt>
              <c:pt idx="21">
                <c:v>肺炎</c:v>
              </c:pt>
              <c:pt idx="22">
                <c:v>COPD</c:v>
              </c:pt>
              <c:pt idx="23">
                <c:v>肝疾患</c:v>
              </c:pt>
              <c:pt idx="24">
                <c:v>腎不全</c:v>
              </c:pt>
              <c:pt idx="25">
                <c:v>老衰</c:v>
              </c:pt>
              <c:pt idx="26">
                <c:v>不慮の事故</c:v>
              </c:pt>
              <c:pt idx="27">
                <c:v>交通事故</c:v>
              </c:pt>
              <c:pt idx="28">
                <c:v>自殺</c:v>
              </c:pt>
            </c:strLit>
          </c:cat>
          <c:val>
            <c:numLit>
              <c:formatCode>General</c:formatCode>
              <c:ptCount val="29"/>
              <c:pt idx="0">
                <c:v>94.383501999999993</c:v>
              </c:pt>
              <c:pt idx="1">
                <c:v>96.621616000000003</c:v>
              </c:pt>
              <c:pt idx="2">
                <c:v>98.718200999999993</c:v>
              </c:pt>
              <c:pt idx="3">
                <c:v>88.573978999999994</c:v>
              </c:pt>
              <c:pt idx="4">
                <c:v>86.601247999999998</c:v>
              </c:pt>
              <c:pt idx="5">
                <c:v>90.449493000000004</c:v>
              </c:pt>
              <c:pt idx="6">
                <c:v>76.792303000000004</c:v>
              </c:pt>
              <c:pt idx="7">
                <c:v>97.734219999999993</c:v>
              </c:pt>
              <c:pt idx="8">
                <c:v>108.612183</c:v>
              </c:pt>
              <c:pt idx="9">
                <c:v>95.693461999999997</c:v>
              </c:pt>
              <c:pt idx="10">
                <c:v>65.328653000000003</c:v>
              </c:pt>
              <c:pt idx="11">
                <c:v>70.586589000000004</c:v>
              </c:pt>
              <c:pt idx="12">
                <c:v>87.560073000000003</c:v>
              </c:pt>
              <c:pt idx="13">
                <c:v>94.059780000000003</c:v>
              </c:pt>
              <c:pt idx="14">
                <c:v>56.928719999999998</c:v>
              </c:pt>
              <c:pt idx="15">
                <c:v>77.086999000000006</c:v>
              </c:pt>
              <c:pt idx="16">
                <c:v>86.359087000000002</c:v>
              </c:pt>
              <c:pt idx="17">
                <c:v>84.201516999999996</c:v>
              </c:pt>
              <c:pt idx="18">
                <c:v>113.652984</c:v>
              </c:pt>
              <c:pt idx="19">
                <c:v>76.430813999999998</c:v>
              </c:pt>
              <c:pt idx="20">
                <c:v>85.526663999999997</c:v>
              </c:pt>
              <c:pt idx="21">
                <c:v>90.499600999999998</c:v>
              </c:pt>
              <c:pt idx="22">
                <c:v>145.65885700000001</c:v>
              </c:pt>
              <c:pt idx="23">
                <c:v>81.492698000000004</c:v>
              </c:pt>
              <c:pt idx="24">
                <c:v>101.00747</c:v>
              </c:pt>
              <c:pt idx="25">
                <c:v>115.402979</c:v>
              </c:pt>
              <c:pt idx="26">
                <c:v>95.368779000000004</c:v>
              </c:pt>
              <c:pt idx="27">
                <c:v>108.955506</c:v>
              </c:pt>
              <c:pt idx="28">
                <c:v>88.983052999999998</c:v>
              </c:pt>
            </c:numLit>
          </c:val>
        </c:ser>
        <c:dLbls>
          <c:showLegendKey val="0"/>
          <c:showVal val="0"/>
          <c:showCatName val="0"/>
          <c:showSerName val="0"/>
          <c:showPercent val="0"/>
          <c:showBubbleSize val="0"/>
        </c:dLbls>
        <c:axId val="211654528"/>
        <c:axId val="211656064"/>
      </c:radarChart>
      <c:catAx>
        <c:axId val="211654528"/>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1656064"/>
        <c:crosses val="autoZero"/>
        <c:auto val="1"/>
        <c:lblAlgn val="ctr"/>
        <c:lblOffset val="100"/>
        <c:noMultiLvlLbl val="0"/>
      </c:catAx>
      <c:valAx>
        <c:axId val="211656064"/>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1654528"/>
        <c:crosses val="autoZero"/>
        <c:crossBetween val="between"/>
        <c:majorUnit val="25"/>
      </c:valAx>
    </c:plotArea>
    <c:legend>
      <c:legendPos val="r"/>
      <c:legendEntry>
        <c:idx val="1"/>
        <c:delete val="1"/>
      </c:legendEntry>
      <c:layout>
        <c:manualLayout>
          <c:xMode val="edge"/>
          <c:yMode val="edge"/>
          <c:x val="0.71558157004995349"/>
          <c:y val="1.9479002198289387E-2"/>
          <c:w val="0.26306841607824488"/>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0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93112624351"/>
          <c:y val="8.9136482939632541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97.473146151828914</c:v>
              </c:pt>
              <c:pt idx="1">
                <c:v>96.364185519253311</c:v>
              </c:pt>
              <c:pt idx="2">
                <c:v>108.94226905637862</c:v>
              </c:pt>
              <c:pt idx="3">
                <c:v>93.678186746547084</c:v>
              </c:pt>
              <c:pt idx="4">
                <c:v>87.850096223652457</c:v>
              </c:pt>
              <c:pt idx="5">
                <c:v>92.168296680853658</c:v>
              </c:pt>
              <c:pt idx="6">
                <c:v>90.618390955883157</c:v>
              </c:pt>
              <c:pt idx="7">
                <c:v>101.11060749983052</c:v>
              </c:pt>
              <c:pt idx="8">
                <c:v>96.785651720703683</c:v>
              </c:pt>
              <c:pt idx="9">
                <c:v>87.048832967402603</c:v>
              </c:pt>
              <c:pt idx="10">
                <c:v>80.638384358825434</c:v>
              </c:pt>
              <c:pt idx="11">
                <c:v>91.655339244304685</c:v>
              </c:pt>
              <c:pt idx="12">
                <c:v>104.30090948263991</c:v>
              </c:pt>
              <c:pt idx="13">
                <c:v>105.43056031644819</c:v>
              </c:pt>
              <c:pt idx="14">
                <c:v>111.48754355666755</c:v>
              </c:pt>
              <c:pt idx="15">
                <c:v>84.705804656689637</c:v>
              </c:pt>
              <c:pt idx="16">
                <c:v>99.99056326219214</c:v>
              </c:pt>
              <c:pt idx="17">
                <c:v>117.31950086897844</c:v>
              </c:pt>
              <c:pt idx="18">
                <c:v>93.792253414002545</c:v>
              </c:pt>
              <c:pt idx="19">
                <c:v>112.49216749896642</c:v>
              </c:pt>
              <c:pt idx="20">
                <c:v>89.681623800237702</c:v>
              </c:pt>
              <c:pt idx="21">
                <c:v>90.46066292578756</c:v>
              </c:pt>
              <c:pt idx="22">
                <c:v>87.944026379118043</c:v>
              </c:pt>
              <c:pt idx="23">
                <c:v>95.94832360359743</c:v>
              </c:pt>
              <c:pt idx="24">
                <c:v>80.624489363986768</c:v>
              </c:pt>
              <c:pt idx="25">
                <c:v>100.94108187776736</c:v>
              </c:pt>
              <c:pt idx="26">
                <c:v>90.304755451345912</c:v>
              </c:pt>
              <c:pt idx="27">
                <c:v>108.98961950818295</c:v>
              </c:pt>
              <c:pt idx="28">
                <c:v>132.30309925519154</c:v>
              </c:pt>
              <c:pt idx="29">
                <c:v>97.624854188692893</c:v>
              </c:pt>
            </c:numLit>
          </c:val>
        </c:ser>
        <c:ser>
          <c:idx val="0"/>
          <c:order val="1"/>
          <c:spPr>
            <a:ln w="50800">
              <a:solidFill>
                <a:schemeClr val="accent2"/>
              </a:solidFill>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99.313547999999997</c:v>
              </c:pt>
              <c:pt idx="1">
                <c:v>95.384771000000001</c:v>
              </c:pt>
              <c:pt idx="2">
                <c:v>108.133849</c:v>
              </c:pt>
              <c:pt idx="3">
                <c:v>86.225999000000002</c:v>
              </c:pt>
              <c:pt idx="4">
                <c:v>87.974708000000007</c:v>
              </c:pt>
              <c:pt idx="5">
                <c:v>88.744465000000005</c:v>
              </c:pt>
              <c:pt idx="6">
                <c:v>88.300157999999996</c:v>
              </c:pt>
              <c:pt idx="7">
                <c:v>105.968688</c:v>
              </c:pt>
              <c:pt idx="8">
                <c:v>91.258279000000002</c:v>
              </c:pt>
              <c:pt idx="9">
                <c:v>79.062079999999995</c:v>
              </c:pt>
              <c:pt idx="10">
                <c:v>82.360855000000001</c:v>
              </c:pt>
              <c:pt idx="11">
                <c:v>85.327168</c:v>
              </c:pt>
              <c:pt idx="12">
                <c:v>96.149849000000003</c:v>
              </c:pt>
              <c:pt idx="13">
                <c:v>99.418795000000003</c:v>
              </c:pt>
              <c:pt idx="14">
                <c:v>94.386849999999995</c:v>
              </c:pt>
              <c:pt idx="15">
                <c:v>78.361918000000003</c:v>
              </c:pt>
              <c:pt idx="16">
                <c:v>86.243736999999996</c:v>
              </c:pt>
              <c:pt idx="17">
                <c:v>99.881266999999994</c:v>
              </c:pt>
              <c:pt idx="18">
                <c:v>89.484145999999996</c:v>
              </c:pt>
              <c:pt idx="19">
                <c:v>110.242957</c:v>
              </c:pt>
              <c:pt idx="20">
                <c:v>78.637645000000006</c:v>
              </c:pt>
              <c:pt idx="21">
                <c:v>90.549661</c:v>
              </c:pt>
              <c:pt idx="22">
                <c:v>90.412958000000003</c:v>
              </c:pt>
              <c:pt idx="23">
                <c:v>91.585812000000004</c:v>
              </c:pt>
              <c:pt idx="24">
                <c:v>86.848894000000001</c:v>
              </c:pt>
              <c:pt idx="25">
                <c:v>107.671437</c:v>
              </c:pt>
              <c:pt idx="26">
                <c:v>97.629288000000003</c:v>
              </c:pt>
              <c:pt idx="27">
                <c:v>114.317502</c:v>
              </c:pt>
              <c:pt idx="28">
                <c:v>184.44099800000001</c:v>
              </c:pt>
              <c:pt idx="29">
                <c:v>98.826756000000003</c:v>
              </c:pt>
            </c:numLit>
          </c:val>
        </c:ser>
        <c:dLbls>
          <c:showLegendKey val="0"/>
          <c:showVal val="0"/>
          <c:showCatName val="0"/>
          <c:showSerName val="0"/>
          <c:showPercent val="0"/>
          <c:showBubbleSize val="0"/>
        </c:dLbls>
        <c:axId val="211694720"/>
        <c:axId val="211696256"/>
      </c:radarChart>
      <c:catAx>
        <c:axId val="211694720"/>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1696256"/>
        <c:crosses val="autoZero"/>
        <c:auto val="1"/>
        <c:lblAlgn val="ctr"/>
        <c:lblOffset val="100"/>
        <c:noMultiLvlLbl val="0"/>
      </c:catAx>
      <c:valAx>
        <c:axId val="211696256"/>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1694720"/>
        <c:crosses val="autoZero"/>
        <c:crossBetween val="between"/>
        <c:majorUnit val="25"/>
      </c:valAx>
    </c:plotArea>
    <c:legend>
      <c:legendPos val="r"/>
      <c:legendEntry>
        <c:idx val="1"/>
        <c:delete val="1"/>
      </c:legendEntry>
      <c:layout>
        <c:manualLayout>
          <c:xMode val="edge"/>
          <c:yMode val="edge"/>
          <c:x val="0.71838011756958908"/>
          <c:y val="1.576508396316072E-2"/>
          <c:w val="0.26586701624928982"/>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0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686109391717E-2"/>
          <c:y val="0.11884865366759516"/>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val>
            <c:numLit>
              <c:formatCode>General</c:formatCode>
              <c:ptCount val="29"/>
              <c:pt idx="0">
                <c:v>93.728258570655882</c:v>
              </c:pt>
              <c:pt idx="1">
                <c:v>95.120705042166577</c:v>
              </c:pt>
              <c:pt idx="2">
                <c:v>97.933604681011275</c:v>
              </c:pt>
              <c:pt idx="3">
                <c:v>87.30220414984214</c:v>
              </c:pt>
              <c:pt idx="4">
                <c:v>87.579220811348605</c:v>
              </c:pt>
              <c:pt idx="5">
                <c:v>87.407639127576658</c:v>
              </c:pt>
              <c:pt idx="6">
                <c:v>80.252977195563474</c:v>
              </c:pt>
              <c:pt idx="7">
                <c:v>103.06341986515089</c:v>
              </c:pt>
              <c:pt idx="8">
                <c:v>105.88948549673034</c:v>
              </c:pt>
              <c:pt idx="9">
                <c:v>99.188787104758134</c:v>
              </c:pt>
              <c:pt idx="10">
                <c:v>71.597577196434656</c:v>
              </c:pt>
              <c:pt idx="11">
                <c:v>71.113411731046156</c:v>
              </c:pt>
              <c:pt idx="12">
                <c:v>94.091094252553205</c:v>
              </c:pt>
              <c:pt idx="13">
                <c:v>109.60486595016667</c:v>
              </c:pt>
              <c:pt idx="14">
                <c:v>63.529981224355772</c:v>
              </c:pt>
              <c:pt idx="15">
                <c:v>89.3771974809939</c:v>
              </c:pt>
              <c:pt idx="16">
                <c:v>109.87128687728848</c:v>
              </c:pt>
              <c:pt idx="17">
                <c:v>88.283809360157505</c:v>
              </c:pt>
              <c:pt idx="18">
                <c:v>116.88757605002596</c:v>
              </c:pt>
              <c:pt idx="19">
                <c:v>85.019127590996021</c:v>
              </c:pt>
              <c:pt idx="20">
                <c:v>85.016134441505812</c:v>
              </c:pt>
              <c:pt idx="21">
                <c:v>94.619170895535788</c:v>
              </c:pt>
              <c:pt idx="22">
                <c:v>122.50252732502511</c:v>
              </c:pt>
              <c:pt idx="23">
                <c:v>73.860081847197463</c:v>
              </c:pt>
              <c:pt idx="24">
                <c:v>99.269820694845706</c:v>
              </c:pt>
              <c:pt idx="25">
                <c:v>91.208559179749088</c:v>
              </c:pt>
              <c:pt idx="26">
                <c:v>100.070753273961</c:v>
              </c:pt>
              <c:pt idx="27">
                <c:v>116.51864130536333</c:v>
              </c:pt>
              <c:pt idx="28">
                <c:v>92.909717004653388</c:v>
              </c:pt>
            </c:numLit>
          </c:val>
        </c:ser>
        <c:ser>
          <c:idx val="0"/>
          <c:order val="1"/>
          <c:spPr>
            <a:ln w="50800">
              <a:solidFill>
                <a:schemeClr val="accent2">
                  <a:shade val="95000"/>
                  <a:satMod val="105000"/>
                </a:schemeClr>
              </a:solidFill>
            </a:ln>
          </c:spPr>
          <c:marker>
            <c:symbol val="none"/>
          </c:marker>
          <c:cat>
            <c:strLit>
              <c:ptCount val="29"/>
              <c:pt idx="0">
                <c:v>全死因</c:v>
              </c:pt>
              <c:pt idx="1">
                <c:v>悪性新生物</c:v>
              </c:pt>
              <c:pt idx="2">
                <c:v>胃がん</c:v>
              </c:pt>
              <c:pt idx="3">
                <c:v>結腸がん</c:v>
              </c:pt>
              <c:pt idx="4">
                <c:v>直腸がん</c:v>
              </c:pt>
              <c:pt idx="5">
                <c:v>大腸がん</c:v>
              </c:pt>
              <c:pt idx="6">
                <c:v>肝がん</c:v>
              </c:pt>
              <c:pt idx="7">
                <c:v>膵がん</c:v>
              </c:pt>
              <c:pt idx="8">
                <c:v>肺がん</c:v>
              </c:pt>
              <c:pt idx="9">
                <c:v>前立腺がん</c:v>
              </c:pt>
              <c:pt idx="10">
                <c:v>糖尿病</c:v>
              </c:pt>
              <c:pt idx="11">
                <c:v>高血圧性疾患</c:v>
              </c:pt>
              <c:pt idx="12">
                <c:v>心疾患</c:v>
              </c:pt>
              <c:pt idx="13">
                <c:v>心筋梗塞</c:v>
              </c:pt>
              <c:pt idx="14">
                <c:v>他の虚血性心疾患</c:v>
              </c:pt>
              <c:pt idx="15">
                <c:v>虚血性心疾患</c:v>
              </c:pt>
              <c:pt idx="16">
                <c:v>心不全</c:v>
              </c:pt>
              <c:pt idx="17">
                <c:v>脳血管疾患</c:v>
              </c:pt>
              <c:pt idx="18">
                <c:v>くも膜下出血</c:v>
              </c:pt>
              <c:pt idx="19">
                <c:v>脳内出血</c:v>
              </c:pt>
              <c:pt idx="20">
                <c:v>脳梗塞</c:v>
              </c:pt>
              <c:pt idx="21">
                <c:v>肺炎</c:v>
              </c:pt>
              <c:pt idx="22">
                <c:v>COPD</c:v>
              </c:pt>
              <c:pt idx="23">
                <c:v>肝疾患</c:v>
              </c:pt>
              <c:pt idx="24">
                <c:v>腎不全</c:v>
              </c:pt>
              <c:pt idx="25">
                <c:v>老衰</c:v>
              </c:pt>
              <c:pt idx="26">
                <c:v>不慮の事故</c:v>
              </c:pt>
              <c:pt idx="27">
                <c:v>交通事故</c:v>
              </c:pt>
              <c:pt idx="28">
                <c:v>自殺</c:v>
              </c:pt>
            </c:strLit>
          </c:cat>
          <c:val>
            <c:numLit>
              <c:formatCode>General</c:formatCode>
              <c:ptCount val="29"/>
              <c:pt idx="0">
                <c:v>95.827686</c:v>
              </c:pt>
              <c:pt idx="1">
                <c:v>95.245857000000001</c:v>
              </c:pt>
              <c:pt idx="2">
                <c:v>98.310319000000007</c:v>
              </c:pt>
              <c:pt idx="3">
                <c:v>87.278267999999997</c:v>
              </c:pt>
              <c:pt idx="4">
                <c:v>91.275576999999998</c:v>
              </c:pt>
              <c:pt idx="5">
                <c:v>92.430121</c:v>
              </c:pt>
              <c:pt idx="6">
                <c:v>81.645477</c:v>
              </c:pt>
              <c:pt idx="7">
                <c:v>100.08128499999999</c:v>
              </c:pt>
              <c:pt idx="8">
                <c:v>108.27837700000001</c:v>
              </c:pt>
              <c:pt idx="9">
                <c:v>94.724995000000007</c:v>
              </c:pt>
              <c:pt idx="10">
                <c:v>67.382778000000002</c:v>
              </c:pt>
              <c:pt idx="11">
                <c:v>70.467288999999994</c:v>
              </c:pt>
              <c:pt idx="12">
                <c:v>134.85143299999999</c:v>
              </c:pt>
              <c:pt idx="13">
                <c:v>113.08396</c:v>
              </c:pt>
              <c:pt idx="14">
                <c:v>111.02746</c:v>
              </c:pt>
              <c:pt idx="15">
                <c:v>113.752016</c:v>
              </c:pt>
              <c:pt idx="16">
                <c:v>244.377363</c:v>
              </c:pt>
              <c:pt idx="17">
                <c:v>96.757301999999996</c:v>
              </c:pt>
              <c:pt idx="18">
                <c:v>113.750916</c:v>
              </c:pt>
              <c:pt idx="19">
                <c:v>95.941044000000005</c:v>
              </c:pt>
              <c:pt idx="20">
                <c:v>92.920392000000007</c:v>
              </c:pt>
              <c:pt idx="21">
                <c:v>84.518332999999998</c:v>
              </c:pt>
              <c:pt idx="22">
                <c:v>121.155647</c:v>
              </c:pt>
              <c:pt idx="23">
                <c:v>75.270508000000007</c:v>
              </c:pt>
              <c:pt idx="24">
                <c:v>100.29700699999999</c:v>
              </c:pt>
              <c:pt idx="25">
                <c:v>59.316360000000003</c:v>
              </c:pt>
              <c:pt idx="26">
                <c:v>92.933564000000004</c:v>
              </c:pt>
              <c:pt idx="27">
                <c:v>113.29555999999999</c:v>
              </c:pt>
              <c:pt idx="28">
                <c:v>94.786107000000001</c:v>
              </c:pt>
            </c:numLit>
          </c:val>
        </c:ser>
        <c:dLbls>
          <c:showLegendKey val="0"/>
          <c:showVal val="0"/>
          <c:showCatName val="0"/>
          <c:showSerName val="0"/>
          <c:showPercent val="0"/>
          <c:showBubbleSize val="0"/>
        </c:dLbls>
        <c:axId val="211725696"/>
        <c:axId val="211727488"/>
      </c:radarChart>
      <c:catAx>
        <c:axId val="211725696"/>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1727488"/>
        <c:crosses val="autoZero"/>
        <c:auto val="1"/>
        <c:lblAlgn val="ctr"/>
        <c:lblOffset val="100"/>
        <c:noMultiLvlLbl val="0"/>
      </c:catAx>
      <c:valAx>
        <c:axId val="211727488"/>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1725696"/>
        <c:crosses val="autoZero"/>
        <c:crossBetween val="between"/>
        <c:majorUnit val="25"/>
      </c:valAx>
    </c:plotArea>
    <c:legend>
      <c:legendPos val="r"/>
      <c:legendEntry>
        <c:idx val="1"/>
        <c:delete val="1"/>
      </c:legendEntry>
      <c:layout>
        <c:manualLayout>
          <c:xMode val="edge"/>
          <c:yMode val="edge"/>
          <c:x val="0.70718576953681844"/>
          <c:y val="3.0621056962804552E-2"/>
          <c:w val="0.26866561642033437"/>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0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87589051368"/>
          <c:y val="8.9136482939632541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97.473146151828914</c:v>
              </c:pt>
              <c:pt idx="1">
                <c:v>96.364185519253311</c:v>
              </c:pt>
              <c:pt idx="2">
                <c:v>108.94226905637862</c:v>
              </c:pt>
              <c:pt idx="3">
                <c:v>93.678186746547084</c:v>
              </c:pt>
              <c:pt idx="4">
                <c:v>87.850096223652457</c:v>
              </c:pt>
              <c:pt idx="5">
                <c:v>92.168296680853658</c:v>
              </c:pt>
              <c:pt idx="6">
                <c:v>90.618390955883157</c:v>
              </c:pt>
              <c:pt idx="7">
                <c:v>101.11060749983052</c:v>
              </c:pt>
              <c:pt idx="8">
                <c:v>96.785651720703683</c:v>
              </c:pt>
              <c:pt idx="9">
                <c:v>87.048832967402603</c:v>
              </c:pt>
              <c:pt idx="10">
                <c:v>80.638384358825434</c:v>
              </c:pt>
              <c:pt idx="11">
                <c:v>91.655339244304685</c:v>
              </c:pt>
              <c:pt idx="12">
                <c:v>104.30090948263991</c:v>
              </c:pt>
              <c:pt idx="13">
                <c:v>105.43056031644819</c:v>
              </c:pt>
              <c:pt idx="14">
                <c:v>111.48754355666755</c:v>
              </c:pt>
              <c:pt idx="15">
                <c:v>84.705804656689637</c:v>
              </c:pt>
              <c:pt idx="16">
                <c:v>99.99056326219214</c:v>
              </c:pt>
              <c:pt idx="17">
                <c:v>117.31950086897844</c:v>
              </c:pt>
              <c:pt idx="18">
                <c:v>93.792253414002545</c:v>
              </c:pt>
              <c:pt idx="19">
                <c:v>112.49216749896642</c:v>
              </c:pt>
              <c:pt idx="20">
                <c:v>89.681623800237702</c:v>
              </c:pt>
              <c:pt idx="21">
                <c:v>90.46066292578756</c:v>
              </c:pt>
              <c:pt idx="22">
                <c:v>87.944026379118043</c:v>
              </c:pt>
              <c:pt idx="23">
                <c:v>95.94832360359743</c:v>
              </c:pt>
              <c:pt idx="24">
                <c:v>80.624489363986768</c:v>
              </c:pt>
              <c:pt idx="25">
                <c:v>100.94108187776736</c:v>
              </c:pt>
              <c:pt idx="26">
                <c:v>90.304755451345912</c:v>
              </c:pt>
              <c:pt idx="27">
                <c:v>108.98961950818295</c:v>
              </c:pt>
              <c:pt idx="28">
                <c:v>132.30309925519154</c:v>
              </c:pt>
              <c:pt idx="29">
                <c:v>97.624854188692893</c:v>
              </c:pt>
            </c:numLit>
          </c:val>
        </c:ser>
        <c:ser>
          <c:idx val="0"/>
          <c:order val="1"/>
          <c:spPr>
            <a:ln w="50800">
              <a:solidFill>
                <a:schemeClr val="accent2"/>
              </a:solidFill>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95.226127000000005</c:v>
              </c:pt>
              <c:pt idx="1">
                <c:v>97.193199000000007</c:v>
              </c:pt>
              <c:pt idx="2">
                <c:v>103.687618</c:v>
              </c:pt>
              <c:pt idx="3">
                <c:v>101.493858</c:v>
              </c:pt>
              <c:pt idx="4">
                <c:v>88.984793999999994</c:v>
              </c:pt>
              <c:pt idx="5">
                <c:v>92.851222000000007</c:v>
              </c:pt>
              <c:pt idx="6">
                <c:v>90.524268000000006</c:v>
              </c:pt>
              <c:pt idx="7">
                <c:v>105.194737</c:v>
              </c:pt>
              <c:pt idx="8">
                <c:v>97.736681000000004</c:v>
              </c:pt>
              <c:pt idx="9">
                <c:v>86.231395000000006</c:v>
              </c:pt>
              <c:pt idx="10">
                <c:v>78.839004000000003</c:v>
              </c:pt>
              <c:pt idx="11">
                <c:v>86.341624999999993</c:v>
              </c:pt>
              <c:pt idx="12">
                <c:v>41.418900000000001</c:v>
              </c:pt>
              <c:pt idx="13">
                <c:v>167.144882</c:v>
              </c:pt>
              <c:pt idx="14">
                <c:v>112.631085</c:v>
              </c:pt>
              <c:pt idx="15">
                <c:v>171.78800100000001</c:v>
              </c:pt>
              <c:pt idx="16">
                <c:v>138.69568799999999</c:v>
              </c:pt>
              <c:pt idx="17">
                <c:v>256.04579000000001</c:v>
              </c:pt>
              <c:pt idx="18">
                <c:v>88.977889000000005</c:v>
              </c:pt>
              <c:pt idx="19">
                <c:v>112.773104</c:v>
              </c:pt>
              <c:pt idx="20">
                <c:v>89.590868999999998</c:v>
              </c:pt>
              <c:pt idx="21">
                <c:v>78.753463999999994</c:v>
              </c:pt>
              <c:pt idx="22">
                <c:v>73.771117000000004</c:v>
              </c:pt>
              <c:pt idx="23">
                <c:v>104.872663</c:v>
              </c:pt>
              <c:pt idx="24">
                <c:v>85.104885999999993</c:v>
              </c:pt>
              <c:pt idx="25">
                <c:v>102.680548</c:v>
              </c:pt>
              <c:pt idx="26">
                <c:v>25.164670000000001</c:v>
              </c:pt>
              <c:pt idx="27">
                <c:v>88.622981999999993</c:v>
              </c:pt>
              <c:pt idx="28">
                <c:v>154.00535400000001</c:v>
              </c:pt>
              <c:pt idx="29">
                <c:v>101.34741200000001</c:v>
              </c:pt>
            </c:numLit>
          </c:val>
        </c:ser>
        <c:dLbls>
          <c:showLegendKey val="0"/>
          <c:showVal val="0"/>
          <c:showCatName val="0"/>
          <c:showSerName val="0"/>
          <c:showPercent val="0"/>
          <c:showBubbleSize val="0"/>
        </c:dLbls>
        <c:axId val="211749504"/>
        <c:axId val="211755392"/>
      </c:radarChart>
      <c:catAx>
        <c:axId val="211749504"/>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1755392"/>
        <c:crosses val="autoZero"/>
        <c:auto val="1"/>
        <c:lblAlgn val="ctr"/>
        <c:lblOffset val="100"/>
        <c:noMultiLvlLbl val="0"/>
      </c:catAx>
      <c:valAx>
        <c:axId val="211755392"/>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1749504"/>
        <c:crosses val="autoZero"/>
        <c:crossBetween val="between"/>
        <c:majorUnit val="25"/>
      </c:valAx>
    </c:plotArea>
    <c:legend>
      <c:legendPos val="r"/>
      <c:legendEntry>
        <c:idx val="1"/>
        <c:delete val="1"/>
      </c:legendEntry>
      <c:layout>
        <c:manualLayout>
          <c:xMode val="edge"/>
          <c:yMode val="edge"/>
          <c:x val="0.73517177124726996"/>
          <c:y val="1.5764983943451001E-2"/>
          <c:w val="0.22948521402570271"/>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0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686109391717E-2"/>
          <c:y val="0.11884864391951006"/>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val>
            <c:numLit>
              <c:formatCode>General</c:formatCode>
              <c:ptCount val="29"/>
              <c:pt idx="0">
                <c:v>93.728258570655882</c:v>
              </c:pt>
              <c:pt idx="1">
                <c:v>95.120705042166577</c:v>
              </c:pt>
              <c:pt idx="2">
                <c:v>97.933604681011275</c:v>
              </c:pt>
              <c:pt idx="3">
                <c:v>87.30220414984214</c:v>
              </c:pt>
              <c:pt idx="4">
                <c:v>87.579220811348605</c:v>
              </c:pt>
              <c:pt idx="5">
                <c:v>87.407639127576658</c:v>
              </c:pt>
              <c:pt idx="6">
                <c:v>80.252977195563474</c:v>
              </c:pt>
              <c:pt idx="7">
                <c:v>103.06341986515089</c:v>
              </c:pt>
              <c:pt idx="8">
                <c:v>105.88948549673034</c:v>
              </c:pt>
              <c:pt idx="9">
                <c:v>99.188787104758134</c:v>
              </c:pt>
              <c:pt idx="10">
                <c:v>71.597577196434656</c:v>
              </c:pt>
              <c:pt idx="11">
                <c:v>71.113411731046156</c:v>
              </c:pt>
              <c:pt idx="12">
                <c:v>94.091094252553205</c:v>
              </c:pt>
              <c:pt idx="13">
                <c:v>109.60486595016667</c:v>
              </c:pt>
              <c:pt idx="14">
                <c:v>63.529981224355772</c:v>
              </c:pt>
              <c:pt idx="15">
                <c:v>89.3771974809939</c:v>
              </c:pt>
              <c:pt idx="16">
                <c:v>109.87128687728848</c:v>
              </c:pt>
              <c:pt idx="17">
                <c:v>88.283809360157505</c:v>
              </c:pt>
              <c:pt idx="18">
                <c:v>116.88757605002596</c:v>
              </c:pt>
              <c:pt idx="19">
                <c:v>85.019127590996021</c:v>
              </c:pt>
              <c:pt idx="20">
                <c:v>85.016134441505812</c:v>
              </c:pt>
              <c:pt idx="21">
                <c:v>94.619170895535788</c:v>
              </c:pt>
              <c:pt idx="22">
                <c:v>122.50252732502511</c:v>
              </c:pt>
              <c:pt idx="23">
                <c:v>73.860081847197463</c:v>
              </c:pt>
              <c:pt idx="24">
                <c:v>99.269820694845706</c:v>
              </c:pt>
              <c:pt idx="25">
                <c:v>91.208559179749088</c:v>
              </c:pt>
              <c:pt idx="26">
                <c:v>100.070753273961</c:v>
              </c:pt>
              <c:pt idx="27">
                <c:v>116.51864130536333</c:v>
              </c:pt>
              <c:pt idx="28">
                <c:v>92.909717004653388</c:v>
              </c:pt>
            </c:numLit>
          </c:val>
        </c:ser>
        <c:ser>
          <c:idx val="0"/>
          <c:order val="1"/>
          <c:spPr>
            <a:ln w="50800">
              <a:solidFill>
                <a:schemeClr val="accent2">
                  <a:shade val="95000"/>
                  <a:satMod val="105000"/>
                </a:schemeClr>
              </a:solidFill>
            </a:ln>
          </c:spPr>
          <c:marker>
            <c:symbol val="none"/>
          </c:marker>
          <c:cat>
            <c:strLit>
              <c:ptCount val="29"/>
              <c:pt idx="0">
                <c:v>全死因</c:v>
              </c:pt>
              <c:pt idx="1">
                <c:v>悪性新生物</c:v>
              </c:pt>
              <c:pt idx="2">
                <c:v>胃がん</c:v>
              </c:pt>
              <c:pt idx="3">
                <c:v>結腸がん</c:v>
              </c:pt>
              <c:pt idx="4">
                <c:v>直腸がん</c:v>
              </c:pt>
              <c:pt idx="5">
                <c:v>大腸がん</c:v>
              </c:pt>
              <c:pt idx="6">
                <c:v>肝がん</c:v>
              </c:pt>
              <c:pt idx="7">
                <c:v>膵がん</c:v>
              </c:pt>
              <c:pt idx="8">
                <c:v>肺がん</c:v>
              </c:pt>
              <c:pt idx="9">
                <c:v>前立腺がん</c:v>
              </c:pt>
              <c:pt idx="10">
                <c:v>糖尿病</c:v>
              </c:pt>
              <c:pt idx="11">
                <c:v>高血圧性疾患</c:v>
              </c:pt>
              <c:pt idx="12">
                <c:v>心疾患</c:v>
              </c:pt>
              <c:pt idx="13">
                <c:v>心筋梗塞</c:v>
              </c:pt>
              <c:pt idx="14">
                <c:v>他の虚血性心疾患</c:v>
              </c:pt>
              <c:pt idx="15">
                <c:v>虚血性心疾患</c:v>
              </c:pt>
              <c:pt idx="16">
                <c:v>心不全</c:v>
              </c:pt>
              <c:pt idx="17">
                <c:v>脳血管疾患</c:v>
              </c:pt>
              <c:pt idx="18">
                <c:v>くも膜下出血</c:v>
              </c:pt>
              <c:pt idx="19">
                <c:v>脳内出血</c:v>
              </c:pt>
              <c:pt idx="20">
                <c:v>脳梗塞</c:v>
              </c:pt>
              <c:pt idx="21">
                <c:v>肺炎</c:v>
              </c:pt>
              <c:pt idx="22">
                <c:v>COPD</c:v>
              </c:pt>
              <c:pt idx="23">
                <c:v>肝疾患</c:v>
              </c:pt>
              <c:pt idx="24">
                <c:v>腎不全</c:v>
              </c:pt>
              <c:pt idx="25">
                <c:v>老衰</c:v>
              </c:pt>
              <c:pt idx="26">
                <c:v>不慮の事故</c:v>
              </c:pt>
              <c:pt idx="27">
                <c:v>交通事故</c:v>
              </c:pt>
              <c:pt idx="28">
                <c:v>自殺</c:v>
              </c:pt>
            </c:strLit>
          </c:cat>
          <c:val>
            <c:numLit>
              <c:formatCode>General</c:formatCode>
              <c:ptCount val="29"/>
              <c:pt idx="0">
                <c:v>91.417666999999994</c:v>
              </c:pt>
              <c:pt idx="1">
                <c:v>94.774023</c:v>
              </c:pt>
              <c:pt idx="2">
                <c:v>98.738939000000002</c:v>
              </c:pt>
              <c:pt idx="3">
                <c:v>85.873378000000002</c:v>
              </c:pt>
              <c:pt idx="4">
                <c:v>91.512360999999999</c:v>
              </c:pt>
              <c:pt idx="5">
                <c:v>88.030882000000005</c:v>
              </c:pt>
              <c:pt idx="6">
                <c:v>76.583701000000005</c:v>
              </c:pt>
              <c:pt idx="7">
                <c:v>107.58331</c:v>
              </c:pt>
              <c:pt idx="8">
                <c:v>108.034058</c:v>
              </c:pt>
              <c:pt idx="9">
                <c:v>98.162754000000007</c:v>
              </c:pt>
              <c:pt idx="10">
                <c:v>69.089111000000003</c:v>
              </c:pt>
              <c:pt idx="11">
                <c:v>69.962716999999998</c:v>
              </c:pt>
              <c:pt idx="12">
                <c:v>83.703226999999998</c:v>
              </c:pt>
              <c:pt idx="13">
                <c:v>109.452135</c:v>
              </c:pt>
              <c:pt idx="14">
                <c:v>41.654057000000002</c:v>
              </c:pt>
              <c:pt idx="15">
                <c:v>79.254324999999994</c:v>
              </c:pt>
              <c:pt idx="16">
                <c:v>99.240617999999998</c:v>
              </c:pt>
              <c:pt idx="17">
                <c:v>92.128074999999995</c:v>
              </c:pt>
              <c:pt idx="18">
                <c:v>113.413105</c:v>
              </c:pt>
              <c:pt idx="19">
                <c:v>80.626186000000004</c:v>
              </c:pt>
              <c:pt idx="20">
                <c:v>92.957854999999995</c:v>
              </c:pt>
              <c:pt idx="21">
                <c:v>100.19708300000001</c:v>
              </c:pt>
              <c:pt idx="22">
                <c:v>134.534055</c:v>
              </c:pt>
              <c:pt idx="23">
                <c:v>77.630385000000004</c:v>
              </c:pt>
              <c:pt idx="24">
                <c:v>97.609223</c:v>
              </c:pt>
              <c:pt idx="25">
                <c:v>64.716545999999994</c:v>
              </c:pt>
              <c:pt idx="26">
                <c:v>111.45311</c:v>
              </c:pt>
              <c:pt idx="27">
                <c:v>139.10793000000001</c:v>
              </c:pt>
              <c:pt idx="28">
                <c:v>96.681100000000001</c:v>
              </c:pt>
            </c:numLit>
          </c:val>
        </c:ser>
        <c:dLbls>
          <c:showLegendKey val="0"/>
          <c:showVal val="0"/>
          <c:showCatName val="0"/>
          <c:showSerName val="0"/>
          <c:showPercent val="0"/>
          <c:showBubbleSize val="0"/>
        </c:dLbls>
        <c:axId val="211797120"/>
        <c:axId val="211798656"/>
      </c:radarChart>
      <c:catAx>
        <c:axId val="211797120"/>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1798656"/>
        <c:crosses val="autoZero"/>
        <c:auto val="1"/>
        <c:lblAlgn val="ctr"/>
        <c:lblOffset val="100"/>
        <c:noMultiLvlLbl val="0"/>
      </c:catAx>
      <c:valAx>
        <c:axId val="211798656"/>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1797120"/>
        <c:crosses val="autoZero"/>
        <c:crossBetween val="between"/>
        <c:majorUnit val="25"/>
      </c:valAx>
    </c:plotArea>
    <c:legend>
      <c:legendPos val="r"/>
      <c:legendEntry>
        <c:idx val="1"/>
        <c:delete val="1"/>
      </c:legendEntry>
      <c:layout>
        <c:manualLayout>
          <c:xMode val="edge"/>
          <c:yMode val="edge"/>
          <c:x val="0.69319276868159263"/>
          <c:y val="1.576508396316072E-2"/>
          <c:w val="0.30680723131840792"/>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0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93112624351"/>
          <c:y val="8.9136482939632541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97.473146151828914</c:v>
              </c:pt>
              <c:pt idx="1">
                <c:v>96.364185519253311</c:v>
              </c:pt>
              <c:pt idx="2">
                <c:v>108.94226905637862</c:v>
              </c:pt>
              <c:pt idx="3">
                <c:v>93.678186746547084</c:v>
              </c:pt>
              <c:pt idx="4">
                <c:v>87.850096223652457</c:v>
              </c:pt>
              <c:pt idx="5">
                <c:v>92.168296680853658</c:v>
              </c:pt>
              <c:pt idx="6">
                <c:v>90.618390955883157</c:v>
              </c:pt>
              <c:pt idx="7">
                <c:v>101.11060749983052</c:v>
              </c:pt>
              <c:pt idx="8">
                <c:v>96.785651720703683</c:v>
              </c:pt>
              <c:pt idx="9">
                <c:v>87.048832967402603</c:v>
              </c:pt>
              <c:pt idx="10">
                <c:v>80.638384358825434</c:v>
              </c:pt>
              <c:pt idx="11">
                <c:v>91.655339244304685</c:v>
              </c:pt>
              <c:pt idx="12">
                <c:v>104.30090948263991</c:v>
              </c:pt>
              <c:pt idx="13">
                <c:v>105.43056031644819</c:v>
              </c:pt>
              <c:pt idx="14">
                <c:v>111.48754355666755</c:v>
              </c:pt>
              <c:pt idx="15">
                <c:v>84.705804656689637</c:v>
              </c:pt>
              <c:pt idx="16">
                <c:v>99.99056326219214</c:v>
              </c:pt>
              <c:pt idx="17">
                <c:v>117.31950086897844</c:v>
              </c:pt>
              <c:pt idx="18">
                <c:v>93.792253414002545</c:v>
              </c:pt>
              <c:pt idx="19">
                <c:v>112.49216749896642</c:v>
              </c:pt>
              <c:pt idx="20">
                <c:v>89.681623800237702</c:v>
              </c:pt>
              <c:pt idx="21">
                <c:v>90.46066292578756</c:v>
              </c:pt>
              <c:pt idx="22">
                <c:v>87.944026379118043</c:v>
              </c:pt>
              <c:pt idx="23">
                <c:v>95.94832360359743</c:v>
              </c:pt>
              <c:pt idx="24">
                <c:v>80.624489363986768</c:v>
              </c:pt>
              <c:pt idx="25">
                <c:v>100.94108187776736</c:v>
              </c:pt>
              <c:pt idx="26">
                <c:v>90.304755451345912</c:v>
              </c:pt>
              <c:pt idx="27">
                <c:v>108.98961950818295</c:v>
              </c:pt>
              <c:pt idx="28">
                <c:v>132.30309925519154</c:v>
              </c:pt>
              <c:pt idx="29">
                <c:v>97.624854188692893</c:v>
              </c:pt>
            </c:numLit>
          </c:val>
        </c:ser>
        <c:ser>
          <c:idx val="0"/>
          <c:order val="1"/>
          <c:spPr>
            <a:ln w="50800">
              <a:solidFill>
                <a:schemeClr val="accent2"/>
              </a:solidFill>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98.391265000000004</c:v>
              </c:pt>
              <c:pt idx="1">
                <c:v>103.02476799999999</c:v>
              </c:pt>
              <c:pt idx="2">
                <c:v>111.866544</c:v>
              </c:pt>
              <c:pt idx="3">
                <c:v>114.114563</c:v>
              </c:pt>
              <c:pt idx="4">
                <c:v>88.670542999999995</c:v>
              </c:pt>
              <c:pt idx="5">
                <c:v>96.697747000000007</c:v>
              </c:pt>
              <c:pt idx="6">
                <c:v>87.546689000000001</c:v>
              </c:pt>
              <c:pt idx="7">
                <c:v>106.512643</c:v>
              </c:pt>
              <c:pt idx="8">
                <c:v>95.453435999999996</c:v>
              </c:pt>
              <c:pt idx="9">
                <c:v>98.715155999999993</c:v>
              </c:pt>
              <c:pt idx="10">
                <c:v>81.787214000000006</c:v>
              </c:pt>
              <c:pt idx="11">
                <c:v>90.071387999999999</c:v>
              </c:pt>
              <c:pt idx="12">
                <c:v>46.228516999999997</c:v>
              </c:pt>
              <c:pt idx="13">
                <c:v>99.574105000000003</c:v>
              </c:pt>
              <c:pt idx="14">
                <c:v>123.06373000000001</c:v>
              </c:pt>
              <c:pt idx="15">
                <c:v>58.663485000000001</c:v>
              </c:pt>
              <c:pt idx="16">
                <c:v>96.002926000000002</c:v>
              </c:pt>
              <c:pt idx="17">
                <c:v>116.17312</c:v>
              </c:pt>
              <c:pt idx="18">
                <c:v>89.380585999999994</c:v>
              </c:pt>
              <c:pt idx="19">
                <c:v>107.46452499999999</c:v>
              </c:pt>
              <c:pt idx="20">
                <c:v>99.119444000000001</c:v>
              </c:pt>
              <c:pt idx="21">
                <c:v>78.086320000000001</c:v>
              </c:pt>
              <c:pt idx="22">
                <c:v>101.78679</c:v>
              </c:pt>
              <c:pt idx="23">
                <c:v>82.858890000000002</c:v>
              </c:pt>
              <c:pt idx="24">
                <c:v>81.376626999999999</c:v>
              </c:pt>
              <c:pt idx="25">
                <c:v>112.968827</c:v>
              </c:pt>
              <c:pt idx="26">
                <c:v>81.245600999999994</c:v>
              </c:pt>
              <c:pt idx="27">
                <c:v>108.837446</c:v>
              </c:pt>
              <c:pt idx="28">
                <c:v>148.51318499999999</c:v>
              </c:pt>
              <c:pt idx="29">
                <c:v>107.752167</c:v>
              </c:pt>
            </c:numLit>
          </c:val>
        </c:ser>
        <c:dLbls>
          <c:showLegendKey val="0"/>
          <c:showVal val="0"/>
          <c:showCatName val="0"/>
          <c:showSerName val="0"/>
          <c:showPercent val="0"/>
          <c:showBubbleSize val="0"/>
        </c:dLbls>
        <c:axId val="211894656"/>
        <c:axId val="211896192"/>
      </c:radarChart>
      <c:catAx>
        <c:axId val="211894656"/>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1896192"/>
        <c:crosses val="autoZero"/>
        <c:auto val="1"/>
        <c:lblAlgn val="ctr"/>
        <c:lblOffset val="100"/>
        <c:noMultiLvlLbl val="0"/>
      </c:catAx>
      <c:valAx>
        <c:axId val="211896192"/>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1894656"/>
        <c:crosses val="autoZero"/>
        <c:crossBetween val="between"/>
        <c:majorUnit val="25"/>
      </c:valAx>
    </c:plotArea>
    <c:legend>
      <c:legendPos val="r"/>
      <c:legendEntry>
        <c:idx val="1"/>
        <c:delete val="1"/>
      </c:legendEntry>
      <c:layout>
        <c:manualLayout>
          <c:xMode val="edge"/>
          <c:yMode val="edge"/>
          <c:x val="0.71838017022099909"/>
          <c:y val="2.319302045312779E-2"/>
          <c:w val="0.25747121573615417"/>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0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686109391717E-2"/>
          <c:y val="0.11884865366759516"/>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val>
            <c:numLit>
              <c:formatCode>General</c:formatCode>
              <c:ptCount val="29"/>
              <c:pt idx="0">
                <c:v>93.728258570655882</c:v>
              </c:pt>
              <c:pt idx="1">
                <c:v>95.120705042166577</c:v>
              </c:pt>
              <c:pt idx="2">
                <c:v>97.933604681011275</c:v>
              </c:pt>
              <c:pt idx="3">
                <c:v>87.30220414984214</c:v>
              </c:pt>
              <c:pt idx="4">
                <c:v>87.579220811348605</c:v>
              </c:pt>
              <c:pt idx="5">
                <c:v>87.407639127576658</c:v>
              </c:pt>
              <c:pt idx="6">
                <c:v>80.252977195563474</c:v>
              </c:pt>
              <c:pt idx="7">
                <c:v>103.06341986515089</c:v>
              </c:pt>
              <c:pt idx="8">
                <c:v>105.88948549673034</c:v>
              </c:pt>
              <c:pt idx="9">
                <c:v>99.188787104758134</c:v>
              </c:pt>
              <c:pt idx="10">
                <c:v>71.597577196434656</c:v>
              </c:pt>
              <c:pt idx="11">
                <c:v>71.113411731046156</c:v>
              </c:pt>
              <c:pt idx="12">
                <c:v>94.091094252553205</c:v>
              </c:pt>
              <c:pt idx="13">
                <c:v>109.60486595016667</c:v>
              </c:pt>
              <c:pt idx="14">
                <c:v>63.529981224355772</c:v>
              </c:pt>
              <c:pt idx="15">
                <c:v>89.3771974809939</c:v>
              </c:pt>
              <c:pt idx="16">
                <c:v>109.87128687728848</c:v>
              </c:pt>
              <c:pt idx="17">
                <c:v>88.283809360157505</c:v>
              </c:pt>
              <c:pt idx="18">
                <c:v>116.88757605002596</c:v>
              </c:pt>
              <c:pt idx="19">
                <c:v>85.019127590996021</c:v>
              </c:pt>
              <c:pt idx="20">
                <c:v>85.016134441505812</c:v>
              </c:pt>
              <c:pt idx="21">
                <c:v>94.619170895535788</c:v>
              </c:pt>
              <c:pt idx="22">
                <c:v>122.50252732502511</c:v>
              </c:pt>
              <c:pt idx="23">
                <c:v>73.860081847197463</c:v>
              </c:pt>
              <c:pt idx="24">
                <c:v>99.269820694845706</c:v>
              </c:pt>
              <c:pt idx="25">
                <c:v>91.208559179749088</c:v>
              </c:pt>
              <c:pt idx="26">
                <c:v>100.070753273961</c:v>
              </c:pt>
              <c:pt idx="27">
                <c:v>116.51864130536333</c:v>
              </c:pt>
              <c:pt idx="28">
                <c:v>92.909717004653388</c:v>
              </c:pt>
            </c:numLit>
          </c:val>
        </c:ser>
        <c:ser>
          <c:idx val="0"/>
          <c:order val="1"/>
          <c:spPr>
            <a:ln w="50800">
              <a:solidFill>
                <a:schemeClr val="accent2">
                  <a:shade val="95000"/>
                  <a:satMod val="105000"/>
                </a:schemeClr>
              </a:solidFill>
            </a:ln>
          </c:spPr>
          <c:marker>
            <c:symbol val="none"/>
          </c:marker>
          <c:cat>
            <c:strLit>
              <c:ptCount val="29"/>
              <c:pt idx="0">
                <c:v>全死因</c:v>
              </c:pt>
              <c:pt idx="1">
                <c:v>悪性新生物</c:v>
              </c:pt>
              <c:pt idx="2">
                <c:v>胃がん</c:v>
              </c:pt>
              <c:pt idx="3">
                <c:v>結腸がん</c:v>
              </c:pt>
              <c:pt idx="4">
                <c:v>直腸がん</c:v>
              </c:pt>
              <c:pt idx="5">
                <c:v>大腸がん</c:v>
              </c:pt>
              <c:pt idx="6">
                <c:v>肝がん</c:v>
              </c:pt>
              <c:pt idx="7">
                <c:v>膵がん</c:v>
              </c:pt>
              <c:pt idx="8">
                <c:v>肺がん</c:v>
              </c:pt>
              <c:pt idx="9">
                <c:v>前立腺がん</c:v>
              </c:pt>
              <c:pt idx="10">
                <c:v>糖尿病</c:v>
              </c:pt>
              <c:pt idx="11">
                <c:v>高血圧性疾患</c:v>
              </c:pt>
              <c:pt idx="12">
                <c:v>心疾患</c:v>
              </c:pt>
              <c:pt idx="13">
                <c:v>心筋梗塞</c:v>
              </c:pt>
              <c:pt idx="14">
                <c:v>他の虚血性心疾患</c:v>
              </c:pt>
              <c:pt idx="15">
                <c:v>虚血性心疾患</c:v>
              </c:pt>
              <c:pt idx="16">
                <c:v>心不全</c:v>
              </c:pt>
              <c:pt idx="17">
                <c:v>脳血管疾患</c:v>
              </c:pt>
              <c:pt idx="18">
                <c:v>くも膜下出血</c:v>
              </c:pt>
              <c:pt idx="19">
                <c:v>脳内出血</c:v>
              </c:pt>
              <c:pt idx="20">
                <c:v>脳梗塞</c:v>
              </c:pt>
              <c:pt idx="21">
                <c:v>肺炎</c:v>
              </c:pt>
              <c:pt idx="22">
                <c:v>COPD</c:v>
              </c:pt>
              <c:pt idx="23">
                <c:v>肝疾患</c:v>
              </c:pt>
              <c:pt idx="24">
                <c:v>腎不全</c:v>
              </c:pt>
              <c:pt idx="25">
                <c:v>老衰</c:v>
              </c:pt>
              <c:pt idx="26">
                <c:v>不慮の事故</c:v>
              </c:pt>
              <c:pt idx="27">
                <c:v>交通事故</c:v>
              </c:pt>
              <c:pt idx="28">
                <c:v>自殺</c:v>
              </c:pt>
            </c:strLit>
          </c:cat>
          <c:val>
            <c:numLit>
              <c:formatCode>General</c:formatCode>
              <c:ptCount val="29"/>
              <c:pt idx="0">
                <c:v>93.428427999999997</c:v>
              </c:pt>
              <c:pt idx="1">
                <c:v>94.167561000000006</c:v>
              </c:pt>
              <c:pt idx="2">
                <c:v>96.841421999999994</c:v>
              </c:pt>
              <c:pt idx="3">
                <c:v>87.159464999999997</c:v>
              </c:pt>
              <c:pt idx="4">
                <c:v>91.541257000000002</c:v>
              </c:pt>
              <c:pt idx="5">
                <c:v>90.661520999999993</c:v>
              </c:pt>
              <c:pt idx="6">
                <c:v>77.372071000000005</c:v>
              </c:pt>
              <c:pt idx="7">
                <c:v>98.144575000000003</c:v>
              </c:pt>
              <c:pt idx="8">
                <c:v>109.07176800000001</c:v>
              </c:pt>
              <c:pt idx="9">
                <c:v>93.008480000000006</c:v>
              </c:pt>
              <c:pt idx="10">
                <c:v>69.624739000000005</c:v>
              </c:pt>
              <c:pt idx="11">
                <c:v>73.360951</c:v>
              </c:pt>
              <c:pt idx="12">
                <c:v>87.091631000000007</c:v>
              </c:pt>
              <c:pt idx="13">
                <c:v>110.295106</c:v>
              </c:pt>
              <c:pt idx="14">
                <c:v>54.576438000000003</c:v>
              </c:pt>
              <c:pt idx="15">
                <c:v>85.735866000000001</c:v>
              </c:pt>
              <c:pt idx="16">
                <c:v>99.210745000000003</c:v>
              </c:pt>
              <c:pt idx="17">
                <c:v>91.051451999999998</c:v>
              </c:pt>
              <c:pt idx="18">
                <c:v>115.394751</c:v>
              </c:pt>
              <c:pt idx="19">
                <c:v>89.181275999999997</c:v>
              </c:pt>
              <c:pt idx="20">
                <c:v>88.924623999999994</c:v>
              </c:pt>
              <c:pt idx="21">
                <c:v>108.19966100000001</c:v>
              </c:pt>
              <c:pt idx="22">
                <c:v>110.473769</c:v>
              </c:pt>
              <c:pt idx="23">
                <c:v>77.044730999999999</c:v>
              </c:pt>
              <c:pt idx="24">
                <c:v>104.80146499999999</c:v>
              </c:pt>
              <c:pt idx="25">
                <c:v>97.914159999999995</c:v>
              </c:pt>
              <c:pt idx="26">
                <c:v>98.891529000000006</c:v>
              </c:pt>
              <c:pt idx="27">
                <c:v>133.09548100000001</c:v>
              </c:pt>
              <c:pt idx="28">
                <c:v>100.333564</c:v>
              </c:pt>
            </c:numLit>
          </c:val>
        </c:ser>
        <c:dLbls>
          <c:showLegendKey val="0"/>
          <c:showVal val="0"/>
          <c:showCatName val="0"/>
          <c:showSerName val="0"/>
          <c:showPercent val="0"/>
          <c:showBubbleSize val="0"/>
        </c:dLbls>
        <c:axId val="211950208"/>
        <c:axId val="211952000"/>
      </c:radarChart>
      <c:catAx>
        <c:axId val="211950208"/>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1952000"/>
        <c:crosses val="autoZero"/>
        <c:auto val="1"/>
        <c:lblAlgn val="ctr"/>
        <c:lblOffset val="100"/>
        <c:noMultiLvlLbl val="0"/>
      </c:catAx>
      <c:valAx>
        <c:axId val="211952000"/>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1950208"/>
        <c:crosses val="autoZero"/>
        <c:crossBetween val="between"/>
        <c:majorUnit val="25"/>
      </c:valAx>
    </c:plotArea>
    <c:legend>
      <c:legendPos val="r"/>
      <c:legendEntry>
        <c:idx val="1"/>
        <c:delete val="1"/>
      </c:legendEntry>
      <c:layout>
        <c:manualLayout>
          <c:xMode val="edge"/>
          <c:yMode val="edge"/>
          <c:x val="0.71838011756958908"/>
          <c:y val="1.576508396316072E-2"/>
          <c:w val="0.23788101453883809"/>
          <c:h val="7.45883069252989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0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93112624351"/>
          <c:y val="8.9136490250696379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97.473146151828914</c:v>
              </c:pt>
              <c:pt idx="1">
                <c:v>96.364185519253311</c:v>
              </c:pt>
              <c:pt idx="2">
                <c:v>108.94226905637862</c:v>
              </c:pt>
              <c:pt idx="3">
                <c:v>93.678186746547084</c:v>
              </c:pt>
              <c:pt idx="4">
                <c:v>87.850096223652457</c:v>
              </c:pt>
              <c:pt idx="5">
                <c:v>92.168296680853658</c:v>
              </c:pt>
              <c:pt idx="6">
                <c:v>90.618390955883157</c:v>
              </c:pt>
              <c:pt idx="7">
                <c:v>101.11060749983052</c:v>
              </c:pt>
              <c:pt idx="8">
                <c:v>96.785651720703683</c:v>
              </c:pt>
              <c:pt idx="9">
                <c:v>87.048832967402603</c:v>
              </c:pt>
              <c:pt idx="10">
                <c:v>80.638384358825434</c:v>
              </c:pt>
              <c:pt idx="11">
                <c:v>91.655339244304685</c:v>
              </c:pt>
              <c:pt idx="12">
                <c:v>104.30090948263991</c:v>
              </c:pt>
              <c:pt idx="13">
                <c:v>105.43056031644819</c:v>
              </c:pt>
              <c:pt idx="14">
                <c:v>111.48754355666755</c:v>
              </c:pt>
              <c:pt idx="15">
                <c:v>84.705804656689637</c:v>
              </c:pt>
              <c:pt idx="16">
                <c:v>99.99056326219214</c:v>
              </c:pt>
              <c:pt idx="17">
                <c:v>117.31950086897844</c:v>
              </c:pt>
              <c:pt idx="18">
                <c:v>93.792253414002545</c:v>
              </c:pt>
              <c:pt idx="19">
                <c:v>112.49216749896642</c:v>
              </c:pt>
              <c:pt idx="20">
                <c:v>89.681623800237702</c:v>
              </c:pt>
              <c:pt idx="21">
                <c:v>90.46066292578756</c:v>
              </c:pt>
              <c:pt idx="22">
                <c:v>87.944026379118043</c:v>
              </c:pt>
              <c:pt idx="23">
                <c:v>95.94832360359743</c:v>
              </c:pt>
              <c:pt idx="24">
                <c:v>80.624489363986768</c:v>
              </c:pt>
              <c:pt idx="25">
                <c:v>100.94108187776736</c:v>
              </c:pt>
              <c:pt idx="26">
                <c:v>90.304755451345912</c:v>
              </c:pt>
              <c:pt idx="27">
                <c:v>108.98961950818295</c:v>
              </c:pt>
              <c:pt idx="28">
                <c:v>132.30309925519154</c:v>
              </c:pt>
              <c:pt idx="29">
                <c:v>97.624854188692893</c:v>
              </c:pt>
            </c:numLit>
          </c:val>
        </c:ser>
        <c:ser>
          <c:idx val="0"/>
          <c:order val="1"/>
          <c:spPr>
            <a:ln w="50800">
              <a:solidFill>
                <a:schemeClr val="accent2"/>
              </a:solidFill>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94.413562999999996</c:v>
              </c:pt>
              <c:pt idx="1">
                <c:v>89.172549000000004</c:v>
              </c:pt>
              <c:pt idx="2">
                <c:v>104.687378</c:v>
              </c:pt>
              <c:pt idx="3">
                <c:v>86.825868</c:v>
              </c:pt>
              <c:pt idx="4">
                <c:v>88.393373999999994</c:v>
              </c:pt>
              <c:pt idx="5">
                <c:v>88.717077000000003</c:v>
              </c:pt>
              <c:pt idx="6">
                <c:v>88.690573000000001</c:v>
              </c:pt>
              <c:pt idx="7">
                <c:v>103.365914</c:v>
              </c:pt>
              <c:pt idx="8">
                <c:v>87.493990999999994</c:v>
              </c:pt>
              <c:pt idx="9">
                <c:v>89.007560999999995</c:v>
              </c:pt>
              <c:pt idx="10">
                <c:v>76.017887000000002</c:v>
              </c:pt>
              <c:pt idx="11">
                <c:v>102.520824</c:v>
              </c:pt>
              <c:pt idx="12">
                <c:v>111.016784</c:v>
              </c:pt>
              <c:pt idx="13">
                <c:v>99.458597999999995</c:v>
              </c:pt>
              <c:pt idx="14">
                <c:v>121.27625500000001</c:v>
              </c:pt>
              <c:pt idx="15">
                <c:v>74.212012000000001</c:v>
              </c:pt>
              <c:pt idx="16">
                <c:v>101.37175000000001</c:v>
              </c:pt>
              <c:pt idx="17">
                <c:v>112.304923</c:v>
              </c:pt>
              <c:pt idx="18">
                <c:v>98.969116</c:v>
              </c:pt>
              <c:pt idx="19">
                <c:v>109.846542</c:v>
              </c:pt>
              <c:pt idx="20">
                <c:v>95.087705</c:v>
              </c:pt>
              <c:pt idx="21">
                <c:v>99.431653999999995</c:v>
              </c:pt>
              <c:pt idx="22">
                <c:v>101.150232</c:v>
              </c:pt>
              <c:pt idx="23">
                <c:v>88.626210999999998</c:v>
              </c:pt>
              <c:pt idx="24">
                <c:v>83.000155000000007</c:v>
              </c:pt>
              <c:pt idx="25">
                <c:v>104.086656</c:v>
              </c:pt>
              <c:pt idx="26">
                <c:v>81.894968000000006</c:v>
              </c:pt>
              <c:pt idx="27">
                <c:v>113.506586</c:v>
              </c:pt>
              <c:pt idx="28">
                <c:v>169.05852200000001</c:v>
              </c:pt>
              <c:pt idx="29">
                <c:v>103.875287</c:v>
              </c:pt>
            </c:numLit>
          </c:val>
        </c:ser>
        <c:dLbls>
          <c:showLegendKey val="0"/>
          <c:showVal val="0"/>
          <c:showCatName val="0"/>
          <c:showSerName val="0"/>
          <c:showPercent val="0"/>
          <c:showBubbleSize val="0"/>
        </c:dLbls>
        <c:axId val="211978112"/>
        <c:axId val="211979648"/>
      </c:radarChart>
      <c:catAx>
        <c:axId val="211978112"/>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1979648"/>
        <c:crosses val="autoZero"/>
        <c:auto val="1"/>
        <c:lblAlgn val="ctr"/>
        <c:lblOffset val="100"/>
        <c:noMultiLvlLbl val="0"/>
      </c:catAx>
      <c:valAx>
        <c:axId val="211979648"/>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1978112"/>
        <c:crosses val="autoZero"/>
        <c:crossBetween val="between"/>
        <c:majorUnit val="25"/>
      </c:valAx>
    </c:plotArea>
    <c:legend>
      <c:legendPos val="r"/>
      <c:legendEntry>
        <c:idx val="1"/>
        <c:delete val="1"/>
      </c:legendEntry>
      <c:layout>
        <c:manualLayout>
          <c:xMode val="edge"/>
          <c:yMode val="edge"/>
          <c:x val="0.71838011756958908"/>
          <c:y val="1.576508396316072E-2"/>
          <c:w val="0.27146421659137998"/>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0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686109391717E-2"/>
          <c:y val="0.11884865366759516"/>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val>
            <c:numLit>
              <c:formatCode>General</c:formatCode>
              <c:ptCount val="29"/>
              <c:pt idx="0">
                <c:v>93.728258570655882</c:v>
              </c:pt>
              <c:pt idx="1">
                <c:v>95.120705042166577</c:v>
              </c:pt>
              <c:pt idx="2">
                <c:v>97.933604681011275</c:v>
              </c:pt>
              <c:pt idx="3">
                <c:v>87.30220414984214</c:v>
              </c:pt>
              <c:pt idx="4">
                <c:v>87.579220811348605</c:v>
              </c:pt>
              <c:pt idx="5">
                <c:v>87.407639127576658</c:v>
              </c:pt>
              <c:pt idx="6">
                <c:v>80.252977195563474</c:v>
              </c:pt>
              <c:pt idx="7">
                <c:v>103.06341986515089</c:v>
              </c:pt>
              <c:pt idx="8">
                <c:v>105.88948549673034</c:v>
              </c:pt>
              <c:pt idx="9">
                <c:v>99.188787104758134</c:v>
              </c:pt>
              <c:pt idx="10">
                <c:v>71.597577196434656</c:v>
              </c:pt>
              <c:pt idx="11">
                <c:v>71.113411731046156</c:v>
              </c:pt>
              <c:pt idx="12">
                <c:v>94.091094252553205</c:v>
              </c:pt>
              <c:pt idx="13">
                <c:v>109.60486595016667</c:v>
              </c:pt>
              <c:pt idx="14">
                <c:v>63.529981224355772</c:v>
              </c:pt>
              <c:pt idx="15">
                <c:v>89.3771974809939</c:v>
              </c:pt>
              <c:pt idx="16">
                <c:v>109.87128687728848</c:v>
              </c:pt>
              <c:pt idx="17">
                <c:v>88.283809360157505</c:v>
              </c:pt>
              <c:pt idx="18">
                <c:v>116.88757605002596</c:v>
              </c:pt>
              <c:pt idx="19">
                <c:v>85.019127590996021</c:v>
              </c:pt>
              <c:pt idx="20">
                <c:v>85.016134441505812</c:v>
              </c:pt>
              <c:pt idx="21">
                <c:v>94.619170895535788</c:v>
              </c:pt>
              <c:pt idx="22">
                <c:v>122.50252732502511</c:v>
              </c:pt>
              <c:pt idx="23">
                <c:v>73.860081847197463</c:v>
              </c:pt>
              <c:pt idx="24">
                <c:v>99.269820694845706</c:v>
              </c:pt>
              <c:pt idx="25">
                <c:v>91.208559179749088</c:v>
              </c:pt>
              <c:pt idx="26">
                <c:v>100.070753273961</c:v>
              </c:pt>
              <c:pt idx="27">
                <c:v>116.51864130536333</c:v>
              </c:pt>
              <c:pt idx="28">
                <c:v>92.909717004653388</c:v>
              </c:pt>
            </c:numLit>
          </c:val>
        </c:ser>
        <c:ser>
          <c:idx val="0"/>
          <c:order val="1"/>
          <c:spPr>
            <a:ln w="50800">
              <a:solidFill>
                <a:schemeClr val="accent2">
                  <a:shade val="95000"/>
                  <a:satMod val="105000"/>
                </a:schemeClr>
              </a:solidFill>
            </a:ln>
          </c:spPr>
          <c:marker>
            <c:symbol val="none"/>
          </c:marker>
          <c:cat>
            <c:strLit>
              <c:ptCount val="29"/>
              <c:pt idx="0">
                <c:v>全死因</c:v>
              </c:pt>
              <c:pt idx="1">
                <c:v>悪性新生物</c:v>
              </c:pt>
              <c:pt idx="2">
                <c:v>胃がん</c:v>
              </c:pt>
              <c:pt idx="3">
                <c:v>結腸がん</c:v>
              </c:pt>
              <c:pt idx="4">
                <c:v>直腸がん</c:v>
              </c:pt>
              <c:pt idx="5">
                <c:v>大腸がん</c:v>
              </c:pt>
              <c:pt idx="6">
                <c:v>肝がん</c:v>
              </c:pt>
              <c:pt idx="7">
                <c:v>膵がん</c:v>
              </c:pt>
              <c:pt idx="8">
                <c:v>肺がん</c:v>
              </c:pt>
              <c:pt idx="9">
                <c:v>前立腺がん</c:v>
              </c:pt>
              <c:pt idx="10">
                <c:v>糖尿病</c:v>
              </c:pt>
              <c:pt idx="11">
                <c:v>高血圧性疾患</c:v>
              </c:pt>
              <c:pt idx="12">
                <c:v>心疾患</c:v>
              </c:pt>
              <c:pt idx="13">
                <c:v>心筋梗塞</c:v>
              </c:pt>
              <c:pt idx="14">
                <c:v>他の虚血性心疾患</c:v>
              </c:pt>
              <c:pt idx="15">
                <c:v>虚血性心疾患</c:v>
              </c:pt>
              <c:pt idx="16">
                <c:v>心不全</c:v>
              </c:pt>
              <c:pt idx="17">
                <c:v>脳血管疾患</c:v>
              </c:pt>
              <c:pt idx="18">
                <c:v>くも膜下出血</c:v>
              </c:pt>
              <c:pt idx="19">
                <c:v>脳内出血</c:v>
              </c:pt>
              <c:pt idx="20">
                <c:v>脳梗塞</c:v>
              </c:pt>
              <c:pt idx="21">
                <c:v>肺炎</c:v>
              </c:pt>
              <c:pt idx="22">
                <c:v>COPD</c:v>
              </c:pt>
              <c:pt idx="23">
                <c:v>肝疾患</c:v>
              </c:pt>
              <c:pt idx="24">
                <c:v>腎不全</c:v>
              </c:pt>
              <c:pt idx="25">
                <c:v>老衰</c:v>
              </c:pt>
              <c:pt idx="26">
                <c:v>不慮の事故</c:v>
              </c:pt>
              <c:pt idx="27">
                <c:v>交通事故</c:v>
              </c:pt>
              <c:pt idx="28">
                <c:v>自殺</c:v>
              </c:pt>
            </c:strLit>
          </c:cat>
          <c:val>
            <c:numLit>
              <c:formatCode>General</c:formatCode>
              <c:ptCount val="29"/>
              <c:pt idx="0">
                <c:v>99.273381999999998</c:v>
              </c:pt>
              <c:pt idx="1">
                <c:v>96.981589999999997</c:v>
              </c:pt>
              <c:pt idx="2">
                <c:v>97.909390000000002</c:v>
              </c:pt>
              <c:pt idx="3">
                <c:v>86.058682000000005</c:v>
              </c:pt>
              <c:pt idx="4">
                <c:v>92.177612999999994</c:v>
              </c:pt>
              <c:pt idx="5">
                <c:v>89.498185000000007</c:v>
              </c:pt>
              <c:pt idx="6">
                <c:v>82.364500000000007</c:v>
              </c:pt>
              <c:pt idx="7">
                <c:v>118.59855899999999</c:v>
              </c:pt>
              <c:pt idx="8">
                <c:v>108.80276600000001</c:v>
              </c:pt>
              <c:pt idx="9">
                <c:v>105.60618599999999</c:v>
              </c:pt>
              <c:pt idx="10">
                <c:v>71.455269999999999</c:v>
              </c:pt>
              <c:pt idx="11">
                <c:v>69.110065000000006</c:v>
              </c:pt>
              <c:pt idx="12">
                <c:v>110.320791</c:v>
              </c:pt>
              <c:pt idx="13">
                <c:v>99.702453000000006</c:v>
              </c:pt>
              <c:pt idx="14">
                <c:v>54.182426999999997</c:v>
              </c:pt>
              <c:pt idx="15">
                <c:v>79.194038000000006</c:v>
              </c:pt>
              <c:pt idx="16">
                <c:v>150.05285000000001</c:v>
              </c:pt>
              <c:pt idx="17">
                <c:v>93.756353000000004</c:v>
              </c:pt>
              <c:pt idx="18">
                <c:v>118.83949800000001</c:v>
              </c:pt>
              <c:pt idx="19">
                <c:v>95.087087999999994</c:v>
              </c:pt>
              <c:pt idx="20">
                <c:v>85.191366000000002</c:v>
              </c:pt>
              <c:pt idx="21">
                <c:v>88.259181999999996</c:v>
              </c:pt>
              <c:pt idx="22">
                <c:v>130.89012600000001</c:v>
              </c:pt>
              <c:pt idx="23">
                <c:v>78.032757000000004</c:v>
              </c:pt>
              <c:pt idx="24">
                <c:v>105.278119</c:v>
              </c:pt>
              <c:pt idx="25">
                <c:v>92.303676999999993</c:v>
              </c:pt>
              <c:pt idx="26">
                <c:v>112.803167</c:v>
              </c:pt>
              <c:pt idx="27">
                <c:v>108.34576300000001</c:v>
              </c:pt>
              <c:pt idx="28">
                <c:v>100.982851</c:v>
              </c:pt>
            </c:numLit>
          </c:val>
        </c:ser>
        <c:dLbls>
          <c:showLegendKey val="0"/>
          <c:showVal val="0"/>
          <c:showCatName val="0"/>
          <c:showSerName val="0"/>
          <c:showPercent val="0"/>
          <c:showBubbleSize val="0"/>
        </c:dLbls>
        <c:axId val="210318080"/>
        <c:axId val="210319616"/>
      </c:radarChart>
      <c:catAx>
        <c:axId val="210318080"/>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0319616"/>
        <c:crosses val="autoZero"/>
        <c:auto val="1"/>
        <c:lblAlgn val="ctr"/>
        <c:lblOffset val="100"/>
        <c:noMultiLvlLbl val="0"/>
      </c:catAx>
      <c:valAx>
        <c:axId val="210319616"/>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0318080"/>
        <c:crosses val="autoZero"/>
        <c:crossBetween val="between"/>
        <c:majorUnit val="25"/>
      </c:valAx>
    </c:plotArea>
    <c:legend>
      <c:legendPos val="r"/>
      <c:legendEntry>
        <c:idx val="1"/>
        <c:delete val="1"/>
      </c:legendEntry>
      <c:layout>
        <c:manualLayout>
          <c:xMode val="edge"/>
          <c:yMode val="edge"/>
          <c:x val="0.72117877039204414"/>
          <c:y val="2.6907038707966211E-2"/>
          <c:w val="0.24067961470988319"/>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0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93112624351"/>
          <c:y val="8.9136482939632541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97.473146151828914</c:v>
              </c:pt>
              <c:pt idx="1">
                <c:v>96.364185519253311</c:v>
              </c:pt>
              <c:pt idx="2">
                <c:v>108.94226905637862</c:v>
              </c:pt>
              <c:pt idx="3">
                <c:v>93.678186746547084</c:v>
              </c:pt>
              <c:pt idx="4">
                <c:v>87.850096223652457</c:v>
              </c:pt>
              <c:pt idx="5">
                <c:v>92.168296680853658</c:v>
              </c:pt>
              <c:pt idx="6">
                <c:v>90.618390955883157</c:v>
              </c:pt>
              <c:pt idx="7">
                <c:v>101.11060749983052</c:v>
              </c:pt>
              <c:pt idx="8">
                <c:v>96.785651720703683</c:v>
              </c:pt>
              <c:pt idx="9">
                <c:v>87.048832967402603</c:v>
              </c:pt>
              <c:pt idx="10">
                <c:v>80.638384358825434</c:v>
              </c:pt>
              <c:pt idx="11">
                <c:v>91.655339244304685</c:v>
              </c:pt>
              <c:pt idx="12">
                <c:v>104.30090948263991</c:v>
              </c:pt>
              <c:pt idx="13">
                <c:v>105.43056031644819</c:v>
              </c:pt>
              <c:pt idx="14">
                <c:v>111.48754355666755</c:v>
              </c:pt>
              <c:pt idx="15">
                <c:v>84.705804656689637</c:v>
              </c:pt>
              <c:pt idx="16">
                <c:v>99.99056326219214</c:v>
              </c:pt>
              <c:pt idx="17">
                <c:v>117.31950086897844</c:v>
              </c:pt>
              <c:pt idx="18">
                <c:v>93.792253414002545</c:v>
              </c:pt>
              <c:pt idx="19">
                <c:v>112.49216749896642</c:v>
              </c:pt>
              <c:pt idx="20">
                <c:v>89.681623800237702</c:v>
              </c:pt>
              <c:pt idx="21">
                <c:v>90.46066292578756</c:v>
              </c:pt>
              <c:pt idx="22">
                <c:v>87.944026379118043</c:v>
              </c:pt>
              <c:pt idx="23">
                <c:v>95.94832360359743</c:v>
              </c:pt>
              <c:pt idx="24">
                <c:v>80.624489363986768</c:v>
              </c:pt>
              <c:pt idx="25">
                <c:v>100.94108187776736</c:v>
              </c:pt>
              <c:pt idx="26">
                <c:v>90.304755451345912</c:v>
              </c:pt>
              <c:pt idx="27">
                <c:v>108.98961950818295</c:v>
              </c:pt>
              <c:pt idx="28">
                <c:v>132.30309925519154</c:v>
              </c:pt>
              <c:pt idx="29">
                <c:v>97.624854188692893</c:v>
              </c:pt>
            </c:numLit>
          </c:val>
        </c:ser>
        <c:ser>
          <c:idx val="0"/>
          <c:order val="1"/>
          <c:spPr>
            <a:ln w="50800">
              <a:solidFill>
                <a:schemeClr val="accent2"/>
              </a:solidFill>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98.753692000000001</c:v>
              </c:pt>
              <c:pt idx="1">
                <c:v>95.862803</c:v>
              </c:pt>
              <c:pt idx="2">
                <c:v>109.94543899999999</c:v>
              </c:pt>
              <c:pt idx="3">
                <c:v>103.409854</c:v>
              </c:pt>
              <c:pt idx="4">
                <c:v>86.112977000000001</c:v>
              </c:pt>
              <c:pt idx="5">
                <c:v>92.338408000000001</c:v>
              </c:pt>
              <c:pt idx="6">
                <c:v>92.664725000000004</c:v>
              </c:pt>
              <c:pt idx="7">
                <c:v>105.34872300000001</c:v>
              </c:pt>
              <c:pt idx="8">
                <c:v>92.487011999999993</c:v>
              </c:pt>
              <c:pt idx="9">
                <c:v>77.638028000000006</c:v>
              </c:pt>
              <c:pt idx="10">
                <c:v>75.059622000000005</c:v>
              </c:pt>
              <c:pt idx="11">
                <c:v>88.873221999999998</c:v>
              </c:pt>
              <c:pt idx="12">
                <c:v>77.230716999999999</c:v>
              </c:pt>
              <c:pt idx="13">
                <c:v>110.901748</c:v>
              </c:pt>
              <c:pt idx="14">
                <c:v>115.48953899999999</c:v>
              </c:pt>
              <c:pt idx="15">
                <c:v>73.507795000000002</c:v>
              </c:pt>
              <c:pt idx="16">
                <c:v>97.793637000000004</c:v>
              </c:pt>
              <c:pt idx="17">
                <c:v>107.453655</c:v>
              </c:pt>
              <c:pt idx="18">
                <c:v>98.527873</c:v>
              </c:pt>
              <c:pt idx="19">
                <c:v>112.908187</c:v>
              </c:pt>
              <c:pt idx="20">
                <c:v>100.403616</c:v>
              </c:pt>
              <c:pt idx="21">
                <c:v>90.599967000000007</c:v>
              </c:pt>
              <c:pt idx="22">
                <c:v>71.930169000000006</c:v>
              </c:pt>
              <c:pt idx="23">
                <c:v>90.215361999999999</c:v>
              </c:pt>
              <c:pt idx="24">
                <c:v>81.651255000000006</c:v>
              </c:pt>
              <c:pt idx="25">
                <c:v>98.346732000000003</c:v>
              </c:pt>
              <c:pt idx="26">
                <c:v>97.619122000000004</c:v>
              </c:pt>
              <c:pt idx="27">
                <c:v>120.20566100000001</c:v>
              </c:pt>
              <c:pt idx="28">
                <c:v>176.388668</c:v>
              </c:pt>
              <c:pt idx="29">
                <c:v>104.32114900000001</c:v>
              </c:pt>
            </c:numLit>
          </c:val>
        </c:ser>
        <c:dLbls>
          <c:showLegendKey val="0"/>
          <c:showVal val="0"/>
          <c:showCatName val="0"/>
          <c:showSerName val="0"/>
          <c:showPercent val="0"/>
          <c:showBubbleSize val="0"/>
        </c:dLbls>
        <c:axId val="210354176"/>
        <c:axId val="210355712"/>
      </c:radarChart>
      <c:catAx>
        <c:axId val="210354176"/>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0355712"/>
        <c:crosses val="autoZero"/>
        <c:auto val="1"/>
        <c:lblAlgn val="ctr"/>
        <c:lblOffset val="100"/>
        <c:noMultiLvlLbl val="0"/>
      </c:catAx>
      <c:valAx>
        <c:axId val="210355712"/>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0354176"/>
        <c:crosses val="autoZero"/>
        <c:crossBetween val="between"/>
        <c:majorUnit val="25"/>
      </c:valAx>
    </c:plotArea>
    <c:legend>
      <c:legendPos val="r"/>
      <c:legendEntry>
        <c:idx val="1"/>
        <c:delete val="1"/>
      </c:legendEntry>
      <c:layout>
        <c:manualLayout>
          <c:xMode val="edge"/>
          <c:yMode val="edge"/>
          <c:x val="0.71838011756958908"/>
          <c:y val="1.576508396316072E-2"/>
          <c:w val="0.26866561642033437"/>
          <c:h val="7.45883069252989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28342245989303E-2"/>
          <c:y val="4.2134831460674156E-2"/>
          <c:w val="0.84385026737967905"/>
          <c:h val="0.6882022471910112"/>
        </c:manualLayout>
      </c:layout>
      <c:barChart>
        <c:barDir val="col"/>
        <c:grouping val="stacked"/>
        <c:varyColors val="0"/>
        <c:ser>
          <c:idx val="0"/>
          <c:order val="0"/>
          <c:tx>
            <c:strRef>
              <c:f>介護率グラフ!$B$3</c:f>
              <c:strCache>
                <c:ptCount val="1"/>
                <c:pt idx="0">
                  <c:v>要支援1</c:v>
                </c:pt>
              </c:strCache>
            </c:strRef>
          </c:tx>
          <c:spPr>
            <a:solidFill>
              <a:srgbClr val="FFFFFF"/>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介護率グラフ!$B$4:$B$22</c:f>
              <c:numCache>
                <c:formatCode>0.00_ </c:formatCode>
                <c:ptCount val="19"/>
                <c:pt idx="0">
                  <c:v>2.5464484655572086</c:v>
                </c:pt>
                <c:pt idx="1">
                  <c:v>1.7901486231051482</c:v>
                </c:pt>
                <c:pt idx="2">
                  <c:v>1.4582562584782341</c:v>
                </c:pt>
                <c:pt idx="3">
                  <c:v>1.0283014498124043</c:v>
                </c:pt>
                <c:pt idx="4">
                  <c:v>2.0009951663349446</c:v>
                </c:pt>
                <c:pt idx="5">
                  <c:v>2.8293648483437157</c:v>
                </c:pt>
                <c:pt idx="6">
                  <c:v>2.5530670232324923</c:v>
                </c:pt>
                <c:pt idx="7">
                  <c:v>2.6460859977949283</c:v>
                </c:pt>
                <c:pt idx="8">
                  <c:v>1.4069442158960013</c:v>
                </c:pt>
                <c:pt idx="9">
                  <c:v>2.7099938687921519</c:v>
                </c:pt>
                <c:pt idx="10">
                  <c:v>2.1156852527357999</c:v>
                </c:pt>
                <c:pt idx="11">
                  <c:v>0.68163228210488047</c:v>
                </c:pt>
                <c:pt idx="12">
                  <c:v>1.3717202328734348</c:v>
                </c:pt>
                <c:pt idx="13">
                  <c:v>0.90504922197523019</c:v>
                </c:pt>
                <c:pt idx="14">
                  <c:v>1.2524719841793013</c:v>
                </c:pt>
                <c:pt idx="15">
                  <c:v>2.0649602064960209</c:v>
                </c:pt>
                <c:pt idx="16">
                  <c:v>1.7423442449841606</c:v>
                </c:pt>
                <c:pt idx="17">
                  <c:v>1.1941618752764263</c:v>
                </c:pt>
                <c:pt idx="18">
                  <c:v>0.69786535303776687</c:v>
                </c:pt>
              </c:numCache>
            </c:numRef>
          </c:val>
        </c:ser>
        <c:ser>
          <c:idx val="1"/>
          <c:order val="1"/>
          <c:tx>
            <c:strRef>
              <c:f>介護率グラフ!$C$3</c:f>
              <c:strCache>
                <c:ptCount val="1"/>
                <c:pt idx="0">
                  <c:v>要支援2</c:v>
                </c:pt>
              </c:strCache>
            </c:strRef>
          </c:tx>
          <c:spPr>
            <a:pattFill prst="pct1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介護率グラフ!$C$4:$C$22</c:f>
              <c:numCache>
                <c:formatCode>0.00_ </c:formatCode>
                <c:ptCount val="19"/>
                <c:pt idx="0">
                  <c:v>3.052739623337831</c:v>
                </c:pt>
                <c:pt idx="1">
                  <c:v>1.8865127311812016</c:v>
                </c:pt>
                <c:pt idx="2">
                  <c:v>2.7561968183499816</c:v>
                </c:pt>
                <c:pt idx="3">
                  <c:v>1.3062207605725138</c:v>
                </c:pt>
                <c:pt idx="4">
                  <c:v>1.6633494455501847</c:v>
                </c:pt>
                <c:pt idx="5">
                  <c:v>1.9328171391977642</c:v>
                </c:pt>
                <c:pt idx="6">
                  <c:v>2.4569613906067191</c:v>
                </c:pt>
                <c:pt idx="7">
                  <c:v>1.6695542605134666</c:v>
                </c:pt>
                <c:pt idx="8">
                  <c:v>1.1847951291755801</c:v>
                </c:pt>
                <c:pt idx="9">
                  <c:v>2.6180257510729614</c:v>
                </c:pt>
                <c:pt idx="10">
                  <c:v>2.0462046204620461</c:v>
                </c:pt>
                <c:pt idx="11">
                  <c:v>1.8903935290375353</c:v>
                </c:pt>
                <c:pt idx="12">
                  <c:v>1.5471728207991067</c:v>
                </c:pt>
                <c:pt idx="13">
                  <c:v>1.4766592569069545</c:v>
                </c:pt>
                <c:pt idx="14">
                  <c:v>1.8787079762689518</c:v>
                </c:pt>
                <c:pt idx="15">
                  <c:v>1.5057001505700152</c:v>
                </c:pt>
                <c:pt idx="16">
                  <c:v>1.6367476240760297</c:v>
                </c:pt>
                <c:pt idx="17">
                  <c:v>1.9460415745245467</c:v>
                </c:pt>
                <c:pt idx="18">
                  <c:v>0.49261083743842365</c:v>
                </c:pt>
              </c:numCache>
            </c:numRef>
          </c:val>
        </c:ser>
        <c:ser>
          <c:idx val="3"/>
          <c:order val="2"/>
          <c:tx>
            <c:strRef>
              <c:f>介護率グラフ!$D$3</c:f>
              <c:strCache>
                <c:ptCount val="1"/>
                <c:pt idx="0">
                  <c:v>要介護1</c:v>
                </c:pt>
              </c:strCache>
            </c:strRef>
          </c:tx>
          <c:spPr>
            <a:pattFill prst="pct2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介護率グラフ!$D$4:$D$22</c:f>
              <c:numCache>
                <c:formatCode>0.00_ </c:formatCode>
                <c:ptCount val="19"/>
                <c:pt idx="0">
                  <c:v>2.8578348268345843</c:v>
                </c:pt>
                <c:pt idx="1">
                  <c:v>3.7285497201734552</c:v>
                </c:pt>
                <c:pt idx="2">
                  <c:v>3.1816500184979652</c:v>
                </c:pt>
                <c:pt idx="3">
                  <c:v>4.3911251100097273</c:v>
                </c:pt>
                <c:pt idx="4">
                  <c:v>4.5599943133352294</c:v>
                </c:pt>
                <c:pt idx="5">
                  <c:v>4.2149385806601849</c:v>
                </c:pt>
                <c:pt idx="6">
                  <c:v>3.4974093264248705</c:v>
                </c:pt>
                <c:pt idx="7">
                  <c:v>4.110883603717121</c:v>
                </c:pt>
                <c:pt idx="8">
                  <c:v>3.8505841698206353</c:v>
                </c:pt>
                <c:pt idx="9">
                  <c:v>4.2182709993868794</c:v>
                </c:pt>
                <c:pt idx="10">
                  <c:v>3.7276359214868853</c:v>
                </c:pt>
                <c:pt idx="11">
                  <c:v>3.7080796146505501</c:v>
                </c:pt>
                <c:pt idx="12">
                  <c:v>3.6605789935401547</c:v>
                </c:pt>
                <c:pt idx="13">
                  <c:v>3.7154652270562085</c:v>
                </c:pt>
                <c:pt idx="14">
                  <c:v>4.976928147659855</c:v>
                </c:pt>
                <c:pt idx="15">
                  <c:v>4.3020004302000432</c:v>
                </c:pt>
                <c:pt idx="16">
                  <c:v>3.907074973600845</c:v>
                </c:pt>
                <c:pt idx="17">
                  <c:v>4.643962848297214</c:v>
                </c:pt>
                <c:pt idx="18">
                  <c:v>4.2282430213464695</c:v>
                </c:pt>
              </c:numCache>
            </c:numRef>
          </c:val>
        </c:ser>
        <c:ser>
          <c:idx val="4"/>
          <c:order val="3"/>
          <c:tx>
            <c:strRef>
              <c:f>介護率グラフ!$E$3</c:f>
              <c:strCache>
                <c:ptCount val="1"/>
                <c:pt idx="0">
                  <c:v>要介護2</c:v>
                </c:pt>
              </c:strCache>
            </c:strRef>
          </c:tx>
          <c:spPr>
            <a:pattFill prst="ltDnDiag">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介護率グラフ!$E$4:$E$22</c:f>
              <c:numCache>
                <c:formatCode>0.00_ </c:formatCode>
                <c:ptCount val="19"/>
                <c:pt idx="0">
                  <c:v>3.8531179001026419</c:v>
                </c:pt>
                <c:pt idx="1">
                  <c:v>3.5321151921722693</c:v>
                </c:pt>
                <c:pt idx="2">
                  <c:v>3.7458379578246395</c:v>
                </c:pt>
                <c:pt idx="3">
                  <c:v>3.1868080967159198</c:v>
                </c:pt>
                <c:pt idx="4">
                  <c:v>2.3670742109752627</c:v>
                </c:pt>
                <c:pt idx="5">
                  <c:v>2.5848518367584559</c:v>
                </c:pt>
                <c:pt idx="6">
                  <c:v>2.7160287481196721</c:v>
                </c:pt>
                <c:pt idx="7">
                  <c:v>2.968971491573476</c:v>
                </c:pt>
                <c:pt idx="8">
                  <c:v>2.5588283692611484</c:v>
                </c:pt>
                <c:pt idx="9">
                  <c:v>2.8571428571428572</c:v>
                </c:pt>
                <c:pt idx="10">
                  <c:v>2.5846795205836375</c:v>
                </c:pt>
                <c:pt idx="11">
                  <c:v>4.2806507316186497</c:v>
                </c:pt>
                <c:pt idx="12">
                  <c:v>2.8790174655076162</c:v>
                </c:pt>
                <c:pt idx="13">
                  <c:v>3.6201968879009208</c:v>
                </c:pt>
                <c:pt idx="14">
                  <c:v>3.3289386947923534</c:v>
                </c:pt>
                <c:pt idx="15">
                  <c:v>2.6242202624220261</c:v>
                </c:pt>
                <c:pt idx="16">
                  <c:v>4.1710665258711721</c:v>
                </c:pt>
                <c:pt idx="17">
                  <c:v>4.0689960194604158</c:v>
                </c:pt>
                <c:pt idx="18">
                  <c:v>3.3661740558292284</c:v>
                </c:pt>
              </c:numCache>
            </c:numRef>
          </c:val>
        </c:ser>
        <c:ser>
          <c:idx val="5"/>
          <c:order val="4"/>
          <c:tx>
            <c:strRef>
              <c:f>介護率グラフ!$F$3</c:f>
              <c:strCache>
                <c:ptCount val="1"/>
                <c:pt idx="0">
                  <c:v>要介護3</c:v>
                </c:pt>
              </c:strCache>
            </c:strRef>
          </c:tx>
          <c:spPr>
            <a:pattFill prst="pct5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介護率グラフ!$F$4:$F$22</c:f>
              <c:numCache>
                <c:formatCode>0.00_ </c:formatCode>
                <c:ptCount val="19"/>
                <c:pt idx="0">
                  <c:v>2.7759517466468302</c:v>
                </c:pt>
                <c:pt idx="1">
                  <c:v>2.4609910677884437</c:v>
                </c:pt>
                <c:pt idx="2">
                  <c:v>2.9812553952398568</c:v>
                </c:pt>
                <c:pt idx="3">
                  <c:v>1.9871230719347817</c:v>
                </c:pt>
                <c:pt idx="4">
                  <c:v>1.8623827125390957</c:v>
                </c:pt>
                <c:pt idx="5">
                  <c:v>2.3519823019153518</c:v>
                </c:pt>
                <c:pt idx="6">
                  <c:v>2.273107136887849</c:v>
                </c:pt>
                <c:pt idx="7">
                  <c:v>2.3074499921247442</c:v>
                </c:pt>
                <c:pt idx="8">
                  <c:v>1.7195984860951128</c:v>
                </c:pt>
                <c:pt idx="9">
                  <c:v>2.2746781115879826</c:v>
                </c:pt>
                <c:pt idx="10">
                  <c:v>2.0218863991662324</c:v>
                </c:pt>
                <c:pt idx="11">
                  <c:v>3.5444878669453783</c:v>
                </c:pt>
                <c:pt idx="12">
                  <c:v>2.2729085254007497</c:v>
                </c:pt>
                <c:pt idx="13">
                  <c:v>2.6516354398221655</c:v>
                </c:pt>
                <c:pt idx="14">
                  <c:v>2.4060646011865523</c:v>
                </c:pt>
                <c:pt idx="15">
                  <c:v>2.3230802323080231</c:v>
                </c:pt>
                <c:pt idx="16">
                  <c:v>3.9598732840549102</c:v>
                </c:pt>
                <c:pt idx="17">
                  <c:v>4.1132242370632461</c:v>
                </c:pt>
                <c:pt idx="18">
                  <c:v>3.284072249589491</c:v>
                </c:pt>
              </c:numCache>
            </c:numRef>
          </c:val>
        </c:ser>
        <c:ser>
          <c:idx val="6"/>
          <c:order val="5"/>
          <c:tx>
            <c:strRef>
              <c:f>介護率グラフ!$G$3</c:f>
              <c:strCache>
                <c:ptCount val="1"/>
                <c:pt idx="0">
                  <c:v>要介護4</c:v>
                </c:pt>
              </c:strCache>
            </c:strRef>
          </c:tx>
          <c:spPr>
            <a:pattFill prst="pct7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介護率グラフ!$G$4:$G$22</c:f>
              <c:numCache>
                <c:formatCode>0.00_ </c:formatCode>
                <c:ptCount val="19"/>
                <c:pt idx="0">
                  <c:v>1.9513545306715567</c:v>
                </c:pt>
                <c:pt idx="1">
                  <c:v>2.1237166895222566</c:v>
                </c:pt>
                <c:pt idx="2">
                  <c:v>2.3369096066099395</c:v>
                </c:pt>
                <c:pt idx="3">
                  <c:v>1.7369956922506833</c:v>
                </c:pt>
                <c:pt idx="4">
                  <c:v>1.5744953085015641</c:v>
                </c:pt>
                <c:pt idx="5">
                  <c:v>1.659195435757117</c:v>
                </c:pt>
                <c:pt idx="6">
                  <c:v>2.2062510446264416</c:v>
                </c:pt>
                <c:pt idx="7">
                  <c:v>2.1578201291541976</c:v>
                </c:pt>
                <c:pt idx="8">
                  <c:v>2.2297186111568208</c:v>
                </c:pt>
                <c:pt idx="9">
                  <c:v>2.1949724095646843</c:v>
                </c:pt>
                <c:pt idx="10">
                  <c:v>2.0149383359388571</c:v>
                </c:pt>
                <c:pt idx="11">
                  <c:v>2.4175224938653095</c:v>
                </c:pt>
                <c:pt idx="12">
                  <c:v>1.5152723502671666</c:v>
                </c:pt>
                <c:pt idx="13">
                  <c:v>2.3023181962527786</c:v>
                </c:pt>
                <c:pt idx="14">
                  <c:v>1.4502307185234016</c:v>
                </c:pt>
                <c:pt idx="15">
                  <c:v>2.4521402452140246</c:v>
                </c:pt>
                <c:pt idx="16">
                  <c:v>2.4287222808870119</c:v>
                </c:pt>
                <c:pt idx="17">
                  <c:v>2.3440955329500222</c:v>
                </c:pt>
                <c:pt idx="18">
                  <c:v>2.8325123152709359</c:v>
                </c:pt>
              </c:numCache>
            </c:numRef>
          </c:val>
        </c:ser>
        <c:ser>
          <c:idx val="7"/>
          <c:order val="6"/>
          <c:tx>
            <c:strRef>
              <c:f>介護率グラフ!$H$3</c:f>
              <c:strCache>
                <c:ptCount val="1"/>
                <c:pt idx="0">
                  <c:v>要介護5</c:v>
                </c:pt>
              </c:strCache>
            </c:strRef>
          </c:tx>
          <c:spPr>
            <a:solidFill>
              <a:srgbClr val="000000"/>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介護率グラフ!$H$4:$H$22</c:f>
              <c:numCache>
                <c:formatCode>0.00_ </c:formatCode>
                <c:ptCount val="19"/>
                <c:pt idx="0">
                  <c:v>1.4773552918382176</c:v>
                </c:pt>
                <c:pt idx="1">
                  <c:v>1.4528742448389607</c:v>
                </c:pt>
                <c:pt idx="2">
                  <c:v>1.6956468121839929</c:v>
                </c:pt>
                <c:pt idx="3">
                  <c:v>1.1116772430404371</c:v>
                </c:pt>
                <c:pt idx="4">
                  <c:v>1.4536536821154393</c:v>
                </c:pt>
                <c:pt idx="5">
                  <c:v>1.1294172439890551</c:v>
                </c:pt>
                <c:pt idx="6">
                  <c:v>1.8134715025906734</c:v>
                </c:pt>
                <c:pt idx="7">
                  <c:v>1.086785320522917</c:v>
                </c:pt>
                <c:pt idx="8">
                  <c:v>2.2132631232516045</c:v>
                </c:pt>
                <c:pt idx="9">
                  <c:v>1.4530962599632129</c:v>
                </c:pt>
                <c:pt idx="10">
                  <c:v>1.0838978634705576</c:v>
                </c:pt>
                <c:pt idx="11">
                  <c:v>1.6359174770517133</c:v>
                </c:pt>
                <c:pt idx="12">
                  <c:v>1.1165164686179121</c:v>
                </c:pt>
                <c:pt idx="13">
                  <c:v>1.9212448396316293</c:v>
                </c:pt>
                <c:pt idx="14">
                  <c:v>1.2524719841793013</c:v>
                </c:pt>
                <c:pt idx="15">
                  <c:v>1.6132501613250163</c:v>
                </c:pt>
                <c:pt idx="16">
                  <c:v>1.8479408658922916</c:v>
                </c:pt>
                <c:pt idx="17">
                  <c:v>1.5037593984962405</c:v>
                </c:pt>
                <c:pt idx="18">
                  <c:v>1.0262725779967159</c:v>
                </c:pt>
              </c:numCache>
            </c:numRef>
          </c:val>
        </c:ser>
        <c:dLbls>
          <c:showLegendKey val="0"/>
          <c:showVal val="0"/>
          <c:showCatName val="0"/>
          <c:showSerName val="0"/>
          <c:showPercent val="0"/>
          <c:showBubbleSize val="0"/>
        </c:dLbls>
        <c:gapWidth val="70"/>
        <c:overlap val="100"/>
        <c:axId val="185463936"/>
        <c:axId val="185465472"/>
      </c:barChart>
      <c:catAx>
        <c:axId val="185463936"/>
        <c:scaling>
          <c:orientation val="minMax"/>
        </c:scaling>
        <c:delete val="0"/>
        <c:axPos val="b"/>
        <c:numFmt formatCode="0.00_ " sourceLinked="1"/>
        <c:majorTickMark val="in"/>
        <c:minorTickMark val="none"/>
        <c:tickLblPos val="nextTo"/>
        <c:spPr>
          <a:ln w="3175">
            <a:solidFill>
              <a:srgbClr val="000000"/>
            </a:solidFill>
            <a:prstDash val="solid"/>
          </a:ln>
        </c:spPr>
        <c:txPr>
          <a:bodyPr horzOverflow="overflow" vert="wordArtVertRtl" anchor="ctr"/>
          <a:lstStyle/>
          <a:p>
            <a:pPr algn="ctr" rtl="0">
              <a:defRPr sz="1000">
                <a:solidFill>
                  <a:srgbClr val="000000"/>
                </a:solidFill>
              </a:defRPr>
            </a:pPr>
            <a:endParaRPr lang="ja-JP"/>
          </a:p>
        </c:txPr>
        <c:crossAx val="185465472"/>
        <c:crosses val="autoZero"/>
        <c:auto val="1"/>
        <c:lblAlgn val="ctr"/>
        <c:lblOffset val="100"/>
        <c:tickLblSkip val="1"/>
        <c:noMultiLvlLbl val="0"/>
      </c:catAx>
      <c:valAx>
        <c:axId val="185465472"/>
        <c:scaling>
          <c:orientation val="minMax"/>
        </c:scaling>
        <c:delete val="0"/>
        <c:axPos val="l"/>
        <c:title>
          <c:tx>
            <c:rich>
              <a:bodyPr rot="0" horzOverflow="overflow" anchor="ctr"/>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3.1015610228208652E-2"/>
              <c:y val="2.808888888888889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lstStyle/>
          <a:p>
            <a:pPr algn="ctr" rtl="0">
              <a:defRPr sz="1000">
                <a:solidFill>
                  <a:srgbClr val="000000"/>
                </a:solidFill>
              </a:defRPr>
            </a:pPr>
            <a:endParaRPr lang="ja-JP"/>
          </a:p>
        </c:txPr>
        <c:crossAx val="185463936"/>
        <c:crosses val="autoZero"/>
        <c:crossBetween val="between"/>
      </c:valAx>
      <c:spPr>
        <a:noFill/>
        <a:ln w="25400">
          <a:noFill/>
        </a:ln>
      </c:spPr>
    </c:plotArea>
    <c:legend>
      <c:legendPos val="r"/>
      <c:layout>
        <c:manualLayout>
          <c:xMode val="edge"/>
          <c:yMode val="edge"/>
          <c:x val="0.89625668449197871"/>
          <c:y val="0.21910112359550565"/>
          <c:w val="9.7326203208556117E-2"/>
          <c:h val="0.5421348314606742"/>
        </c:manualLayout>
      </c:layout>
      <c:overlay val="0"/>
      <c:spPr>
        <a:noFill/>
        <a:ln w="25400">
          <a:noFill/>
        </a:ln>
      </c:spPr>
      <c:txPr>
        <a:bodyPr horzOverflow="overflow" anchor="ctr"/>
        <a:lstStyle/>
        <a:p>
          <a:pPr algn="l" rtl="0">
            <a:defRPr sz="1010">
              <a:solidFill>
                <a:srgbClr val="000000"/>
              </a:solidFill>
            </a:defRPr>
          </a:pPr>
          <a:endParaRPr lang="ja-JP"/>
        </a:p>
      </c:txPr>
    </c:legend>
    <c:plotVisOnly val="1"/>
    <c:dispBlanksAs val="gap"/>
    <c:showDLblsOverMax val="0"/>
  </c:chart>
  <c:spPr>
    <a:solidFill>
      <a:schemeClr val="bg1"/>
    </a:solidFill>
    <a:ln w="9525">
      <a:noFill/>
    </a:ln>
  </c:spPr>
  <c:txPr>
    <a:bodyPr horzOverflow="overflow" anchor="ctr"/>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extLst/>
</c:chartSpace>
</file>

<file path=xl/charts/chart5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686109391717E-2"/>
          <c:y val="0.11884848611430204"/>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val>
            <c:numLit>
              <c:formatCode>General</c:formatCode>
              <c:ptCount val="29"/>
              <c:pt idx="0">
                <c:v>93.728258570655882</c:v>
              </c:pt>
              <c:pt idx="1">
                <c:v>95.120705042166577</c:v>
              </c:pt>
              <c:pt idx="2">
                <c:v>97.933604681011275</c:v>
              </c:pt>
              <c:pt idx="3">
                <c:v>87.30220414984214</c:v>
              </c:pt>
              <c:pt idx="4">
                <c:v>87.579220811348605</c:v>
              </c:pt>
              <c:pt idx="5">
                <c:v>87.407639127576658</c:v>
              </c:pt>
              <c:pt idx="6">
                <c:v>80.252977195563474</c:v>
              </c:pt>
              <c:pt idx="7">
                <c:v>103.06341986515089</c:v>
              </c:pt>
              <c:pt idx="8">
                <c:v>105.88948549673034</c:v>
              </c:pt>
              <c:pt idx="9">
                <c:v>99.188787104758134</c:v>
              </c:pt>
              <c:pt idx="10">
                <c:v>71.597577196434656</c:v>
              </c:pt>
              <c:pt idx="11">
                <c:v>71.113411731046156</c:v>
              </c:pt>
              <c:pt idx="12">
                <c:v>94.091094252553205</c:v>
              </c:pt>
              <c:pt idx="13">
                <c:v>109.60486595016667</c:v>
              </c:pt>
              <c:pt idx="14">
                <c:v>63.529981224355772</c:v>
              </c:pt>
              <c:pt idx="15">
                <c:v>89.3771974809939</c:v>
              </c:pt>
              <c:pt idx="16">
                <c:v>109.87128687728848</c:v>
              </c:pt>
              <c:pt idx="17">
                <c:v>88.283809360157505</c:v>
              </c:pt>
              <c:pt idx="18">
                <c:v>116.88757605002596</c:v>
              </c:pt>
              <c:pt idx="19">
                <c:v>85.019127590996021</c:v>
              </c:pt>
              <c:pt idx="20">
                <c:v>85.016134441505812</c:v>
              </c:pt>
              <c:pt idx="21">
                <c:v>94.619170895535788</c:v>
              </c:pt>
              <c:pt idx="22">
                <c:v>122.50252732502511</c:v>
              </c:pt>
              <c:pt idx="23">
                <c:v>73.860081847197463</c:v>
              </c:pt>
              <c:pt idx="24">
                <c:v>99.269820694845706</c:v>
              </c:pt>
              <c:pt idx="25">
                <c:v>91.208559179749088</c:v>
              </c:pt>
              <c:pt idx="26">
                <c:v>100.070753273961</c:v>
              </c:pt>
              <c:pt idx="27">
                <c:v>116.51864130536333</c:v>
              </c:pt>
              <c:pt idx="28">
                <c:v>92.909717004653388</c:v>
              </c:pt>
            </c:numLit>
          </c:val>
        </c:ser>
        <c:ser>
          <c:idx val="0"/>
          <c:order val="1"/>
          <c:spPr>
            <a:ln w="50800">
              <a:solidFill>
                <a:schemeClr val="accent2">
                  <a:shade val="95000"/>
                  <a:satMod val="105000"/>
                </a:schemeClr>
              </a:solidFill>
            </a:ln>
          </c:spPr>
          <c:marker>
            <c:symbol val="none"/>
          </c:marker>
          <c:cat>
            <c:strLit>
              <c:ptCount val="29"/>
              <c:pt idx="0">
                <c:v>全死因</c:v>
              </c:pt>
              <c:pt idx="1">
                <c:v>悪性新生物</c:v>
              </c:pt>
              <c:pt idx="2">
                <c:v>胃がん</c:v>
              </c:pt>
              <c:pt idx="3">
                <c:v>結腸がん</c:v>
              </c:pt>
              <c:pt idx="4">
                <c:v>直腸がん</c:v>
              </c:pt>
              <c:pt idx="5">
                <c:v>大腸がん</c:v>
              </c:pt>
              <c:pt idx="6">
                <c:v>肝がん</c:v>
              </c:pt>
              <c:pt idx="7">
                <c:v>膵がん</c:v>
              </c:pt>
              <c:pt idx="8">
                <c:v>肺がん</c:v>
              </c:pt>
              <c:pt idx="9">
                <c:v>前立腺がん</c:v>
              </c:pt>
              <c:pt idx="10">
                <c:v>糖尿病</c:v>
              </c:pt>
              <c:pt idx="11">
                <c:v>高血圧性疾患</c:v>
              </c:pt>
              <c:pt idx="12">
                <c:v>心疾患</c:v>
              </c:pt>
              <c:pt idx="13">
                <c:v>心筋梗塞</c:v>
              </c:pt>
              <c:pt idx="14">
                <c:v>他の虚血性心疾患</c:v>
              </c:pt>
              <c:pt idx="15">
                <c:v>虚血性心疾患</c:v>
              </c:pt>
              <c:pt idx="16">
                <c:v>心不全</c:v>
              </c:pt>
              <c:pt idx="17">
                <c:v>脳血管疾患</c:v>
              </c:pt>
              <c:pt idx="18">
                <c:v>くも膜下出血</c:v>
              </c:pt>
              <c:pt idx="19">
                <c:v>脳内出血</c:v>
              </c:pt>
              <c:pt idx="20">
                <c:v>脳梗塞</c:v>
              </c:pt>
              <c:pt idx="21">
                <c:v>肺炎</c:v>
              </c:pt>
              <c:pt idx="22">
                <c:v>COPD</c:v>
              </c:pt>
              <c:pt idx="23">
                <c:v>肝疾患</c:v>
              </c:pt>
              <c:pt idx="24">
                <c:v>腎不全</c:v>
              </c:pt>
              <c:pt idx="25">
                <c:v>老衰</c:v>
              </c:pt>
              <c:pt idx="26">
                <c:v>不慮の事故</c:v>
              </c:pt>
              <c:pt idx="27">
                <c:v>交通事故</c:v>
              </c:pt>
              <c:pt idx="28">
                <c:v>自殺</c:v>
              </c:pt>
            </c:strLit>
          </c:cat>
          <c:val>
            <c:numLit>
              <c:formatCode>General</c:formatCode>
              <c:ptCount val="29"/>
              <c:pt idx="0">
                <c:v>96.994480999999993</c:v>
              </c:pt>
              <c:pt idx="1">
                <c:v>92.188091999999997</c:v>
              </c:pt>
              <c:pt idx="2">
                <c:v>97.865626000000006</c:v>
              </c:pt>
              <c:pt idx="3">
                <c:v>85.270087000000004</c:v>
              </c:pt>
              <c:pt idx="4">
                <c:v>90.853700000000003</c:v>
              </c:pt>
              <c:pt idx="5">
                <c:v>84.514700000000005</c:v>
              </c:pt>
              <c:pt idx="6">
                <c:v>80.455145000000002</c:v>
              </c:pt>
              <c:pt idx="7">
                <c:v>108.457819</c:v>
              </c:pt>
              <c:pt idx="8">
                <c:v>108.29985000000001</c:v>
              </c:pt>
              <c:pt idx="9">
                <c:v>95.484588000000002</c:v>
              </c:pt>
              <c:pt idx="10">
                <c:v>66.067173999999994</c:v>
              </c:pt>
              <c:pt idx="11">
                <c:v>71.065349999999995</c:v>
              </c:pt>
              <c:pt idx="12">
                <c:v>101.413709</c:v>
              </c:pt>
              <c:pt idx="13">
                <c:v>107.44461099999999</c:v>
              </c:pt>
              <c:pt idx="14">
                <c:v>54.487842000000001</c:v>
              </c:pt>
              <c:pt idx="15">
                <c:v>83.699520000000007</c:v>
              </c:pt>
              <c:pt idx="16">
                <c:v>125.090031</c:v>
              </c:pt>
              <c:pt idx="17">
                <c:v>98.613782</c:v>
              </c:pt>
              <c:pt idx="18">
                <c:v>115.838182</c:v>
              </c:pt>
              <c:pt idx="19">
                <c:v>88.642883999999995</c:v>
              </c:pt>
              <c:pt idx="20">
                <c:v>95.251166999999995</c:v>
              </c:pt>
              <c:pt idx="21">
                <c:v>104.623937</c:v>
              </c:pt>
              <c:pt idx="22">
                <c:v>129.30090000000001</c:v>
              </c:pt>
              <c:pt idx="23">
                <c:v>78.812017999999995</c:v>
              </c:pt>
              <c:pt idx="24">
                <c:v>102.093232</c:v>
              </c:pt>
              <c:pt idx="25">
                <c:v>160.134557</c:v>
              </c:pt>
              <c:pt idx="26">
                <c:v>96.816939000000005</c:v>
              </c:pt>
              <c:pt idx="27">
                <c:v>107.84768</c:v>
              </c:pt>
              <c:pt idx="28">
                <c:v>111.72769700000001</c:v>
              </c:pt>
            </c:numLit>
          </c:val>
        </c:ser>
        <c:dLbls>
          <c:showLegendKey val="0"/>
          <c:showVal val="0"/>
          <c:showCatName val="0"/>
          <c:showSerName val="0"/>
          <c:showPercent val="0"/>
          <c:showBubbleSize val="0"/>
        </c:dLbls>
        <c:axId val="210372864"/>
        <c:axId val="210382848"/>
      </c:radarChart>
      <c:catAx>
        <c:axId val="210372864"/>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0382848"/>
        <c:crosses val="autoZero"/>
        <c:auto val="1"/>
        <c:lblAlgn val="ctr"/>
        <c:lblOffset val="100"/>
        <c:noMultiLvlLbl val="0"/>
      </c:catAx>
      <c:valAx>
        <c:axId val="210382848"/>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0372864"/>
        <c:crosses val="autoZero"/>
        <c:crossBetween val="between"/>
        <c:majorUnit val="25"/>
      </c:valAx>
    </c:plotArea>
    <c:legend>
      <c:legendPos val="r"/>
      <c:legendEntry>
        <c:idx val="1"/>
        <c:delete val="1"/>
      </c:legendEntry>
      <c:layout>
        <c:manualLayout>
          <c:xMode val="edge"/>
          <c:yMode val="edge"/>
          <c:x val="0.71838011756958908"/>
          <c:y val="1.576508396316072E-2"/>
          <c:w val="0.24907541522301868"/>
          <c:h val="7.0691558432530582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93112624351"/>
          <c:y val="8.9136074349545361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97.473146151828914</c:v>
              </c:pt>
              <c:pt idx="1">
                <c:v>96.364185519253311</c:v>
              </c:pt>
              <c:pt idx="2">
                <c:v>108.94226905637862</c:v>
              </c:pt>
              <c:pt idx="3">
                <c:v>93.678186746547084</c:v>
              </c:pt>
              <c:pt idx="4">
                <c:v>87.850096223652457</c:v>
              </c:pt>
              <c:pt idx="5">
                <c:v>92.168296680853658</c:v>
              </c:pt>
              <c:pt idx="6">
                <c:v>90.618390955883157</c:v>
              </c:pt>
              <c:pt idx="7">
                <c:v>101.11060749983052</c:v>
              </c:pt>
              <c:pt idx="8">
                <c:v>96.785651720703683</c:v>
              </c:pt>
              <c:pt idx="9">
                <c:v>87.048832967402603</c:v>
              </c:pt>
              <c:pt idx="10">
                <c:v>80.638384358825434</c:v>
              </c:pt>
              <c:pt idx="11">
                <c:v>91.655339244304685</c:v>
              </c:pt>
              <c:pt idx="12">
                <c:v>104.30090948263991</c:v>
              </c:pt>
              <c:pt idx="13">
                <c:v>105.43056031644819</c:v>
              </c:pt>
              <c:pt idx="14">
                <c:v>111.48754355666755</c:v>
              </c:pt>
              <c:pt idx="15">
                <c:v>84.705804656689637</c:v>
              </c:pt>
              <c:pt idx="16">
                <c:v>99.99056326219214</c:v>
              </c:pt>
              <c:pt idx="17">
                <c:v>117.31950086897844</c:v>
              </c:pt>
              <c:pt idx="18">
                <c:v>93.792253414002545</c:v>
              </c:pt>
              <c:pt idx="19">
                <c:v>112.49216749896642</c:v>
              </c:pt>
              <c:pt idx="20">
                <c:v>89.681623800237702</c:v>
              </c:pt>
              <c:pt idx="21">
                <c:v>90.46066292578756</c:v>
              </c:pt>
              <c:pt idx="22">
                <c:v>87.944026379118043</c:v>
              </c:pt>
              <c:pt idx="23">
                <c:v>95.94832360359743</c:v>
              </c:pt>
              <c:pt idx="24">
                <c:v>80.624489363986768</c:v>
              </c:pt>
              <c:pt idx="25">
                <c:v>100.94108187776736</c:v>
              </c:pt>
              <c:pt idx="26">
                <c:v>90.304755451345912</c:v>
              </c:pt>
              <c:pt idx="27">
                <c:v>108.98961950818295</c:v>
              </c:pt>
              <c:pt idx="28">
                <c:v>132.30309925519154</c:v>
              </c:pt>
              <c:pt idx="29">
                <c:v>97.624854188692893</c:v>
              </c:pt>
            </c:numLit>
          </c:val>
        </c:ser>
        <c:ser>
          <c:idx val="0"/>
          <c:order val="1"/>
          <c:spPr>
            <a:ln w="50800">
              <a:solidFill>
                <a:schemeClr val="accent2"/>
              </a:solidFill>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101.603369</c:v>
              </c:pt>
              <c:pt idx="1">
                <c:v>93.301788000000002</c:v>
              </c:pt>
              <c:pt idx="2">
                <c:v>106.751496</c:v>
              </c:pt>
              <c:pt idx="3">
                <c:v>93.967276999999996</c:v>
              </c:pt>
              <c:pt idx="4">
                <c:v>86.085481000000001</c:v>
              </c:pt>
              <c:pt idx="5">
                <c:v>89.791225999999995</c:v>
              </c:pt>
              <c:pt idx="6">
                <c:v>92.106606999999997</c:v>
              </c:pt>
              <c:pt idx="7">
                <c:v>104.938374</c:v>
              </c:pt>
              <c:pt idx="8">
                <c:v>93.319986999999998</c:v>
              </c:pt>
              <c:pt idx="9">
                <c:v>76.368139999999997</c:v>
              </c:pt>
              <c:pt idx="10">
                <c:v>79.883227000000005</c:v>
              </c:pt>
              <c:pt idx="11">
                <c:v>84.109191999999993</c:v>
              </c:pt>
              <c:pt idx="12">
                <c:v>69.339772999999994</c:v>
              </c:pt>
              <c:pt idx="13">
                <c:v>124.475095</c:v>
              </c:pt>
              <c:pt idx="14">
                <c:v>105.374742</c:v>
              </c:pt>
              <c:pt idx="15">
                <c:v>71.258007000000006</c:v>
              </c:pt>
              <c:pt idx="16">
                <c:v>90.173372000000001</c:v>
              </c:pt>
              <c:pt idx="17">
                <c:v>159.84228899999999</c:v>
              </c:pt>
              <c:pt idx="18">
                <c:v>134.009424</c:v>
              </c:pt>
              <c:pt idx="19">
                <c:v>111.16956399999999</c:v>
              </c:pt>
              <c:pt idx="20">
                <c:v>92.425118999999995</c:v>
              </c:pt>
              <c:pt idx="21">
                <c:v>155.120182</c:v>
              </c:pt>
              <c:pt idx="22">
                <c:v>85.133866999999995</c:v>
              </c:pt>
              <c:pt idx="23">
                <c:v>85.335384000000005</c:v>
              </c:pt>
              <c:pt idx="24">
                <c:v>78.268242999999998</c:v>
              </c:pt>
              <c:pt idx="25">
                <c:v>97.916300000000007</c:v>
              </c:pt>
              <c:pt idx="26">
                <c:v>139.99548100000001</c:v>
              </c:pt>
              <c:pt idx="27">
                <c:v>118.928186</c:v>
              </c:pt>
              <c:pt idx="28">
                <c:v>157.29507000000001</c:v>
              </c:pt>
              <c:pt idx="29">
                <c:v>108.589489</c:v>
              </c:pt>
            </c:numLit>
          </c:val>
        </c:ser>
        <c:dLbls>
          <c:showLegendKey val="0"/>
          <c:showVal val="0"/>
          <c:showCatName val="0"/>
          <c:showSerName val="0"/>
          <c:showPercent val="0"/>
          <c:showBubbleSize val="0"/>
        </c:dLbls>
        <c:axId val="210421248"/>
        <c:axId val="210422784"/>
      </c:radarChart>
      <c:catAx>
        <c:axId val="210421248"/>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0422784"/>
        <c:crosses val="autoZero"/>
        <c:auto val="1"/>
        <c:lblAlgn val="ctr"/>
        <c:lblOffset val="100"/>
        <c:noMultiLvlLbl val="0"/>
      </c:catAx>
      <c:valAx>
        <c:axId val="210422784"/>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0421248"/>
        <c:crosses val="autoZero"/>
        <c:crossBetween val="between"/>
        <c:majorUnit val="25"/>
      </c:valAx>
    </c:plotArea>
    <c:legend>
      <c:legendPos val="r"/>
      <c:legendEntry>
        <c:idx val="1"/>
        <c:delete val="1"/>
      </c:legendEntry>
      <c:layout>
        <c:manualLayout>
          <c:xMode val="edge"/>
          <c:yMode val="edge"/>
          <c:x val="0.71838011756958908"/>
          <c:y val="1.576508396316072E-2"/>
          <c:w val="0.25747121573615417"/>
          <c:h val="7.0691558432530582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686109391717E-2"/>
          <c:y val="0.11884865366759516"/>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val>
            <c:numLit>
              <c:formatCode>General</c:formatCode>
              <c:ptCount val="29"/>
              <c:pt idx="0">
                <c:v>93.728258570655882</c:v>
              </c:pt>
              <c:pt idx="1">
                <c:v>95.120705042166577</c:v>
              </c:pt>
              <c:pt idx="2">
                <c:v>97.933604681011275</c:v>
              </c:pt>
              <c:pt idx="3">
                <c:v>87.30220414984214</c:v>
              </c:pt>
              <c:pt idx="4">
                <c:v>87.579220811348605</c:v>
              </c:pt>
              <c:pt idx="5">
                <c:v>87.407639127576658</c:v>
              </c:pt>
              <c:pt idx="6">
                <c:v>80.252977195563474</c:v>
              </c:pt>
              <c:pt idx="7">
                <c:v>103.06341986515089</c:v>
              </c:pt>
              <c:pt idx="8">
                <c:v>105.88948549673034</c:v>
              </c:pt>
              <c:pt idx="9">
                <c:v>99.188787104758134</c:v>
              </c:pt>
              <c:pt idx="10">
                <c:v>71.597577196434656</c:v>
              </c:pt>
              <c:pt idx="11">
                <c:v>71.113411731046156</c:v>
              </c:pt>
              <c:pt idx="12">
                <c:v>94.091094252553205</c:v>
              </c:pt>
              <c:pt idx="13">
                <c:v>109.60486595016667</c:v>
              </c:pt>
              <c:pt idx="14">
                <c:v>63.529981224355772</c:v>
              </c:pt>
              <c:pt idx="15">
                <c:v>89.3771974809939</c:v>
              </c:pt>
              <c:pt idx="16">
                <c:v>109.87128687728848</c:v>
              </c:pt>
              <c:pt idx="17">
                <c:v>88.283809360157505</c:v>
              </c:pt>
              <c:pt idx="18">
                <c:v>116.88757605002596</c:v>
              </c:pt>
              <c:pt idx="19">
                <c:v>85.019127590996021</c:v>
              </c:pt>
              <c:pt idx="20">
                <c:v>85.016134441505812</c:v>
              </c:pt>
              <c:pt idx="21">
                <c:v>94.619170895535788</c:v>
              </c:pt>
              <c:pt idx="22">
                <c:v>122.50252732502511</c:v>
              </c:pt>
              <c:pt idx="23">
                <c:v>73.860081847197463</c:v>
              </c:pt>
              <c:pt idx="24">
                <c:v>99.269820694845706</c:v>
              </c:pt>
              <c:pt idx="25">
                <c:v>91.208559179749088</c:v>
              </c:pt>
              <c:pt idx="26">
                <c:v>100.070753273961</c:v>
              </c:pt>
              <c:pt idx="27">
                <c:v>116.51864130536333</c:v>
              </c:pt>
              <c:pt idx="28">
                <c:v>92.909717004653388</c:v>
              </c:pt>
            </c:numLit>
          </c:val>
        </c:ser>
        <c:ser>
          <c:idx val="0"/>
          <c:order val="1"/>
          <c:spPr>
            <a:ln w="50800">
              <a:solidFill>
                <a:schemeClr val="accent2">
                  <a:shade val="95000"/>
                  <a:satMod val="105000"/>
                </a:schemeClr>
              </a:solidFill>
            </a:ln>
          </c:spPr>
          <c:marker>
            <c:symbol val="none"/>
          </c:marker>
          <c:cat>
            <c:strLit>
              <c:ptCount val="29"/>
              <c:pt idx="0">
                <c:v>全死因</c:v>
              </c:pt>
              <c:pt idx="1">
                <c:v>悪性新生物</c:v>
              </c:pt>
              <c:pt idx="2">
                <c:v>胃がん</c:v>
              </c:pt>
              <c:pt idx="3">
                <c:v>結腸がん</c:v>
              </c:pt>
              <c:pt idx="4">
                <c:v>直腸がん</c:v>
              </c:pt>
              <c:pt idx="5">
                <c:v>大腸がん</c:v>
              </c:pt>
              <c:pt idx="6">
                <c:v>肝がん</c:v>
              </c:pt>
              <c:pt idx="7">
                <c:v>膵がん</c:v>
              </c:pt>
              <c:pt idx="8">
                <c:v>肺がん</c:v>
              </c:pt>
              <c:pt idx="9">
                <c:v>前立腺がん</c:v>
              </c:pt>
              <c:pt idx="10">
                <c:v>糖尿病</c:v>
              </c:pt>
              <c:pt idx="11">
                <c:v>高血圧性疾患</c:v>
              </c:pt>
              <c:pt idx="12">
                <c:v>心疾患</c:v>
              </c:pt>
              <c:pt idx="13">
                <c:v>心筋梗塞</c:v>
              </c:pt>
              <c:pt idx="14">
                <c:v>他の虚血性心疾患</c:v>
              </c:pt>
              <c:pt idx="15">
                <c:v>虚血性心疾患</c:v>
              </c:pt>
              <c:pt idx="16">
                <c:v>心不全</c:v>
              </c:pt>
              <c:pt idx="17">
                <c:v>脳血管疾患</c:v>
              </c:pt>
              <c:pt idx="18">
                <c:v>くも膜下出血</c:v>
              </c:pt>
              <c:pt idx="19">
                <c:v>脳内出血</c:v>
              </c:pt>
              <c:pt idx="20">
                <c:v>脳梗塞</c:v>
              </c:pt>
              <c:pt idx="21">
                <c:v>肺炎</c:v>
              </c:pt>
              <c:pt idx="22">
                <c:v>COPD</c:v>
              </c:pt>
              <c:pt idx="23">
                <c:v>肝疾患</c:v>
              </c:pt>
              <c:pt idx="24">
                <c:v>腎不全</c:v>
              </c:pt>
              <c:pt idx="25">
                <c:v>老衰</c:v>
              </c:pt>
              <c:pt idx="26">
                <c:v>不慮の事故</c:v>
              </c:pt>
              <c:pt idx="27">
                <c:v>交通事故</c:v>
              </c:pt>
              <c:pt idx="28">
                <c:v>自殺</c:v>
              </c:pt>
            </c:strLit>
          </c:cat>
          <c:val>
            <c:numLit>
              <c:formatCode>General</c:formatCode>
              <c:ptCount val="29"/>
              <c:pt idx="0">
                <c:v>99.181197999999995</c:v>
              </c:pt>
              <c:pt idx="1">
                <c:v>97.061423000000005</c:v>
              </c:pt>
              <c:pt idx="2">
                <c:v>98.573637000000005</c:v>
              </c:pt>
              <c:pt idx="3">
                <c:v>87.249477999999996</c:v>
              </c:pt>
              <c:pt idx="4">
                <c:v>92.232882000000004</c:v>
              </c:pt>
              <c:pt idx="5">
                <c:v>96.757925</c:v>
              </c:pt>
              <c:pt idx="6">
                <c:v>78.569252000000006</c:v>
              </c:pt>
              <c:pt idx="7">
                <c:v>121.52823600000001</c:v>
              </c:pt>
              <c:pt idx="8">
                <c:v>108.80032</c:v>
              </c:pt>
              <c:pt idx="9">
                <c:v>95.198541000000006</c:v>
              </c:pt>
              <c:pt idx="10">
                <c:v>66.224575000000002</c:v>
              </c:pt>
              <c:pt idx="11">
                <c:v>71.100910999999996</c:v>
              </c:pt>
              <c:pt idx="12">
                <c:v>89.343763999999993</c:v>
              </c:pt>
              <c:pt idx="13">
                <c:v>96.946890999999994</c:v>
              </c:pt>
              <c:pt idx="14">
                <c:v>54.328758999999998</c:v>
              </c:pt>
              <c:pt idx="15">
                <c:v>76.507076999999995</c:v>
              </c:pt>
              <c:pt idx="16">
                <c:v>119.879167</c:v>
              </c:pt>
              <c:pt idx="17">
                <c:v>98.803389999999993</c:v>
              </c:pt>
              <c:pt idx="18">
                <c:v>116.644232</c:v>
              </c:pt>
              <c:pt idx="19">
                <c:v>97.453575999999998</c:v>
              </c:pt>
              <c:pt idx="20">
                <c:v>86.812197999999995</c:v>
              </c:pt>
              <c:pt idx="21">
                <c:v>93.509623000000005</c:v>
              </c:pt>
              <c:pt idx="22">
                <c:v>128.219176</c:v>
              </c:pt>
              <c:pt idx="23">
                <c:v>77.395612</c:v>
              </c:pt>
              <c:pt idx="24">
                <c:v>101.837627</c:v>
              </c:pt>
              <c:pt idx="25">
                <c:v>130.21136000000001</c:v>
              </c:pt>
              <c:pt idx="26">
                <c:v>114.589393</c:v>
              </c:pt>
              <c:pt idx="27">
                <c:v>160.743404</c:v>
              </c:pt>
              <c:pt idx="28">
                <c:v>98.602402999999995</c:v>
              </c:pt>
            </c:numLit>
          </c:val>
        </c:ser>
        <c:dLbls>
          <c:showLegendKey val="0"/>
          <c:showVal val="0"/>
          <c:showCatName val="0"/>
          <c:showSerName val="0"/>
          <c:showPercent val="0"/>
          <c:showBubbleSize val="0"/>
        </c:dLbls>
        <c:axId val="212357120"/>
        <c:axId val="212358656"/>
      </c:radarChart>
      <c:catAx>
        <c:axId val="212357120"/>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2358656"/>
        <c:crosses val="autoZero"/>
        <c:auto val="1"/>
        <c:lblAlgn val="ctr"/>
        <c:lblOffset val="100"/>
        <c:noMultiLvlLbl val="0"/>
      </c:catAx>
      <c:valAx>
        <c:axId val="212358656"/>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2357120"/>
        <c:crosses val="autoZero"/>
        <c:crossBetween val="between"/>
        <c:majorUnit val="25"/>
      </c:valAx>
    </c:plotArea>
    <c:legend>
      <c:legendPos val="r"/>
      <c:legendEntry>
        <c:idx val="1"/>
        <c:delete val="1"/>
      </c:legendEntry>
      <c:layout>
        <c:manualLayout>
          <c:xMode val="edge"/>
          <c:yMode val="edge"/>
          <c:x val="0.72397737056309075"/>
          <c:y val="1.9479002198289387E-2"/>
          <c:w val="0.23508241436779345"/>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1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93112624351"/>
          <c:y val="8.9136482939632541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97.473146151828914</c:v>
              </c:pt>
              <c:pt idx="1">
                <c:v>96.364185519253311</c:v>
              </c:pt>
              <c:pt idx="2">
                <c:v>108.94226905637862</c:v>
              </c:pt>
              <c:pt idx="3">
                <c:v>93.678186746547084</c:v>
              </c:pt>
              <c:pt idx="4">
                <c:v>87.850096223652457</c:v>
              </c:pt>
              <c:pt idx="5">
                <c:v>92.168296680853658</c:v>
              </c:pt>
              <c:pt idx="6">
                <c:v>90.618390955883157</c:v>
              </c:pt>
              <c:pt idx="7">
                <c:v>101.11060749983052</c:v>
              </c:pt>
              <c:pt idx="8">
                <c:v>96.785651720703683</c:v>
              </c:pt>
              <c:pt idx="9">
                <c:v>87.048832967402603</c:v>
              </c:pt>
              <c:pt idx="10">
                <c:v>80.638384358825434</c:v>
              </c:pt>
              <c:pt idx="11">
                <c:v>91.655339244304685</c:v>
              </c:pt>
              <c:pt idx="12">
                <c:v>104.30090948263991</c:v>
              </c:pt>
              <c:pt idx="13">
                <c:v>105.43056031644819</c:v>
              </c:pt>
              <c:pt idx="14">
                <c:v>111.48754355666755</c:v>
              </c:pt>
              <c:pt idx="15">
                <c:v>84.705804656689637</c:v>
              </c:pt>
              <c:pt idx="16">
                <c:v>99.99056326219214</c:v>
              </c:pt>
              <c:pt idx="17">
                <c:v>117.31950086897844</c:v>
              </c:pt>
              <c:pt idx="18">
                <c:v>93.792253414002545</c:v>
              </c:pt>
              <c:pt idx="19">
                <c:v>112.49216749896642</c:v>
              </c:pt>
              <c:pt idx="20">
                <c:v>89.681623800237702</c:v>
              </c:pt>
              <c:pt idx="21">
                <c:v>90.46066292578756</c:v>
              </c:pt>
              <c:pt idx="22">
                <c:v>87.944026379118043</c:v>
              </c:pt>
              <c:pt idx="23">
                <c:v>95.94832360359743</c:v>
              </c:pt>
              <c:pt idx="24">
                <c:v>80.624489363986768</c:v>
              </c:pt>
              <c:pt idx="25">
                <c:v>100.94108187776736</c:v>
              </c:pt>
              <c:pt idx="26">
                <c:v>90.304755451345912</c:v>
              </c:pt>
              <c:pt idx="27">
                <c:v>108.98961950818295</c:v>
              </c:pt>
              <c:pt idx="28">
                <c:v>132.30309925519154</c:v>
              </c:pt>
              <c:pt idx="29">
                <c:v>97.624854188692893</c:v>
              </c:pt>
            </c:numLit>
          </c:val>
        </c:ser>
        <c:ser>
          <c:idx val="0"/>
          <c:order val="1"/>
          <c:spPr>
            <a:ln w="50800">
              <a:solidFill>
                <a:schemeClr val="accent2"/>
              </a:solidFill>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105.896873</c:v>
              </c:pt>
              <c:pt idx="1">
                <c:v>95.558848999999995</c:v>
              </c:pt>
              <c:pt idx="2">
                <c:v>107.75194500000001</c:v>
              </c:pt>
              <c:pt idx="3">
                <c:v>95.129255000000001</c:v>
              </c:pt>
              <c:pt idx="4">
                <c:v>87.684495999999996</c:v>
              </c:pt>
              <c:pt idx="5">
                <c:v>90.574113999999994</c:v>
              </c:pt>
              <c:pt idx="6">
                <c:v>89.137426000000005</c:v>
              </c:pt>
              <c:pt idx="7">
                <c:v>106.32111500000001</c:v>
              </c:pt>
              <c:pt idx="8">
                <c:v>91.642015999999998</c:v>
              </c:pt>
              <c:pt idx="9">
                <c:v>88.143092999999993</c:v>
              </c:pt>
              <c:pt idx="10">
                <c:v>79.516188</c:v>
              </c:pt>
              <c:pt idx="11">
                <c:v>92.928972000000002</c:v>
              </c:pt>
              <c:pt idx="12">
                <c:v>102.898303</c:v>
              </c:pt>
              <c:pt idx="13">
                <c:v>120.770186</c:v>
              </c:pt>
              <c:pt idx="14">
                <c:v>108.004</c:v>
              </c:pt>
              <c:pt idx="15">
                <c:v>78.881079999999997</c:v>
              </c:pt>
              <c:pt idx="16">
                <c:v>94.951819999999998</c:v>
              </c:pt>
              <c:pt idx="17">
                <c:v>138.51447899999999</c:v>
              </c:pt>
              <c:pt idx="18">
                <c:v>93.509272999999993</c:v>
              </c:pt>
              <c:pt idx="19">
                <c:v>110.705735</c:v>
              </c:pt>
              <c:pt idx="20">
                <c:v>91.942357000000001</c:v>
              </c:pt>
              <c:pt idx="21">
                <c:v>92.380076000000003</c:v>
              </c:pt>
              <c:pt idx="22">
                <c:v>100.582982</c:v>
              </c:pt>
              <c:pt idx="23">
                <c:v>87.553078999999997</c:v>
              </c:pt>
              <c:pt idx="24">
                <c:v>80.387934999999999</c:v>
              </c:pt>
              <c:pt idx="25">
                <c:v>105.969866</c:v>
              </c:pt>
              <c:pt idx="26">
                <c:v>157.21945099999999</c:v>
              </c:pt>
              <c:pt idx="27">
                <c:v>125.714765</c:v>
              </c:pt>
              <c:pt idx="28">
                <c:v>170.94541699999999</c:v>
              </c:pt>
              <c:pt idx="29">
                <c:v>103.407656</c:v>
              </c:pt>
            </c:numLit>
          </c:val>
        </c:ser>
        <c:dLbls>
          <c:showLegendKey val="0"/>
          <c:showVal val="0"/>
          <c:showCatName val="0"/>
          <c:showSerName val="0"/>
          <c:showPercent val="0"/>
          <c:showBubbleSize val="0"/>
        </c:dLbls>
        <c:axId val="212384768"/>
        <c:axId val="212013824"/>
      </c:radarChart>
      <c:catAx>
        <c:axId val="212384768"/>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2013824"/>
        <c:crosses val="autoZero"/>
        <c:auto val="1"/>
        <c:lblAlgn val="ctr"/>
        <c:lblOffset val="100"/>
        <c:noMultiLvlLbl val="0"/>
      </c:catAx>
      <c:valAx>
        <c:axId val="212013824"/>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2384768"/>
        <c:crosses val="autoZero"/>
        <c:crossBetween val="between"/>
        <c:majorUnit val="25"/>
      </c:valAx>
    </c:plotArea>
    <c:legend>
      <c:legendPos val="r"/>
      <c:legendEntry>
        <c:idx val="1"/>
        <c:delete val="1"/>
      </c:legendEntry>
      <c:layout>
        <c:manualLayout>
          <c:xMode val="edge"/>
          <c:yMode val="edge"/>
          <c:x val="0.71838011756958908"/>
          <c:y val="1.576508396316072E-2"/>
          <c:w val="0.24907541522301868"/>
          <c:h val="8.2016367420037525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1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686109391717E-2"/>
          <c:y val="0.11884860839095621"/>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val>
            <c:numLit>
              <c:formatCode>General</c:formatCode>
              <c:ptCount val="29"/>
              <c:pt idx="0">
                <c:v>93.728258570655882</c:v>
              </c:pt>
              <c:pt idx="1">
                <c:v>95.120705042166577</c:v>
              </c:pt>
              <c:pt idx="2">
                <c:v>97.933604681011275</c:v>
              </c:pt>
              <c:pt idx="3">
                <c:v>87.30220414984214</c:v>
              </c:pt>
              <c:pt idx="4">
                <c:v>87.579220811348605</c:v>
              </c:pt>
              <c:pt idx="5">
                <c:v>87.407639127576658</c:v>
              </c:pt>
              <c:pt idx="6">
                <c:v>80.252977195563474</c:v>
              </c:pt>
              <c:pt idx="7">
                <c:v>103.06341986515089</c:v>
              </c:pt>
              <c:pt idx="8">
                <c:v>105.88948549673034</c:v>
              </c:pt>
              <c:pt idx="9">
                <c:v>99.188787104758134</c:v>
              </c:pt>
              <c:pt idx="10">
                <c:v>71.597577196434656</c:v>
              </c:pt>
              <c:pt idx="11">
                <c:v>71.113411731046156</c:v>
              </c:pt>
              <c:pt idx="12">
                <c:v>94.091094252553205</c:v>
              </c:pt>
              <c:pt idx="13">
                <c:v>109.60486595016667</c:v>
              </c:pt>
              <c:pt idx="14">
                <c:v>63.529981224355772</c:v>
              </c:pt>
              <c:pt idx="15">
                <c:v>89.3771974809939</c:v>
              </c:pt>
              <c:pt idx="16">
                <c:v>109.87128687728848</c:v>
              </c:pt>
              <c:pt idx="17">
                <c:v>88.283809360157505</c:v>
              </c:pt>
              <c:pt idx="18">
                <c:v>116.88757605002596</c:v>
              </c:pt>
              <c:pt idx="19">
                <c:v>85.019127590996021</c:v>
              </c:pt>
              <c:pt idx="20">
                <c:v>85.016134441505812</c:v>
              </c:pt>
              <c:pt idx="21">
                <c:v>94.619170895535788</c:v>
              </c:pt>
              <c:pt idx="22">
                <c:v>122.50252732502511</c:v>
              </c:pt>
              <c:pt idx="23">
                <c:v>73.860081847197463</c:v>
              </c:pt>
              <c:pt idx="24">
                <c:v>99.269820694845706</c:v>
              </c:pt>
              <c:pt idx="25">
                <c:v>91.208559179749088</c:v>
              </c:pt>
              <c:pt idx="26">
                <c:v>100.070753273961</c:v>
              </c:pt>
              <c:pt idx="27">
                <c:v>116.51864130536333</c:v>
              </c:pt>
              <c:pt idx="28">
                <c:v>92.909717004653388</c:v>
              </c:pt>
            </c:numLit>
          </c:val>
        </c:ser>
        <c:ser>
          <c:idx val="0"/>
          <c:order val="1"/>
          <c:spPr>
            <a:ln w="50800">
              <a:solidFill>
                <a:schemeClr val="accent2">
                  <a:shade val="95000"/>
                  <a:satMod val="105000"/>
                </a:schemeClr>
              </a:solidFill>
            </a:ln>
          </c:spPr>
          <c:marker>
            <c:symbol val="none"/>
          </c:marker>
          <c:cat>
            <c:strLit>
              <c:ptCount val="29"/>
              <c:pt idx="0">
                <c:v>全死因</c:v>
              </c:pt>
              <c:pt idx="1">
                <c:v>悪性新生物</c:v>
              </c:pt>
              <c:pt idx="2">
                <c:v>胃がん</c:v>
              </c:pt>
              <c:pt idx="3">
                <c:v>結腸がん</c:v>
              </c:pt>
              <c:pt idx="4">
                <c:v>直腸がん</c:v>
              </c:pt>
              <c:pt idx="5">
                <c:v>大腸がん</c:v>
              </c:pt>
              <c:pt idx="6">
                <c:v>肝がん</c:v>
              </c:pt>
              <c:pt idx="7">
                <c:v>膵がん</c:v>
              </c:pt>
              <c:pt idx="8">
                <c:v>肺がん</c:v>
              </c:pt>
              <c:pt idx="9">
                <c:v>前立腺がん</c:v>
              </c:pt>
              <c:pt idx="10">
                <c:v>糖尿病</c:v>
              </c:pt>
              <c:pt idx="11">
                <c:v>高血圧性疾患</c:v>
              </c:pt>
              <c:pt idx="12">
                <c:v>心疾患</c:v>
              </c:pt>
              <c:pt idx="13">
                <c:v>心筋梗塞</c:v>
              </c:pt>
              <c:pt idx="14">
                <c:v>他の虚血性心疾患</c:v>
              </c:pt>
              <c:pt idx="15">
                <c:v>虚血性心疾患</c:v>
              </c:pt>
              <c:pt idx="16">
                <c:v>心不全</c:v>
              </c:pt>
              <c:pt idx="17">
                <c:v>脳血管疾患</c:v>
              </c:pt>
              <c:pt idx="18">
                <c:v>くも膜下出血</c:v>
              </c:pt>
              <c:pt idx="19">
                <c:v>脳内出血</c:v>
              </c:pt>
              <c:pt idx="20">
                <c:v>脳梗塞</c:v>
              </c:pt>
              <c:pt idx="21">
                <c:v>肺炎</c:v>
              </c:pt>
              <c:pt idx="22">
                <c:v>COPD</c:v>
              </c:pt>
              <c:pt idx="23">
                <c:v>肝疾患</c:v>
              </c:pt>
              <c:pt idx="24">
                <c:v>腎不全</c:v>
              </c:pt>
              <c:pt idx="25">
                <c:v>老衰</c:v>
              </c:pt>
              <c:pt idx="26">
                <c:v>不慮の事故</c:v>
              </c:pt>
              <c:pt idx="27">
                <c:v>交通事故</c:v>
              </c:pt>
              <c:pt idx="28">
                <c:v>自殺</c:v>
              </c:pt>
            </c:strLit>
          </c:cat>
          <c:val>
            <c:numLit>
              <c:formatCode>General</c:formatCode>
              <c:ptCount val="29"/>
              <c:pt idx="0">
                <c:v>99.838357000000002</c:v>
              </c:pt>
              <c:pt idx="1">
                <c:v>95.616910000000004</c:v>
              </c:pt>
              <c:pt idx="2">
                <c:v>97.936835000000002</c:v>
              </c:pt>
              <c:pt idx="3">
                <c:v>87.020940999999993</c:v>
              </c:pt>
              <c:pt idx="4">
                <c:v>88.509080999999995</c:v>
              </c:pt>
              <c:pt idx="5">
                <c:v>88.082560000000001</c:v>
              </c:pt>
              <c:pt idx="6">
                <c:v>80.697326000000004</c:v>
              </c:pt>
              <c:pt idx="7">
                <c:v>104.07328699999999</c:v>
              </c:pt>
              <c:pt idx="8">
                <c:v>109.040927</c:v>
              </c:pt>
              <c:pt idx="9">
                <c:v>93.976658999999998</c:v>
              </c:pt>
              <c:pt idx="10">
                <c:v>72.910696000000002</c:v>
              </c:pt>
              <c:pt idx="11">
                <c:v>70.644009999999994</c:v>
              </c:pt>
              <c:pt idx="12">
                <c:v>106.34775</c:v>
              </c:pt>
              <c:pt idx="13">
                <c:v>138.694063</c:v>
              </c:pt>
              <c:pt idx="14">
                <c:v>82.347845000000007</c:v>
              </c:pt>
              <c:pt idx="15">
                <c:v>116.805245</c:v>
              </c:pt>
              <c:pt idx="16">
                <c:v>102.200896</c:v>
              </c:pt>
              <c:pt idx="17">
                <c:v>97.569338999999999</c:v>
              </c:pt>
              <c:pt idx="18">
                <c:v>120.19917</c:v>
              </c:pt>
              <c:pt idx="19">
                <c:v>92.331492999999995</c:v>
              </c:pt>
              <c:pt idx="20">
                <c:v>88.077595000000002</c:v>
              </c:pt>
              <c:pt idx="21">
                <c:v>94.334091000000001</c:v>
              </c:pt>
              <c:pt idx="22">
                <c:v>130.78037399999999</c:v>
              </c:pt>
              <c:pt idx="23">
                <c:v>79.157415</c:v>
              </c:pt>
              <c:pt idx="24">
                <c:v>97.770820000000001</c:v>
              </c:pt>
              <c:pt idx="25">
                <c:v>88.336347000000004</c:v>
              </c:pt>
              <c:pt idx="26">
                <c:v>120.672597</c:v>
              </c:pt>
              <c:pt idx="27">
                <c:v>208.70442199999999</c:v>
              </c:pt>
              <c:pt idx="28">
                <c:v>96.272789000000003</c:v>
              </c:pt>
            </c:numLit>
          </c:val>
        </c:ser>
        <c:dLbls>
          <c:showLegendKey val="0"/>
          <c:showVal val="0"/>
          <c:showCatName val="0"/>
          <c:showSerName val="0"/>
          <c:showPercent val="0"/>
          <c:showBubbleSize val="0"/>
        </c:dLbls>
        <c:axId val="212047360"/>
        <c:axId val="212048896"/>
      </c:radarChart>
      <c:catAx>
        <c:axId val="212047360"/>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2048896"/>
        <c:crosses val="autoZero"/>
        <c:auto val="1"/>
        <c:lblAlgn val="ctr"/>
        <c:lblOffset val="100"/>
        <c:noMultiLvlLbl val="0"/>
      </c:catAx>
      <c:valAx>
        <c:axId val="212048896"/>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2047360"/>
        <c:crosses val="autoZero"/>
        <c:crossBetween val="between"/>
        <c:majorUnit val="25"/>
      </c:valAx>
    </c:plotArea>
    <c:legend>
      <c:legendPos val="r"/>
      <c:legendEntry>
        <c:idx val="1"/>
        <c:delete val="1"/>
      </c:legendEntry>
      <c:layout>
        <c:manualLayout>
          <c:xMode val="edge"/>
          <c:yMode val="edge"/>
          <c:x val="0.71838011756958908"/>
          <c:y val="1.576508396316072E-2"/>
          <c:w val="0.23508241436779312"/>
          <c:h val="7.053812118399172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1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93112624351"/>
          <c:y val="8.9136482939632541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97.473146151828914</c:v>
              </c:pt>
              <c:pt idx="1">
                <c:v>96.364185519253311</c:v>
              </c:pt>
              <c:pt idx="2">
                <c:v>108.94226905637862</c:v>
              </c:pt>
              <c:pt idx="3">
                <c:v>93.678186746547084</c:v>
              </c:pt>
              <c:pt idx="4">
                <c:v>87.850096223652457</c:v>
              </c:pt>
              <c:pt idx="5">
                <c:v>92.168296680853658</c:v>
              </c:pt>
              <c:pt idx="6">
                <c:v>90.618390955883157</c:v>
              </c:pt>
              <c:pt idx="7">
                <c:v>101.11060749983052</c:v>
              </c:pt>
              <c:pt idx="8">
                <c:v>96.785651720703683</c:v>
              </c:pt>
              <c:pt idx="9">
                <c:v>87.048832967402603</c:v>
              </c:pt>
              <c:pt idx="10">
                <c:v>80.638384358825434</c:v>
              </c:pt>
              <c:pt idx="11">
                <c:v>91.655339244304685</c:v>
              </c:pt>
              <c:pt idx="12">
                <c:v>104.30090948263991</c:v>
              </c:pt>
              <c:pt idx="13">
                <c:v>105.43056031644819</c:v>
              </c:pt>
              <c:pt idx="14">
                <c:v>111.48754355666755</c:v>
              </c:pt>
              <c:pt idx="15">
                <c:v>84.705804656689637</c:v>
              </c:pt>
              <c:pt idx="16">
                <c:v>99.99056326219214</c:v>
              </c:pt>
              <c:pt idx="17">
                <c:v>117.31950086897844</c:v>
              </c:pt>
              <c:pt idx="18">
                <c:v>93.792253414002545</c:v>
              </c:pt>
              <c:pt idx="19">
                <c:v>112.49216749896642</c:v>
              </c:pt>
              <c:pt idx="20">
                <c:v>89.681623800237702</c:v>
              </c:pt>
              <c:pt idx="21">
                <c:v>90.46066292578756</c:v>
              </c:pt>
              <c:pt idx="22">
                <c:v>87.944026379118043</c:v>
              </c:pt>
              <c:pt idx="23">
                <c:v>95.94832360359743</c:v>
              </c:pt>
              <c:pt idx="24">
                <c:v>80.624489363986768</c:v>
              </c:pt>
              <c:pt idx="25">
                <c:v>100.94108187776736</c:v>
              </c:pt>
              <c:pt idx="26">
                <c:v>90.304755451345912</c:v>
              </c:pt>
              <c:pt idx="27">
                <c:v>108.98961950818295</c:v>
              </c:pt>
              <c:pt idx="28">
                <c:v>132.30309925519154</c:v>
              </c:pt>
              <c:pt idx="29">
                <c:v>97.624854188692893</c:v>
              </c:pt>
            </c:numLit>
          </c:val>
        </c:ser>
        <c:ser>
          <c:idx val="0"/>
          <c:order val="1"/>
          <c:spPr>
            <a:ln w="50800">
              <a:solidFill>
                <a:schemeClr val="accent2"/>
              </a:solidFill>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101.699972</c:v>
              </c:pt>
              <c:pt idx="1">
                <c:v>95.365551999999994</c:v>
              </c:pt>
              <c:pt idx="2">
                <c:v>108.434949</c:v>
              </c:pt>
              <c:pt idx="3">
                <c:v>93.467155000000005</c:v>
              </c:pt>
              <c:pt idx="4">
                <c:v>86.487064000000004</c:v>
              </c:pt>
              <c:pt idx="5">
                <c:v>89.791386000000003</c:v>
              </c:pt>
              <c:pt idx="6">
                <c:v>88.142308999999997</c:v>
              </c:pt>
              <c:pt idx="7">
                <c:v>105.455017</c:v>
              </c:pt>
              <c:pt idx="8">
                <c:v>88.768617000000006</c:v>
              </c:pt>
              <c:pt idx="9">
                <c:v>88.200304000000003</c:v>
              </c:pt>
              <c:pt idx="10">
                <c:v>89.385352999999995</c:v>
              </c:pt>
              <c:pt idx="11">
                <c:v>87.720414000000005</c:v>
              </c:pt>
              <c:pt idx="12">
                <c:v>155.06372200000001</c:v>
              </c:pt>
              <c:pt idx="13">
                <c:v>119.452679</c:v>
              </c:pt>
              <c:pt idx="14">
                <c:v>155.30497299999999</c:v>
              </c:pt>
              <c:pt idx="15">
                <c:v>112.548226</c:v>
              </c:pt>
              <c:pt idx="16">
                <c:v>143.85445999999999</c:v>
              </c:pt>
              <c:pt idx="17">
                <c:v>114.337006</c:v>
              </c:pt>
              <c:pt idx="18">
                <c:v>103.73232299999999</c:v>
              </c:pt>
              <c:pt idx="19">
                <c:v>117.423815</c:v>
              </c:pt>
              <c:pt idx="20">
                <c:v>85.019040000000004</c:v>
              </c:pt>
              <c:pt idx="21">
                <c:v>97.235708000000002</c:v>
              </c:pt>
              <c:pt idx="22">
                <c:v>101.483564</c:v>
              </c:pt>
              <c:pt idx="23">
                <c:v>86.063552999999999</c:v>
              </c:pt>
              <c:pt idx="24">
                <c:v>80.812875000000005</c:v>
              </c:pt>
              <c:pt idx="25">
                <c:v>100.543566</c:v>
              </c:pt>
              <c:pt idx="26">
                <c:v>91.936890000000005</c:v>
              </c:pt>
              <c:pt idx="27">
                <c:v>109.832071</c:v>
              </c:pt>
              <c:pt idx="28">
                <c:v>170.19956099999999</c:v>
              </c:pt>
              <c:pt idx="29">
                <c:v>103.479564</c:v>
              </c:pt>
            </c:numLit>
          </c:val>
        </c:ser>
        <c:dLbls>
          <c:showLegendKey val="0"/>
          <c:showVal val="0"/>
          <c:showCatName val="0"/>
          <c:showSerName val="0"/>
          <c:showPercent val="0"/>
          <c:showBubbleSize val="0"/>
        </c:dLbls>
        <c:axId val="212472576"/>
        <c:axId val="212474112"/>
      </c:radarChart>
      <c:catAx>
        <c:axId val="212472576"/>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2474112"/>
        <c:crosses val="autoZero"/>
        <c:auto val="1"/>
        <c:lblAlgn val="ctr"/>
        <c:lblOffset val="100"/>
        <c:noMultiLvlLbl val="0"/>
      </c:catAx>
      <c:valAx>
        <c:axId val="212474112"/>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2472576"/>
        <c:crosses val="autoZero"/>
        <c:crossBetween val="between"/>
        <c:majorUnit val="25"/>
      </c:valAx>
    </c:plotArea>
    <c:legend>
      <c:legendPos val="r"/>
      <c:legendEntry>
        <c:idx val="1"/>
        <c:delete val="1"/>
      </c:legendEntry>
      <c:layout>
        <c:manualLayout>
          <c:xMode val="edge"/>
          <c:yMode val="edge"/>
          <c:x val="0.71838011756958908"/>
          <c:y val="1.576508396316072E-2"/>
          <c:w val="0.24907541522301868"/>
          <c:h val="9.6872416454329133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1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686109391717E-2"/>
          <c:y val="0.11884865366759516"/>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val>
            <c:numLit>
              <c:formatCode>General</c:formatCode>
              <c:ptCount val="29"/>
              <c:pt idx="0">
                <c:v>93.728258570655882</c:v>
              </c:pt>
              <c:pt idx="1">
                <c:v>95.120705042166577</c:v>
              </c:pt>
              <c:pt idx="2">
                <c:v>97.933604681011275</c:v>
              </c:pt>
              <c:pt idx="3">
                <c:v>87.30220414984214</c:v>
              </c:pt>
              <c:pt idx="4">
                <c:v>87.579220811348605</c:v>
              </c:pt>
              <c:pt idx="5">
                <c:v>87.407639127576658</c:v>
              </c:pt>
              <c:pt idx="6">
                <c:v>80.252977195563474</c:v>
              </c:pt>
              <c:pt idx="7">
                <c:v>103.06341986515089</c:v>
              </c:pt>
              <c:pt idx="8">
                <c:v>105.88948549673034</c:v>
              </c:pt>
              <c:pt idx="9">
                <c:v>99.188787104758134</c:v>
              </c:pt>
              <c:pt idx="10">
                <c:v>71.597577196434656</c:v>
              </c:pt>
              <c:pt idx="11">
                <c:v>71.113411731046156</c:v>
              </c:pt>
              <c:pt idx="12">
                <c:v>94.091094252553205</c:v>
              </c:pt>
              <c:pt idx="13">
                <c:v>109.60486595016667</c:v>
              </c:pt>
              <c:pt idx="14">
                <c:v>63.529981224355772</c:v>
              </c:pt>
              <c:pt idx="15">
                <c:v>89.3771974809939</c:v>
              </c:pt>
              <c:pt idx="16">
                <c:v>109.87128687728848</c:v>
              </c:pt>
              <c:pt idx="17">
                <c:v>88.283809360157505</c:v>
              </c:pt>
              <c:pt idx="18">
                <c:v>116.88757605002596</c:v>
              </c:pt>
              <c:pt idx="19">
                <c:v>85.019127590996021</c:v>
              </c:pt>
              <c:pt idx="20">
                <c:v>85.016134441505812</c:v>
              </c:pt>
              <c:pt idx="21">
                <c:v>94.619170895535788</c:v>
              </c:pt>
              <c:pt idx="22">
                <c:v>122.50252732502511</c:v>
              </c:pt>
              <c:pt idx="23">
                <c:v>73.860081847197463</c:v>
              </c:pt>
              <c:pt idx="24">
                <c:v>99.269820694845706</c:v>
              </c:pt>
              <c:pt idx="25">
                <c:v>91.208559179749088</c:v>
              </c:pt>
              <c:pt idx="26">
                <c:v>100.070753273961</c:v>
              </c:pt>
              <c:pt idx="27">
                <c:v>116.51864130536333</c:v>
              </c:pt>
              <c:pt idx="28">
                <c:v>92.909717004653388</c:v>
              </c:pt>
            </c:numLit>
          </c:val>
        </c:ser>
        <c:ser>
          <c:idx val="0"/>
          <c:order val="1"/>
          <c:spPr>
            <a:ln w="50800">
              <a:solidFill>
                <a:schemeClr val="accent2">
                  <a:shade val="95000"/>
                  <a:satMod val="105000"/>
                </a:schemeClr>
              </a:solidFill>
            </a:ln>
          </c:spPr>
          <c:marker>
            <c:symbol val="none"/>
          </c:marker>
          <c:cat>
            <c:strLit>
              <c:ptCount val="29"/>
              <c:pt idx="0">
                <c:v>全死因</c:v>
              </c:pt>
              <c:pt idx="1">
                <c:v>悪性新生物</c:v>
              </c:pt>
              <c:pt idx="2">
                <c:v>胃がん</c:v>
              </c:pt>
              <c:pt idx="3">
                <c:v>結腸がん</c:v>
              </c:pt>
              <c:pt idx="4">
                <c:v>直腸がん</c:v>
              </c:pt>
              <c:pt idx="5">
                <c:v>大腸がん</c:v>
              </c:pt>
              <c:pt idx="6">
                <c:v>肝がん</c:v>
              </c:pt>
              <c:pt idx="7">
                <c:v>膵がん</c:v>
              </c:pt>
              <c:pt idx="8">
                <c:v>肺がん</c:v>
              </c:pt>
              <c:pt idx="9">
                <c:v>前立腺がん</c:v>
              </c:pt>
              <c:pt idx="10">
                <c:v>糖尿病</c:v>
              </c:pt>
              <c:pt idx="11">
                <c:v>高血圧性疾患</c:v>
              </c:pt>
              <c:pt idx="12">
                <c:v>心疾患</c:v>
              </c:pt>
              <c:pt idx="13">
                <c:v>心筋梗塞</c:v>
              </c:pt>
              <c:pt idx="14">
                <c:v>他の虚血性心疾患</c:v>
              </c:pt>
              <c:pt idx="15">
                <c:v>虚血性心疾患</c:v>
              </c:pt>
              <c:pt idx="16">
                <c:v>心不全</c:v>
              </c:pt>
              <c:pt idx="17">
                <c:v>脳血管疾患</c:v>
              </c:pt>
              <c:pt idx="18">
                <c:v>くも膜下出血</c:v>
              </c:pt>
              <c:pt idx="19">
                <c:v>脳内出血</c:v>
              </c:pt>
              <c:pt idx="20">
                <c:v>脳梗塞</c:v>
              </c:pt>
              <c:pt idx="21">
                <c:v>肺炎</c:v>
              </c:pt>
              <c:pt idx="22">
                <c:v>COPD</c:v>
              </c:pt>
              <c:pt idx="23">
                <c:v>肝疾患</c:v>
              </c:pt>
              <c:pt idx="24">
                <c:v>腎不全</c:v>
              </c:pt>
              <c:pt idx="25">
                <c:v>老衰</c:v>
              </c:pt>
              <c:pt idx="26">
                <c:v>不慮の事故</c:v>
              </c:pt>
              <c:pt idx="27">
                <c:v>交通事故</c:v>
              </c:pt>
              <c:pt idx="28">
                <c:v>自殺</c:v>
              </c:pt>
            </c:strLit>
          </c:cat>
          <c:val>
            <c:numLit>
              <c:formatCode>General</c:formatCode>
              <c:ptCount val="29"/>
              <c:pt idx="0">
                <c:v>97.912218999999993</c:v>
              </c:pt>
              <c:pt idx="1">
                <c:v>94.104581999999994</c:v>
              </c:pt>
              <c:pt idx="2">
                <c:v>98.092043000000004</c:v>
              </c:pt>
              <c:pt idx="3">
                <c:v>85.750640000000004</c:v>
              </c:pt>
              <c:pt idx="4">
                <c:v>89.474553999999998</c:v>
              </c:pt>
              <c:pt idx="5">
                <c:v>83.073437999999996</c:v>
              </c:pt>
              <c:pt idx="6">
                <c:v>78.256573000000003</c:v>
              </c:pt>
              <c:pt idx="7">
                <c:v>96.413307000000003</c:v>
              </c:pt>
              <c:pt idx="8">
                <c:v>108.87396200000001</c:v>
              </c:pt>
              <c:pt idx="9">
                <c:v>97.875820000000004</c:v>
              </c:pt>
              <c:pt idx="10">
                <c:v>70.864013</c:v>
              </c:pt>
              <c:pt idx="11">
                <c:v>70.831823</c:v>
              </c:pt>
              <c:pt idx="12">
                <c:v>102.064296</c:v>
              </c:pt>
              <c:pt idx="13">
                <c:v>108.998752</c:v>
              </c:pt>
              <c:pt idx="14">
                <c:v>63.803201000000001</c:v>
              </c:pt>
              <c:pt idx="15">
                <c:v>89.115067999999994</c:v>
              </c:pt>
              <c:pt idx="16">
                <c:v>145.053359</c:v>
              </c:pt>
              <c:pt idx="17">
                <c:v>98.337633999999994</c:v>
              </c:pt>
              <c:pt idx="18">
                <c:v>119.304196</c:v>
              </c:pt>
              <c:pt idx="19">
                <c:v>85.653986000000003</c:v>
              </c:pt>
              <c:pt idx="20">
                <c:v>91.502072999999996</c:v>
              </c:pt>
              <c:pt idx="21">
                <c:v>94.326677000000004</c:v>
              </c:pt>
              <c:pt idx="22">
                <c:v>128.58788100000001</c:v>
              </c:pt>
              <c:pt idx="23">
                <c:v>77.350003000000001</c:v>
              </c:pt>
              <c:pt idx="24">
                <c:v>99.608509999999995</c:v>
              </c:pt>
              <c:pt idx="25">
                <c:v>96.457969000000006</c:v>
              </c:pt>
              <c:pt idx="26">
                <c:v>109.28854800000001</c:v>
              </c:pt>
              <c:pt idx="27">
                <c:v>138.73120499999999</c:v>
              </c:pt>
              <c:pt idx="28">
                <c:v>104.893963</c:v>
              </c:pt>
            </c:numLit>
          </c:val>
        </c:ser>
        <c:dLbls>
          <c:showLegendKey val="0"/>
          <c:showVal val="0"/>
          <c:showCatName val="0"/>
          <c:showSerName val="0"/>
          <c:showPercent val="0"/>
          <c:showBubbleSize val="0"/>
        </c:dLbls>
        <c:axId val="212483072"/>
        <c:axId val="212509440"/>
      </c:radarChart>
      <c:catAx>
        <c:axId val="212483072"/>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2509440"/>
        <c:crosses val="autoZero"/>
        <c:auto val="1"/>
        <c:lblAlgn val="ctr"/>
        <c:lblOffset val="100"/>
        <c:noMultiLvlLbl val="0"/>
      </c:catAx>
      <c:valAx>
        <c:axId val="212509440"/>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2483072"/>
        <c:crosses val="autoZero"/>
        <c:crossBetween val="between"/>
        <c:majorUnit val="25"/>
      </c:valAx>
    </c:plotArea>
    <c:legend>
      <c:legendPos val="r"/>
      <c:legendEntry>
        <c:idx val="1"/>
        <c:delete val="1"/>
      </c:legendEntry>
      <c:layout>
        <c:manualLayout>
          <c:xMode val="edge"/>
          <c:yMode val="edge"/>
          <c:x val="0.71838011756958908"/>
          <c:y val="1.576508396316072E-2"/>
          <c:w val="0.24907541522301868"/>
          <c:h val="9.6872416454329133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1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93112624351"/>
          <c:y val="8.9136482939632541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97.473146151828914</c:v>
              </c:pt>
              <c:pt idx="1">
                <c:v>96.364185519253311</c:v>
              </c:pt>
              <c:pt idx="2">
                <c:v>108.94226905637862</c:v>
              </c:pt>
              <c:pt idx="3">
                <c:v>93.678186746547084</c:v>
              </c:pt>
              <c:pt idx="4">
                <c:v>87.850096223652457</c:v>
              </c:pt>
              <c:pt idx="5">
                <c:v>92.168296680853658</c:v>
              </c:pt>
              <c:pt idx="6">
                <c:v>90.618390955883157</c:v>
              </c:pt>
              <c:pt idx="7">
                <c:v>101.11060749983052</c:v>
              </c:pt>
              <c:pt idx="8">
                <c:v>96.785651720703683</c:v>
              </c:pt>
              <c:pt idx="9">
                <c:v>87.048832967402603</c:v>
              </c:pt>
              <c:pt idx="10">
                <c:v>80.638384358825434</c:v>
              </c:pt>
              <c:pt idx="11">
                <c:v>91.655339244304685</c:v>
              </c:pt>
              <c:pt idx="12">
                <c:v>104.30090948263991</c:v>
              </c:pt>
              <c:pt idx="13">
                <c:v>105.43056031644819</c:v>
              </c:pt>
              <c:pt idx="14">
                <c:v>111.48754355666755</c:v>
              </c:pt>
              <c:pt idx="15">
                <c:v>84.705804656689637</c:v>
              </c:pt>
              <c:pt idx="16">
                <c:v>99.99056326219214</c:v>
              </c:pt>
              <c:pt idx="17">
                <c:v>117.31950086897844</c:v>
              </c:pt>
              <c:pt idx="18">
                <c:v>93.792253414002545</c:v>
              </c:pt>
              <c:pt idx="19">
                <c:v>112.49216749896642</c:v>
              </c:pt>
              <c:pt idx="20">
                <c:v>89.681623800237702</c:v>
              </c:pt>
              <c:pt idx="21">
                <c:v>90.46066292578756</c:v>
              </c:pt>
              <c:pt idx="22">
                <c:v>87.944026379118043</c:v>
              </c:pt>
              <c:pt idx="23">
                <c:v>95.94832360359743</c:v>
              </c:pt>
              <c:pt idx="24">
                <c:v>80.624489363986768</c:v>
              </c:pt>
              <c:pt idx="25">
                <c:v>100.94108187776736</c:v>
              </c:pt>
              <c:pt idx="26">
                <c:v>90.304755451345912</c:v>
              </c:pt>
              <c:pt idx="27">
                <c:v>108.98961950818295</c:v>
              </c:pt>
              <c:pt idx="28">
                <c:v>132.30309925519154</c:v>
              </c:pt>
              <c:pt idx="29">
                <c:v>97.624854188692893</c:v>
              </c:pt>
            </c:numLit>
          </c:val>
        </c:ser>
        <c:ser>
          <c:idx val="0"/>
          <c:order val="1"/>
          <c:spPr>
            <a:ln w="50800">
              <a:solidFill>
                <a:schemeClr val="accent2"/>
              </a:solidFill>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92.114116999999993</c:v>
              </c:pt>
              <c:pt idx="1">
                <c:v>98.474649999999997</c:v>
              </c:pt>
              <c:pt idx="2">
                <c:v>108.562389</c:v>
              </c:pt>
              <c:pt idx="3">
                <c:v>88.832847000000001</c:v>
              </c:pt>
              <c:pt idx="4">
                <c:v>87.649837000000005</c:v>
              </c:pt>
              <c:pt idx="5">
                <c:v>89.338876999999997</c:v>
              </c:pt>
              <c:pt idx="6">
                <c:v>89.497629000000003</c:v>
              </c:pt>
              <c:pt idx="7">
                <c:v>105.994299</c:v>
              </c:pt>
              <c:pt idx="8">
                <c:v>94.679462000000001</c:v>
              </c:pt>
              <c:pt idx="9">
                <c:v>79.932693999999998</c:v>
              </c:pt>
              <c:pt idx="10">
                <c:v>82.170518000000001</c:v>
              </c:pt>
              <c:pt idx="11">
                <c:v>89.067391999999998</c:v>
              </c:pt>
              <c:pt idx="12">
                <c:v>79.855356999999998</c:v>
              </c:pt>
              <c:pt idx="13">
                <c:v>91.997497999999993</c:v>
              </c:pt>
              <c:pt idx="14">
                <c:v>95.062788999999995</c:v>
              </c:pt>
              <c:pt idx="15">
                <c:v>69.767748999999995</c:v>
              </c:pt>
              <c:pt idx="16">
                <c:v>80.457365999999993</c:v>
              </c:pt>
              <c:pt idx="17">
                <c:v>117.296183</c:v>
              </c:pt>
              <c:pt idx="18">
                <c:v>85.645161000000002</c:v>
              </c:pt>
              <c:pt idx="19">
                <c:v>111.993409</c:v>
              </c:pt>
              <c:pt idx="20">
                <c:v>87.345381000000003</c:v>
              </c:pt>
              <c:pt idx="21">
                <c:v>77.112155000000001</c:v>
              </c:pt>
              <c:pt idx="22">
                <c:v>83.402015000000006</c:v>
              </c:pt>
              <c:pt idx="23">
                <c:v>88.126170000000002</c:v>
              </c:pt>
              <c:pt idx="24">
                <c:v>83.158721999999997</c:v>
              </c:pt>
              <c:pt idx="25">
                <c:v>98.204361000000006</c:v>
              </c:pt>
              <c:pt idx="26">
                <c:v>71.016045000000005</c:v>
              </c:pt>
              <c:pt idx="27">
                <c:v>110.440685</c:v>
              </c:pt>
              <c:pt idx="28">
                <c:v>167.55506299999999</c:v>
              </c:pt>
              <c:pt idx="29">
                <c:v>106.194891</c:v>
              </c:pt>
            </c:numLit>
          </c:val>
        </c:ser>
        <c:dLbls>
          <c:showLegendKey val="0"/>
          <c:showVal val="0"/>
          <c:showCatName val="0"/>
          <c:showSerName val="0"/>
          <c:showPercent val="0"/>
          <c:showBubbleSize val="0"/>
        </c:dLbls>
        <c:axId val="212539648"/>
        <c:axId val="212553728"/>
      </c:radarChart>
      <c:catAx>
        <c:axId val="212539648"/>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2553728"/>
        <c:crosses val="autoZero"/>
        <c:auto val="1"/>
        <c:lblAlgn val="ctr"/>
        <c:lblOffset val="100"/>
        <c:noMultiLvlLbl val="0"/>
      </c:catAx>
      <c:valAx>
        <c:axId val="212553728"/>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2539648"/>
        <c:crosses val="autoZero"/>
        <c:crossBetween val="between"/>
        <c:majorUnit val="25"/>
      </c:valAx>
    </c:plotArea>
    <c:legend>
      <c:legendPos val="r"/>
      <c:legendEntry>
        <c:idx val="1"/>
        <c:delete val="1"/>
      </c:legendEntry>
      <c:layout>
        <c:manualLayout>
          <c:xMode val="edge"/>
          <c:yMode val="edge"/>
          <c:x val="0.71838011756958908"/>
          <c:y val="1.576508396316072E-2"/>
          <c:w val="0.26026981590719928"/>
          <c:h val="8.9444406101987561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1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686109391717E-2"/>
          <c:y val="0.11884865366759516"/>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val>
            <c:numLit>
              <c:formatCode>General</c:formatCode>
              <c:ptCount val="29"/>
              <c:pt idx="0">
                <c:v>93.728258570655882</c:v>
              </c:pt>
              <c:pt idx="1">
                <c:v>95.120705042166577</c:v>
              </c:pt>
              <c:pt idx="2">
                <c:v>97.933604681011275</c:v>
              </c:pt>
              <c:pt idx="3">
                <c:v>87.30220414984214</c:v>
              </c:pt>
              <c:pt idx="4">
                <c:v>87.579220811348605</c:v>
              </c:pt>
              <c:pt idx="5">
                <c:v>87.407639127576658</c:v>
              </c:pt>
              <c:pt idx="6">
                <c:v>80.252977195563474</c:v>
              </c:pt>
              <c:pt idx="7">
                <c:v>103.06341986515089</c:v>
              </c:pt>
              <c:pt idx="8">
                <c:v>105.88948549673034</c:v>
              </c:pt>
              <c:pt idx="9">
                <c:v>99.188787104758134</c:v>
              </c:pt>
              <c:pt idx="10">
                <c:v>71.597577196434656</c:v>
              </c:pt>
              <c:pt idx="11">
                <c:v>71.113411731046156</c:v>
              </c:pt>
              <c:pt idx="12">
                <c:v>94.091094252553205</c:v>
              </c:pt>
              <c:pt idx="13">
                <c:v>109.60486595016667</c:v>
              </c:pt>
              <c:pt idx="14">
                <c:v>63.529981224355772</c:v>
              </c:pt>
              <c:pt idx="15">
                <c:v>89.3771974809939</c:v>
              </c:pt>
              <c:pt idx="16">
                <c:v>109.87128687728848</c:v>
              </c:pt>
              <c:pt idx="17">
                <c:v>88.283809360157505</c:v>
              </c:pt>
              <c:pt idx="18">
                <c:v>116.88757605002596</c:v>
              </c:pt>
              <c:pt idx="19">
                <c:v>85.019127590996021</c:v>
              </c:pt>
              <c:pt idx="20">
                <c:v>85.016134441505812</c:v>
              </c:pt>
              <c:pt idx="21">
                <c:v>94.619170895535788</c:v>
              </c:pt>
              <c:pt idx="22">
                <c:v>122.50252732502511</c:v>
              </c:pt>
              <c:pt idx="23">
                <c:v>73.860081847197463</c:v>
              </c:pt>
              <c:pt idx="24">
                <c:v>99.269820694845706</c:v>
              </c:pt>
              <c:pt idx="25">
                <c:v>91.208559179749088</c:v>
              </c:pt>
              <c:pt idx="26">
                <c:v>100.070753273961</c:v>
              </c:pt>
              <c:pt idx="27">
                <c:v>116.51864130536333</c:v>
              </c:pt>
              <c:pt idx="28">
                <c:v>92.909717004653388</c:v>
              </c:pt>
            </c:numLit>
          </c:val>
        </c:ser>
        <c:ser>
          <c:idx val="0"/>
          <c:order val="1"/>
          <c:spPr>
            <a:ln w="50800">
              <a:solidFill>
                <a:schemeClr val="accent2">
                  <a:shade val="95000"/>
                  <a:satMod val="105000"/>
                </a:schemeClr>
              </a:solidFill>
            </a:ln>
          </c:spPr>
          <c:marker>
            <c:symbol val="none"/>
          </c:marker>
          <c:cat>
            <c:strLit>
              <c:ptCount val="29"/>
              <c:pt idx="0">
                <c:v>全死因</c:v>
              </c:pt>
              <c:pt idx="1">
                <c:v>悪性新生物</c:v>
              </c:pt>
              <c:pt idx="2">
                <c:v>胃がん</c:v>
              </c:pt>
              <c:pt idx="3">
                <c:v>結腸がん</c:v>
              </c:pt>
              <c:pt idx="4">
                <c:v>直腸がん</c:v>
              </c:pt>
              <c:pt idx="5">
                <c:v>大腸がん</c:v>
              </c:pt>
              <c:pt idx="6">
                <c:v>肝がん</c:v>
              </c:pt>
              <c:pt idx="7">
                <c:v>膵がん</c:v>
              </c:pt>
              <c:pt idx="8">
                <c:v>肺がん</c:v>
              </c:pt>
              <c:pt idx="9">
                <c:v>前立腺がん</c:v>
              </c:pt>
              <c:pt idx="10">
                <c:v>糖尿病</c:v>
              </c:pt>
              <c:pt idx="11">
                <c:v>高血圧性疾患</c:v>
              </c:pt>
              <c:pt idx="12">
                <c:v>心疾患</c:v>
              </c:pt>
              <c:pt idx="13">
                <c:v>心筋梗塞</c:v>
              </c:pt>
              <c:pt idx="14">
                <c:v>他の虚血性心疾患</c:v>
              </c:pt>
              <c:pt idx="15">
                <c:v>虚血性心疾患</c:v>
              </c:pt>
              <c:pt idx="16">
                <c:v>心不全</c:v>
              </c:pt>
              <c:pt idx="17">
                <c:v>脳血管疾患</c:v>
              </c:pt>
              <c:pt idx="18">
                <c:v>くも膜下出血</c:v>
              </c:pt>
              <c:pt idx="19">
                <c:v>脳内出血</c:v>
              </c:pt>
              <c:pt idx="20">
                <c:v>脳梗塞</c:v>
              </c:pt>
              <c:pt idx="21">
                <c:v>肺炎</c:v>
              </c:pt>
              <c:pt idx="22">
                <c:v>COPD</c:v>
              </c:pt>
              <c:pt idx="23">
                <c:v>肝疾患</c:v>
              </c:pt>
              <c:pt idx="24">
                <c:v>腎不全</c:v>
              </c:pt>
              <c:pt idx="25">
                <c:v>老衰</c:v>
              </c:pt>
              <c:pt idx="26">
                <c:v>不慮の事故</c:v>
              </c:pt>
              <c:pt idx="27">
                <c:v>交通事故</c:v>
              </c:pt>
              <c:pt idx="28">
                <c:v>自殺</c:v>
              </c:pt>
            </c:strLit>
          </c:cat>
          <c:val>
            <c:numLit>
              <c:formatCode>General</c:formatCode>
              <c:ptCount val="29"/>
              <c:pt idx="0">
                <c:v>108.157017</c:v>
              </c:pt>
              <c:pt idx="1">
                <c:v>98.149551000000002</c:v>
              </c:pt>
              <c:pt idx="2">
                <c:v>98.936141000000006</c:v>
              </c:pt>
              <c:pt idx="3">
                <c:v>86.402924999999996</c:v>
              </c:pt>
              <c:pt idx="4">
                <c:v>90.546054999999996</c:v>
              </c:pt>
              <c:pt idx="5">
                <c:v>89.060241000000005</c:v>
              </c:pt>
              <c:pt idx="6">
                <c:v>79.142917999999995</c:v>
              </c:pt>
              <c:pt idx="7">
                <c:v>102.84258800000001</c:v>
              </c:pt>
              <c:pt idx="8">
                <c:v>108.887316</c:v>
              </c:pt>
              <c:pt idx="9">
                <c:v>98.061615000000003</c:v>
              </c:pt>
              <c:pt idx="10">
                <c:v>74.723675999999998</c:v>
              </c:pt>
              <c:pt idx="11">
                <c:v>71.278668999999994</c:v>
              </c:pt>
              <c:pt idx="12">
                <c:v>112.12280800000001</c:v>
              </c:pt>
              <c:pt idx="13">
                <c:v>128.07566199999999</c:v>
              </c:pt>
              <c:pt idx="14">
                <c:v>84.665977999999996</c:v>
              </c:pt>
              <c:pt idx="15">
                <c:v>112.86819199999999</c:v>
              </c:pt>
              <c:pt idx="16">
                <c:v>136.89789500000001</c:v>
              </c:pt>
              <c:pt idx="17">
                <c:v>100.31611700000001</c:v>
              </c:pt>
              <c:pt idx="18">
                <c:v>116.636123</c:v>
              </c:pt>
              <c:pt idx="19">
                <c:v>89.348457999999994</c:v>
              </c:pt>
              <c:pt idx="20">
                <c:v>94.993943000000002</c:v>
              </c:pt>
              <c:pt idx="21">
                <c:v>102.875101</c:v>
              </c:pt>
              <c:pt idx="22">
                <c:v>127.91451499999999</c:v>
              </c:pt>
              <c:pt idx="23">
                <c:v>79.403452000000001</c:v>
              </c:pt>
              <c:pt idx="24">
                <c:v>100.74982</c:v>
              </c:pt>
              <c:pt idx="25">
                <c:v>100.782402</c:v>
              </c:pt>
              <c:pt idx="26">
                <c:v>113.76826800000001</c:v>
              </c:pt>
              <c:pt idx="27">
                <c:v>167.936027</c:v>
              </c:pt>
              <c:pt idx="28">
                <c:v>94.512204999999994</c:v>
              </c:pt>
            </c:numLit>
          </c:val>
        </c:ser>
        <c:dLbls>
          <c:showLegendKey val="0"/>
          <c:showVal val="0"/>
          <c:showCatName val="0"/>
          <c:showSerName val="0"/>
          <c:showPercent val="0"/>
          <c:showBubbleSize val="0"/>
        </c:dLbls>
        <c:axId val="212586880"/>
        <c:axId val="212588416"/>
      </c:radarChart>
      <c:catAx>
        <c:axId val="212586880"/>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2588416"/>
        <c:crosses val="autoZero"/>
        <c:auto val="1"/>
        <c:lblAlgn val="ctr"/>
        <c:lblOffset val="100"/>
        <c:noMultiLvlLbl val="0"/>
      </c:catAx>
      <c:valAx>
        <c:axId val="212588416"/>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2586880"/>
        <c:crosses val="autoZero"/>
        <c:crossBetween val="between"/>
        <c:majorUnit val="25"/>
      </c:valAx>
    </c:plotArea>
    <c:legend>
      <c:legendPos val="r"/>
      <c:legendEntry>
        <c:idx val="1"/>
        <c:delete val="1"/>
      </c:legendEntry>
      <c:layout>
        <c:manualLayout>
          <c:xMode val="edge"/>
          <c:yMode val="edge"/>
          <c:x val="0.71838011756958908"/>
          <c:y val="1.576508396316072E-2"/>
          <c:w val="0.25187401539406468"/>
          <c:h val="8.5730361689814141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1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93112624351"/>
          <c:y val="8.9136482939632541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97.473146151828914</c:v>
              </c:pt>
              <c:pt idx="1">
                <c:v>96.364185519253311</c:v>
              </c:pt>
              <c:pt idx="2">
                <c:v>108.94226905637862</c:v>
              </c:pt>
              <c:pt idx="3">
                <c:v>93.678186746547084</c:v>
              </c:pt>
              <c:pt idx="4">
                <c:v>87.850096223652457</c:v>
              </c:pt>
              <c:pt idx="5">
                <c:v>92.168296680853658</c:v>
              </c:pt>
              <c:pt idx="6">
                <c:v>90.618390955883157</c:v>
              </c:pt>
              <c:pt idx="7">
                <c:v>101.11060749983052</c:v>
              </c:pt>
              <c:pt idx="8">
                <c:v>96.785651720703683</c:v>
              </c:pt>
              <c:pt idx="9">
                <c:v>87.048832967402603</c:v>
              </c:pt>
              <c:pt idx="10">
                <c:v>80.638384358825434</c:v>
              </c:pt>
              <c:pt idx="11">
                <c:v>91.655339244304685</c:v>
              </c:pt>
              <c:pt idx="12">
                <c:v>104.30090948263991</c:v>
              </c:pt>
              <c:pt idx="13">
                <c:v>105.43056031644819</c:v>
              </c:pt>
              <c:pt idx="14">
                <c:v>111.48754355666755</c:v>
              </c:pt>
              <c:pt idx="15">
                <c:v>84.705804656689637</c:v>
              </c:pt>
              <c:pt idx="16">
                <c:v>99.99056326219214</c:v>
              </c:pt>
              <c:pt idx="17">
                <c:v>117.31950086897844</c:v>
              </c:pt>
              <c:pt idx="18">
                <c:v>93.792253414002545</c:v>
              </c:pt>
              <c:pt idx="19">
                <c:v>112.49216749896642</c:v>
              </c:pt>
              <c:pt idx="20">
                <c:v>89.681623800237702</c:v>
              </c:pt>
              <c:pt idx="21">
                <c:v>90.46066292578756</c:v>
              </c:pt>
              <c:pt idx="22">
                <c:v>87.944026379118043</c:v>
              </c:pt>
              <c:pt idx="23">
                <c:v>95.94832360359743</c:v>
              </c:pt>
              <c:pt idx="24">
                <c:v>80.624489363986768</c:v>
              </c:pt>
              <c:pt idx="25">
                <c:v>100.94108187776736</c:v>
              </c:pt>
              <c:pt idx="26">
                <c:v>90.304755451345912</c:v>
              </c:pt>
              <c:pt idx="27">
                <c:v>108.98961950818295</c:v>
              </c:pt>
              <c:pt idx="28">
                <c:v>132.30309925519154</c:v>
              </c:pt>
              <c:pt idx="29">
                <c:v>97.624854188692893</c:v>
              </c:pt>
            </c:numLit>
          </c:val>
        </c:ser>
        <c:ser>
          <c:idx val="0"/>
          <c:order val="1"/>
          <c:spPr>
            <a:ln w="50800">
              <a:solidFill>
                <a:schemeClr val="accent2"/>
              </a:solidFill>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100.574378</c:v>
              </c:pt>
              <c:pt idx="1">
                <c:v>95.036125999999996</c:v>
              </c:pt>
              <c:pt idx="2">
                <c:v>109.719549</c:v>
              </c:pt>
              <c:pt idx="3">
                <c:v>91.278835000000001</c:v>
              </c:pt>
              <c:pt idx="4">
                <c:v>88.267016999999996</c:v>
              </c:pt>
              <c:pt idx="5">
                <c:v>90.063199999999995</c:v>
              </c:pt>
              <c:pt idx="6">
                <c:v>87.785387</c:v>
              </c:pt>
              <c:pt idx="7">
                <c:v>105.497235</c:v>
              </c:pt>
              <c:pt idx="8">
                <c:v>92.079177000000001</c:v>
              </c:pt>
              <c:pt idx="9">
                <c:v>88.095067</c:v>
              </c:pt>
              <c:pt idx="10">
                <c:v>76.208305999999993</c:v>
              </c:pt>
              <c:pt idx="11">
                <c:v>92.435102000000001</c:v>
              </c:pt>
              <c:pt idx="12">
                <c:v>81.422916999999998</c:v>
              </c:pt>
              <c:pt idx="13">
                <c:v>114.07313499999999</c:v>
              </c:pt>
              <c:pt idx="14">
                <c:v>120.15665199999999</c:v>
              </c:pt>
              <c:pt idx="15">
                <c:v>85.992934000000005</c:v>
              </c:pt>
              <c:pt idx="16">
                <c:v>108.084558</c:v>
              </c:pt>
              <c:pt idx="17">
                <c:v>127.32128</c:v>
              </c:pt>
              <c:pt idx="18">
                <c:v>106.034023</c:v>
              </c:pt>
              <c:pt idx="19">
                <c:v>112.995384</c:v>
              </c:pt>
              <c:pt idx="20">
                <c:v>98.735605000000007</c:v>
              </c:pt>
              <c:pt idx="21">
                <c:v>95.633256000000003</c:v>
              </c:pt>
              <c:pt idx="22">
                <c:v>82.428021999999999</c:v>
              </c:pt>
              <c:pt idx="23">
                <c:v>85.144508000000002</c:v>
              </c:pt>
              <c:pt idx="24">
                <c:v>81.127525000000006</c:v>
              </c:pt>
              <c:pt idx="25">
                <c:v>105.953515</c:v>
              </c:pt>
              <c:pt idx="26">
                <c:v>93.162137000000001</c:v>
              </c:pt>
              <c:pt idx="27">
                <c:v>108.941025</c:v>
              </c:pt>
              <c:pt idx="28">
                <c:v>163.61941999999999</c:v>
              </c:pt>
              <c:pt idx="29">
                <c:v>106.05469100000001</c:v>
              </c:pt>
            </c:numLit>
          </c:val>
        </c:ser>
        <c:dLbls>
          <c:showLegendKey val="0"/>
          <c:showVal val="0"/>
          <c:showCatName val="0"/>
          <c:showSerName val="0"/>
          <c:showPercent val="0"/>
          <c:showBubbleSize val="0"/>
        </c:dLbls>
        <c:axId val="212598144"/>
        <c:axId val="212698240"/>
      </c:radarChart>
      <c:catAx>
        <c:axId val="212598144"/>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2698240"/>
        <c:crosses val="autoZero"/>
        <c:auto val="1"/>
        <c:lblAlgn val="ctr"/>
        <c:lblOffset val="100"/>
        <c:noMultiLvlLbl val="0"/>
      </c:catAx>
      <c:valAx>
        <c:axId val="212698240"/>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2598144"/>
        <c:crosses val="autoZero"/>
        <c:crossBetween val="between"/>
        <c:majorUnit val="25"/>
      </c:valAx>
    </c:plotArea>
    <c:legend>
      <c:legendPos val="r"/>
      <c:legendEntry>
        <c:idx val="1"/>
        <c:delete val="1"/>
      </c:legendEntry>
      <c:layout>
        <c:manualLayout>
          <c:xMode val="edge"/>
          <c:yMode val="edge"/>
          <c:x val="0.71838011756958908"/>
          <c:y val="1.576508396316072E-2"/>
          <c:w val="0.25747121573615417"/>
          <c:h val="7.830230228122539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200" b="1" i="0" u="none" strike="noStrike" kern="1200" baseline="0">
                <a:solidFill>
                  <a:schemeClr val="tx1"/>
                </a:solidFill>
              </a:rPr>
              <a:t>疾病別医療費構成割合</a:t>
            </a:r>
            <a:endParaRPr kumimoji="0" lang="ja-JP" altLang="en-US" sz="1800" b="1" i="0" u="none" strike="noStrike" kern="1200" baseline="0">
              <a:solidFill>
                <a:schemeClr val="tx1"/>
              </a:solidFill>
            </a:endParaRPr>
          </a:p>
          <a:p>
            <a:pPr algn="ctr" rtl="0">
              <a:defRPr kumimoji="0" sz="1800" i="0" u="none" strike="noStrike" kern="1200" baseline="0">
                <a:solidFill>
                  <a:schemeClr val="tx1"/>
                </a:solidFill>
              </a:defRPr>
            </a:pPr>
            <a:r>
              <a:rPr kumimoji="0" lang="ja-JP" altLang="en-US" sz="1200" b="1" i="0" u="none" strike="noStrike" kern="1200" baseline="0">
                <a:solidFill>
                  <a:schemeClr val="tx1"/>
                </a:solidFill>
              </a:rPr>
              <a:t>（後期高齢者分）</a:t>
            </a:r>
            <a:endParaRPr kumimoji="0" lang="ja-JP" altLang="en-US" sz="1800" b="1" i="0" u="none" strike="noStrike" kern="1200"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1.0506168914158889E-3"/>
                  <c:y val="3.4643642517658266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1"/>
              <c:layout>
                <c:manualLayout>
                  <c:x val="0.10774068495675328"/>
                  <c:y val="-0.11273725919395211"/>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2"/>
              <c:layout>
                <c:manualLayout>
                  <c:x val="3.4887164528162797E-2"/>
                  <c:y val="-4.1506298199211582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3"/>
              <c:layout>
                <c:manualLayout>
                  <c:x val="7.7204501979625431E-2"/>
                  <c:y val="-2.2194793218415266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4"/>
              <c:layout>
                <c:manualLayout>
                  <c:x val="9.4028840219200632E-2"/>
                  <c:y val="8.821410837158869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5"/>
              <c:layout>
                <c:manualLayout>
                  <c:x val="-1.1945062686641604E-4"/>
                  <c:y val="0.14127990757912018"/>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6"/>
              <c:layout>
                <c:manualLayout>
                  <c:x val="-4.9226875144169922E-2"/>
                  <c:y val="-8.5336495100274634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kumimoji="0" sz="900" kern="1200">
                    <a:solidFill>
                      <a:schemeClr val="tx1"/>
                    </a:solidFill>
                  </a:defRPr>
                </a:pPr>
                <a:endParaRPr lang="ja-JP"/>
              </a:p>
            </c:txPr>
            <c:showLegendKey val="0"/>
            <c:showVal val="0"/>
            <c:showCatName val="1"/>
            <c:showSerName val="0"/>
            <c:showPercent val="1"/>
            <c:showBubbleSize val="0"/>
            <c:showLeaderLines val="1"/>
          </c:dLbls>
          <c:cat>
            <c:strRef>
              <c:f>'長浜市 '!$N$181:$N$187</c:f>
              <c:strCache>
                <c:ptCount val="7"/>
                <c:pt idx="0">
                  <c:v>新生物</c:v>
                </c:pt>
                <c:pt idx="1">
                  <c:v>糖尿病</c:v>
                </c:pt>
                <c:pt idx="2">
                  <c:v>高血圧性疾患</c:v>
                </c:pt>
                <c:pt idx="3">
                  <c:v>虚血性心疾患</c:v>
                </c:pt>
                <c:pt idx="4">
                  <c:v>脳内出血</c:v>
                </c:pt>
                <c:pt idx="5">
                  <c:v>脳梗塞</c:v>
                </c:pt>
                <c:pt idx="6">
                  <c:v>その他</c:v>
                </c:pt>
              </c:strCache>
            </c:strRef>
          </c:cat>
          <c:val>
            <c:numRef>
              <c:f>'長浜市 '!$R$181:$R$187</c:f>
              <c:numCache>
                <c:formatCode>0.0_ </c:formatCode>
                <c:ptCount val="7"/>
                <c:pt idx="0">
                  <c:v>10.7</c:v>
                </c:pt>
                <c:pt idx="1">
                  <c:v>3.6</c:v>
                </c:pt>
                <c:pt idx="2">
                  <c:v>10.3</c:v>
                </c:pt>
                <c:pt idx="3">
                  <c:v>4</c:v>
                </c:pt>
                <c:pt idx="4">
                  <c:v>1.6</c:v>
                </c:pt>
                <c:pt idx="5">
                  <c:v>4.2</c:v>
                </c:pt>
                <c:pt idx="6" formatCode="#,##0.0;[Red]\-#,##0.0">
                  <c:v>65.599999999999994</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52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686109391717E-2"/>
          <c:y val="0.11884865366759516"/>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val>
            <c:numLit>
              <c:formatCode>General</c:formatCode>
              <c:ptCount val="29"/>
              <c:pt idx="0">
                <c:v>93.728258570655882</c:v>
              </c:pt>
              <c:pt idx="1">
                <c:v>95.120705042166577</c:v>
              </c:pt>
              <c:pt idx="2">
                <c:v>97.933604681011275</c:v>
              </c:pt>
              <c:pt idx="3">
                <c:v>87.30220414984214</c:v>
              </c:pt>
              <c:pt idx="4">
                <c:v>87.579220811348605</c:v>
              </c:pt>
              <c:pt idx="5">
                <c:v>87.407639127576658</c:v>
              </c:pt>
              <c:pt idx="6">
                <c:v>80.252977195563474</c:v>
              </c:pt>
              <c:pt idx="7">
                <c:v>103.06341986515089</c:v>
              </c:pt>
              <c:pt idx="8">
                <c:v>105.88948549673034</c:v>
              </c:pt>
              <c:pt idx="9">
                <c:v>99.188787104758134</c:v>
              </c:pt>
              <c:pt idx="10">
                <c:v>71.597577196434656</c:v>
              </c:pt>
              <c:pt idx="11">
                <c:v>71.113411731046156</c:v>
              </c:pt>
              <c:pt idx="12">
                <c:v>94.091094252553205</c:v>
              </c:pt>
              <c:pt idx="13">
                <c:v>109.60486595016667</c:v>
              </c:pt>
              <c:pt idx="14">
                <c:v>63.529981224355772</c:v>
              </c:pt>
              <c:pt idx="15">
                <c:v>89.3771974809939</c:v>
              </c:pt>
              <c:pt idx="16">
                <c:v>109.87128687728848</c:v>
              </c:pt>
              <c:pt idx="17">
                <c:v>88.283809360157505</c:v>
              </c:pt>
              <c:pt idx="18">
                <c:v>116.88757605002596</c:v>
              </c:pt>
              <c:pt idx="19">
                <c:v>85.019127590996021</c:v>
              </c:pt>
              <c:pt idx="20">
                <c:v>85.016134441505812</c:v>
              </c:pt>
              <c:pt idx="21">
                <c:v>94.619170895535788</c:v>
              </c:pt>
              <c:pt idx="22">
                <c:v>122.50252732502511</c:v>
              </c:pt>
              <c:pt idx="23">
                <c:v>73.860081847197463</c:v>
              </c:pt>
              <c:pt idx="24">
                <c:v>99.269820694845706</c:v>
              </c:pt>
              <c:pt idx="25">
                <c:v>91.208559179749088</c:v>
              </c:pt>
              <c:pt idx="26">
                <c:v>100.070753273961</c:v>
              </c:pt>
              <c:pt idx="27">
                <c:v>116.51864130536333</c:v>
              </c:pt>
              <c:pt idx="28">
                <c:v>92.909717004653388</c:v>
              </c:pt>
            </c:numLit>
          </c:val>
        </c:ser>
        <c:ser>
          <c:idx val="0"/>
          <c:order val="1"/>
          <c:spPr>
            <a:ln w="50800">
              <a:solidFill>
                <a:schemeClr val="accent2">
                  <a:shade val="95000"/>
                  <a:satMod val="105000"/>
                </a:schemeClr>
              </a:solidFill>
            </a:ln>
          </c:spPr>
          <c:marker>
            <c:symbol val="none"/>
          </c:marker>
          <c:cat>
            <c:strLit>
              <c:ptCount val="29"/>
              <c:pt idx="0">
                <c:v>全死因</c:v>
              </c:pt>
              <c:pt idx="1">
                <c:v>悪性新生物</c:v>
              </c:pt>
              <c:pt idx="2">
                <c:v>胃がん</c:v>
              </c:pt>
              <c:pt idx="3">
                <c:v>結腸がん</c:v>
              </c:pt>
              <c:pt idx="4">
                <c:v>直腸がん</c:v>
              </c:pt>
              <c:pt idx="5">
                <c:v>大腸がん</c:v>
              </c:pt>
              <c:pt idx="6">
                <c:v>肝がん</c:v>
              </c:pt>
              <c:pt idx="7">
                <c:v>膵がん</c:v>
              </c:pt>
              <c:pt idx="8">
                <c:v>肺がん</c:v>
              </c:pt>
              <c:pt idx="9">
                <c:v>前立腺がん</c:v>
              </c:pt>
              <c:pt idx="10">
                <c:v>糖尿病</c:v>
              </c:pt>
              <c:pt idx="11">
                <c:v>高血圧性疾患</c:v>
              </c:pt>
              <c:pt idx="12">
                <c:v>心疾患</c:v>
              </c:pt>
              <c:pt idx="13">
                <c:v>心筋梗塞</c:v>
              </c:pt>
              <c:pt idx="14">
                <c:v>他の虚血性心疾患</c:v>
              </c:pt>
              <c:pt idx="15">
                <c:v>虚血性心疾患</c:v>
              </c:pt>
              <c:pt idx="16">
                <c:v>心不全</c:v>
              </c:pt>
              <c:pt idx="17">
                <c:v>脳血管疾患</c:v>
              </c:pt>
              <c:pt idx="18">
                <c:v>くも膜下出血</c:v>
              </c:pt>
              <c:pt idx="19">
                <c:v>脳内出血</c:v>
              </c:pt>
              <c:pt idx="20">
                <c:v>脳梗塞</c:v>
              </c:pt>
              <c:pt idx="21">
                <c:v>肺炎</c:v>
              </c:pt>
              <c:pt idx="22">
                <c:v>COPD</c:v>
              </c:pt>
              <c:pt idx="23">
                <c:v>肝疾患</c:v>
              </c:pt>
              <c:pt idx="24">
                <c:v>腎不全</c:v>
              </c:pt>
              <c:pt idx="25">
                <c:v>老衰</c:v>
              </c:pt>
              <c:pt idx="26">
                <c:v>不慮の事故</c:v>
              </c:pt>
              <c:pt idx="27">
                <c:v>交通事故</c:v>
              </c:pt>
              <c:pt idx="28">
                <c:v>自殺</c:v>
              </c:pt>
            </c:strLit>
          </c:cat>
          <c:val>
            <c:numLit>
              <c:formatCode>General</c:formatCode>
              <c:ptCount val="29"/>
              <c:pt idx="0">
                <c:v>97.201213999999993</c:v>
              </c:pt>
              <c:pt idx="1">
                <c:v>96.622412999999995</c:v>
              </c:pt>
              <c:pt idx="2">
                <c:v>98.748067000000006</c:v>
              </c:pt>
              <c:pt idx="3">
                <c:v>86.634303000000003</c:v>
              </c:pt>
              <c:pt idx="4">
                <c:v>88.066275000000005</c:v>
              </c:pt>
              <c:pt idx="5">
                <c:v>85.181289000000007</c:v>
              </c:pt>
              <c:pt idx="6">
                <c:v>78.746093999999999</c:v>
              </c:pt>
              <c:pt idx="7">
                <c:v>103.300771</c:v>
              </c:pt>
              <c:pt idx="8">
                <c:v>108.916203</c:v>
              </c:pt>
              <c:pt idx="9">
                <c:v>96.376559999999998</c:v>
              </c:pt>
              <c:pt idx="10">
                <c:v>68.331776000000005</c:v>
              </c:pt>
              <c:pt idx="11">
                <c:v>71.085429000000005</c:v>
              </c:pt>
              <c:pt idx="12">
                <c:v>102.304901</c:v>
              </c:pt>
              <c:pt idx="13">
                <c:v>122.129572</c:v>
              </c:pt>
              <c:pt idx="14">
                <c:v>47.744038000000003</c:v>
              </c:pt>
              <c:pt idx="15">
                <c:v>89.312698999999995</c:v>
              </c:pt>
              <c:pt idx="16">
                <c:v>125.91228</c:v>
              </c:pt>
              <c:pt idx="17">
                <c:v>91.573031</c:v>
              </c:pt>
              <c:pt idx="18">
                <c:v>115.846281</c:v>
              </c:pt>
              <c:pt idx="19">
                <c:v>91.362082999999998</c:v>
              </c:pt>
              <c:pt idx="20">
                <c:v>86.651078999999996</c:v>
              </c:pt>
              <c:pt idx="21">
                <c:v>95.923828999999998</c:v>
              </c:pt>
              <c:pt idx="22">
                <c:v>122.103538</c:v>
              </c:pt>
              <c:pt idx="23">
                <c:v>77.792207000000005</c:v>
              </c:pt>
              <c:pt idx="24">
                <c:v>100.316086</c:v>
              </c:pt>
              <c:pt idx="25">
                <c:v>95.073746</c:v>
              </c:pt>
              <c:pt idx="26">
                <c:v>110.89036</c:v>
              </c:pt>
              <c:pt idx="27">
                <c:v>156.90708699999999</c:v>
              </c:pt>
              <c:pt idx="28">
                <c:v>93.076997000000006</c:v>
              </c:pt>
            </c:numLit>
          </c:val>
        </c:ser>
        <c:dLbls>
          <c:showLegendKey val="0"/>
          <c:showVal val="0"/>
          <c:showCatName val="0"/>
          <c:showSerName val="0"/>
          <c:showPercent val="0"/>
          <c:showBubbleSize val="0"/>
        </c:dLbls>
        <c:axId val="212719488"/>
        <c:axId val="212721024"/>
      </c:radarChart>
      <c:catAx>
        <c:axId val="212719488"/>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2721024"/>
        <c:crosses val="autoZero"/>
        <c:auto val="1"/>
        <c:lblAlgn val="ctr"/>
        <c:lblOffset val="100"/>
        <c:noMultiLvlLbl val="0"/>
      </c:catAx>
      <c:valAx>
        <c:axId val="212721024"/>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2719488"/>
        <c:crosses val="autoZero"/>
        <c:crossBetween val="between"/>
        <c:majorUnit val="25"/>
      </c:valAx>
    </c:plotArea>
    <c:legend>
      <c:legendPos val="r"/>
      <c:legendEntry>
        <c:idx val="1"/>
        <c:delete val="1"/>
      </c:legendEntry>
      <c:layout>
        <c:manualLayout>
          <c:xMode val="edge"/>
          <c:yMode val="edge"/>
          <c:x val="0.71838011756958908"/>
          <c:y val="1.576508396316072E-2"/>
          <c:w val="0.24627681505197369"/>
          <c:h val="8.2016343434975603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2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93112624351"/>
          <c:y val="8.9136482939632541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97.473146151828914</c:v>
              </c:pt>
              <c:pt idx="1">
                <c:v>96.364185519253311</c:v>
              </c:pt>
              <c:pt idx="2">
                <c:v>108.94226905637862</c:v>
              </c:pt>
              <c:pt idx="3">
                <c:v>93.678186746547084</c:v>
              </c:pt>
              <c:pt idx="4">
                <c:v>87.850096223652457</c:v>
              </c:pt>
              <c:pt idx="5">
                <c:v>92.168296680853658</c:v>
              </c:pt>
              <c:pt idx="6">
                <c:v>90.618390955883157</c:v>
              </c:pt>
              <c:pt idx="7">
                <c:v>101.11060749983052</c:v>
              </c:pt>
              <c:pt idx="8">
                <c:v>96.785651720703683</c:v>
              </c:pt>
              <c:pt idx="9">
                <c:v>87.048832967402603</c:v>
              </c:pt>
              <c:pt idx="10">
                <c:v>80.638384358825434</c:v>
              </c:pt>
              <c:pt idx="11">
                <c:v>91.655339244304685</c:v>
              </c:pt>
              <c:pt idx="12">
                <c:v>104.30090948263991</c:v>
              </c:pt>
              <c:pt idx="13">
                <c:v>105.43056031644819</c:v>
              </c:pt>
              <c:pt idx="14">
                <c:v>111.48754355666755</c:v>
              </c:pt>
              <c:pt idx="15">
                <c:v>84.705804656689637</c:v>
              </c:pt>
              <c:pt idx="16">
                <c:v>99.99056326219214</c:v>
              </c:pt>
              <c:pt idx="17">
                <c:v>117.31950086897844</c:v>
              </c:pt>
              <c:pt idx="18">
                <c:v>93.792253414002545</c:v>
              </c:pt>
              <c:pt idx="19">
                <c:v>112.49216749896642</c:v>
              </c:pt>
              <c:pt idx="20">
                <c:v>89.681623800237702</c:v>
              </c:pt>
              <c:pt idx="21">
                <c:v>90.46066292578756</c:v>
              </c:pt>
              <c:pt idx="22">
                <c:v>87.944026379118043</c:v>
              </c:pt>
              <c:pt idx="23">
                <c:v>95.94832360359743</c:v>
              </c:pt>
              <c:pt idx="24">
                <c:v>80.624489363986768</c:v>
              </c:pt>
              <c:pt idx="25">
                <c:v>100.94108187776736</c:v>
              </c:pt>
              <c:pt idx="26">
                <c:v>90.304755451345912</c:v>
              </c:pt>
              <c:pt idx="27">
                <c:v>108.98961950818295</c:v>
              </c:pt>
              <c:pt idx="28">
                <c:v>132.30309925519154</c:v>
              </c:pt>
              <c:pt idx="29">
                <c:v>97.624854188692893</c:v>
              </c:pt>
            </c:numLit>
          </c:val>
        </c:ser>
        <c:ser>
          <c:idx val="0"/>
          <c:order val="1"/>
          <c:spPr>
            <a:ln w="50800">
              <a:solidFill>
                <a:schemeClr val="accent2"/>
              </a:solidFill>
            </a:ln>
          </c:spPr>
          <c:marker>
            <c:symbol val="none"/>
          </c:marker>
          <c:cat>
            <c:strLit>
              <c:ptCount val="30"/>
              <c:pt idx="0">
                <c:v>全死因</c:v>
              </c:pt>
              <c:pt idx="1">
                <c:v>悪性新生物</c:v>
              </c:pt>
              <c:pt idx="2">
                <c:v>胃がん</c:v>
              </c:pt>
              <c:pt idx="3">
                <c:v>結腸がん</c:v>
              </c:pt>
              <c:pt idx="4">
                <c:v>直腸がん</c:v>
              </c:pt>
              <c:pt idx="5">
                <c:v>大腸がん</c:v>
              </c:pt>
              <c:pt idx="6">
                <c:v>肝がん</c:v>
              </c:pt>
              <c:pt idx="7">
                <c:v>膵がん</c:v>
              </c:pt>
              <c:pt idx="8">
                <c:v>肺がん</c:v>
              </c:pt>
              <c:pt idx="9">
                <c:v>乳がん</c:v>
              </c:pt>
              <c:pt idx="10">
                <c:v>子宮がん</c:v>
              </c:pt>
              <c:pt idx="11">
                <c:v>糖尿病</c:v>
              </c:pt>
              <c:pt idx="12">
                <c:v>高血圧性疾患</c:v>
              </c:pt>
              <c:pt idx="13">
                <c:v>心疾患</c:v>
              </c:pt>
              <c:pt idx="14">
                <c:v>心筋梗塞</c:v>
              </c:pt>
              <c:pt idx="15">
                <c:v>他の虚血性心疾患</c:v>
              </c:pt>
              <c:pt idx="16">
                <c:v>虚血性心疾患</c:v>
              </c:pt>
              <c:pt idx="17">
                <c:v>心不全</c:v>
              </c:pt>
              <c:pt idx="18">
                <c:v>脳血管疾患</c:v>
              </c:pt>
              <c:pt idx="19">
                <c:v>くも膜下出血</c:v>
              </c:pt>
              <c:pt idx="20">
                <c:v>脳内出血</c:v>
              </c:pt>
              <c:pt idx="21">
                <c:v>脳梗塞</c:v>
              </c:pt>
              <c:pt idx="22">
                <c:v>肺炎</c:v>
              </c:pt>
              <c:pt idx="23">
                <c:v>COPD</c:v>
              </c:pt>
              <c:pt idx="24">
                <c:v>肝疾患</c:v>
              </c:pt>
              <c:pt idx="25">
                <c:v>腎不全</c:v>
              </c:pt>
              <c:pt idx="26">
                <c:v>老衰</c:v>
              </c:pt>
              <c:pt idx="27">
                <c:v>不慮の事故</c:v>
              </c:pt>
              <c:pt idx="28">
                <c:v>交通事故</c:v>
              </c:pt>
              <c:pt idx="29">
                <c:v>自殺</c:v>
              </c:pt>
            </c:strLit>
          </c:cat>
          <c:val>
            <c:numLit>
              <c:formatCode>General</c:formatCode>
              <c:ptCount val="30"/>
              <c:pt idx="0">
                <c:v>98.388192000000004</c:v>
              </c:pt>
              <c:pt idx="1">
                <c:v>92.355597000000003</c:v>
              </c:pt>
              <c:pt idx="2">
                <c:v>109.48587499999999</c:v>
              </c:pt>
              <c:pt idx="3">
                <c:v>89.540070999999998</c:v>
              </c:pt>
              <c:pt idx="4">
                <c:v>87.787875</c:v>
              </c:pt>
              <c:pt idx="5">
                <c:v>89.528936999999999</c:v>
              </c:pt>
              <c:pt idx="6">
                <c:v>87.881998999999993</c:v>
              </c:pt>
              <c:pt idx="7">
                <c:v>105.12601600000001</c:v>
              </c:pt>
              <c:pt idx="8">
                <c:v>91.766715000000005</c:v>
              </c:pt>
              <c:pt idx="9">
                <c:v>71.945908000000003</c:v>
              </c:pt>
              <c:pt idx="10">
                <c:v>75.558904999999996</c:v>
              </c:pt>
              <c:pt idx="11">
                <c:v>90.073792999999995</c:v>
              </c:pt>
              <c:pt idx="12">
                <c:v>164.985488</c:v>
              </c:pt>
              <c:pt idx="13">
                <c:v>112.531273</c:v>
              </c:pt>
              <c:pt idx="14">
                <c:v>121.55088499999999</c:v>
              </c:pt>
              <c:pt idx="15">
                <c:v>73.608948999999996</c:v>
              </c:pt>
              <c:pt idx="16">
                <c:v>102.965818</c:v>
              </c:pt>
              <c:pt idx="17">
                <c:v>128.469819</c:v>
              </c:pt>
              <c:pt idx="18">
                <c:v>92.950985000000003</c:v>
              </c:pt>
              <c:pt idx="19">
                <c:v>112.62852700000001</c:v>
              </c:pt>
              <c:pt idx="20">
                <c:v>79.857680000000002</c:v>
              </c:pt>
              <c:pt idx="21">
                <c:v>98.538819000000004</c:v>
              </c:pt>
              <c:pt idx="22">
                <c:v>101.135132</c:v>
              </c:pt>
              <c:pt idx="23">
                <c:v>92.941733999999997</c:v>
              </c:pt>
              <c:pt idx="24">
                <c:v>80.527024999999995</c:v>
              </c:pt>
              <c:pt idx="25">
                <c:v>97.608041999999998</c:v>
              </c:pt>
              <c:pt idx="26">
                <c:v>98.088468000000006</c:v>
              </c:pt>
              <c:pt idx="27">
                <c:v>110.007743</c:v>
              </c:pt>
              <c:pt idx="28">
                <c:v>162.26933299999999</c:v>
              </c:pt>
              <c:pt idx="29">
                <c:v>104.289986</c:v>
              </c:pt>
            </c:numLit>
          </c:val>
        </c:ser>
        <c:dLbls>
          <c:showLegendKey val="0"/>
          <c:showVal val="0"/>
          <c:showCatName val="0"/>
          <c:showSerName val="0"/>
          <c:showPercent val="0"/>
          <c:showBubbleSize val="0"/>
        </c:dLbls>
        <c:axId val="212821120"/>
        <c:axId val="212822656"/>
      </c:radarChart>
      <c:catAx>
        <c:axId val="212821120"/>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2822656"/>
        <c:crosses val="autoZero"/>
        <c:auto val="1"/>
        <c:lblAlgn val="ctr"/>
        <c:lblOffset val="100"/>
        <c:noMultiLvlLbl val="0"/>
      </c:catAx>
      <c:valAx>
        <c:axId val="212822656"/>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2821120"/>
        <c:crosses val="autoZero"/>
        <c:crossBetween val="between"/>
        <c:majorUnit val="25"/>
      </c:valAx>
    </c:plotArea>
    <c:legend>
      <c:legendPos val="r"/>
      <c:legendEntry>
        <c:idx val="1"/>
        <c:delete val="1"/>
      </c:legendEntry>
      <c:layout>
        <c:manualLayout>
          <c:xMode val="edge"/>
          <c:yMode val="edge"/>
          <c:x val="0.71838011756958908"/>
          <c:y val="1.576508396316072E-2"/>
          <c:w val="0.24627681505197369"/>
          <c:h val="7.83023251801373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2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85710528668"/>
          <c:y val="8.9136197808143067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a:solidFill>
                <a:schemeClr val="tx2">
                  <a:lumMod val="60000"/>
                  <a:lumOff val="40000"/>
                </a:schemeClr>
              </a:solidFill>
              <a:prstDash val="sysDash"/>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ser>
          <c:idx val="0"/>
          <c:order val="1"/>
          <c:tx>
            <c:strRef>
              <c:f>女!$E$4</c:f>
              <c:strCache>
                <c:ptCount val="1"/>
                <c:pt idx="0">
                  <c:v>大津市</c:v>
                </c:pt>
              </c:strCache>
            </c:strRef>
          </c:tx>
          <c:spPr>
            <a:ln w="50800">
              <a:solidFill>
                <a:schemeClr val="accent2"/>
              </a:solidFill>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女!$F$4:$AI$4</c:f>
              <c:numCache>
                <c:formatCode>0.0_ </c:formatCode>
                <c:ptCount val="18"/>
                <c:pt idx="0">
                  <c:v>93.325784999999996</c:v>
                </c:pt>
                <c:pt idx="1">
                  <c:v>99.140412999999995</c:v>
                </c:pt>
                <c:pt idx="2">
                  <c:v>107.11578299999999</c:v>
                </c:pt>
                <c:pt idx="3">
                  <c:v>91.945303999999993</c:v>
                </c:pt>
                <c:pt idx="4">
                  <c:v>107.316683</c:v>
                </c:pt>
                <c:pt idx="5">
                  <c:v>84.461417999999995</c:v>
                </c:pt>
                <c:pt idx="6">
                  <c:v>87.553443999999999</c:v>
                </c:pt>
                <c:pt idx="7">
                  <c:v>89.771833999999998</c:v>
                </c:pt>
                <c:pt idx="8">
                  <c:v>95.480681000000004</c:v>
                </c:pt>
                <c:pt idx="9">
                  <c:v>123.97299599999999</c:v>
                </c:pt>
                <c:pt idx="10">
                  <c:v>86.778891999999999</c:v>
                </c:pt>
                <c:pt idx="11">
                  <c:v>112.246708</c:v>
                </c:pt>
                <c:pt idx="12">
                  <c:v>97.010718999999995</c:v>
                </c:pt>
                <c:pt idx="13">
                  <c:v>76.715540000000004</c:v>
                </c:pt>
                <c:pt idx="14">
                  <c:v>72.671882999999994</c:v>
                </c:pt>
                <c:pt idx="15">
                  <c:v>103.12955700000001</c:v>
                </c:pt>
                <c:pt idx="16">
                  <c:v>98.261399999999995</c:v>
                </c:pt>
                <c:pt idx="17">
                  <c:v>99.861611999999994</c:v>
                </c:pt>
              </c:numCache>
            </c:numRef>
          </c:val>
        </c:ser>
        <c:dLbls>
          <c:showLegendKey val="0"/>
          <c:showVal val="0"/>
          <c:showCatName val="0"/>
          <c:showSerName val="0"/>
          <c:showPercent val="0"/>
          <c:showBubbleSize val="0"/>
        </c:dLbls>
        <c:axId val="212843520"/>
        <c:axId val="212734720"/>
      </c:radarChart>
      <c:catAx>
        <c:axId val="212843520"/>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sz="1000">
                <a:solidFill>
                  <a:schemeClr val="tx1"/>
                </a:solidFill>
              </a:defRPr>
            </a:pPr>
            <a:endParaRPr lang="ja-JP"/>
          </a:p>
        </c:txPr>
        <c:crossAx val="212734720"/>
        <c:crosses val="autoZero"/>
        <c:auto val="1"/>
        <c:lblAlgn val="ctr"/>
        <c:lblOffset val="100"/>
        <c:noMultiLvlLbl val="0"/>
      </c:catAx>
      <c:valAx>
        <c:axId val="212734720"/>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2843520"/>
        <c:crosses val="autoZero"/>
        <c:crossBetween val="between"/>
        <c:majorUnit val="25"/>
      </c:valAx>
    </c:plotArea>
    <c:legend>
      <c:legendPos val="r"/>
      <c:legendEntry>
        <c:idx val="1"/>
        <c:delete val="1"/>
      </c:legendEntry>
      <c:layout>
        <c:manualLayout>
          <c:xMode val="edge"/>
          <c:yMode val="edge"/>
          <c:x val="0.71838011756958908"/>
          <c:y val="1.576508396316072E-2"/>
          <c:w val="0.23508241436779312"/>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2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85710528668"/>
          <c:y val="8.9136197808143067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a:solidFill>
                <a:schemeClr val="tx2">
                  <a:lumMod val="60000"/>
                  <a:lumOff val="40000"/>
                </a:schemeClr>
              </a:solidFill>
              <a:prstDash val="sysDash"/>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ser>
          <c:idx val="0"/>
          <c:order val="1"/>
          <c:tx>
            <c:strRef>
              <c:f>女!$E$5</c:f>
              <c:strCache>
                <c:ptCount val="1"/>
                <c:pt idx="0">
                  <c:v>彦根市</c:v>
                </c:pt>
              </c:strCache>
            </c:strRef>
          </c:tx>
          <c:spPr>
            <a:ln w="50800">
              <a:solidFill>
                <a:schemeClr val="accent2"/>
              </a:solidFill>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女!$F$5:$AI$5</c:f>
              <c:numCache>
                <c:formatCode>0.0_ </c:formatCode>
                <c:ptCount val="18"/>
                <c:pt idx="0">
                  <c:v>99.045546000000002</c:v>
                </c:pt>
                <c:pt idx="1">
                  <c:v>95.828772000000001</c:v>
                </c:pt>
                <c:pt idx="2">
                  <c:v>106.707142</c:v>
                </c:pt>
                <c:pt idx="3">
                  <c:v>93.830381000000003</c:v>
                </c:pt>
                <c:pt idx="4">
                  <c:v>93.938877000000005</c:v>
                </c:pt>
                <c:pt idx="5">
                  <c:v>83.240437</c:v>
                </c:pt>
                <c:pt idx="6">
                  <c:v>79.429553999999996</c:v>
                </c:pt>
                <c:pt idx="7">
                  <c:v>91.335645999999997</c:v>
                </c:pt>
                <c:pt idx="8">
                  <c:v>127.456729</c:v>
                </c:pt>
                <c:pt idx="9">
                  <c:v>122.743167</c:v>
                </c:pt>
                <c:pt idx="10">
                  <c:v>101.722973</c:v>
                </c:pt>
                <c:pt idx="11">
                  <c:v>116.60108099999999</c:v>
                </c:pt>
                <c:pt idx="12">
                  <c:v>84.539006999999998</c:v>
                </c:pt>
                <c:pt idx="13">
                  <c:v>99.660571000000004</c:v>
                </c:pt>
                <c:pt idx="14">
                  <c:v>79.627157999999994</c:v>
                </c:pt>
                <c:pt idx="15">
                  <c:v>101.581374</c:v>
                </c:pt>
                <c:pt idx="16">
                  <c:v>104.836178</c:v>
                </c:pt>
                <c:pt idx="17">
                  <c:v>92.507851000000002</c:v>
                </c:pt>
              </c:numCache>
            </c:numRef>
          </c:val>
        </c:ser>
        <c:dLbls>
          <c:showLegendKey val="0"/>
          <c:showVal val="0"/>
          <c:showCatName val="0"/>
          <c:showSerName val="0"/>
          <c:showPercent val="0"/>
          <c:showBubbleSize val="0"/>
        </c:dLbls>
        <c:axId val="212760448"/>
        <c:axId val="212761984"/>
      </c:radarChart>
      <c:catAx>
        <c:axId val="212760448"/>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sz="1000">
                <a:solidFill>
                  <a:schemeClr val="tx1"/>
                </a:solidFill>
              </a:defRPr>
            </a:pPr>
            <a:endParaRPr lang="ja-JP"/>
          </a:p>
        </c:txPr>
        <c:crossAx val="212761984"/>
        <c:crosses val="autoZero"/>
        <c:auto val="1"/>
        <c:lblAlgn val="ctr"/>
        <c:lblOffset val="100"/>
        <c:noMultiLvlLbl val="0"/>
      </c:catAx>
      <c:valAx>
        <c:axId val="212761984"/>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2760448"/>
        <c:crosses val="autoZero"/>
        <c:crossBetween val="between"/>
        <c:majorUnit val="25"/>
      </c:valAx>
    </c:plotArea>
    <c:legend>
      <c:legendPos val="r"/>
      <c:legendEntry>
        <c:idx val="1"/>
        <c:delete val="1"/>
      </c:legendEntry>
      <c:layout>
        <c:manualLayout>
          <c:xMode val="edge"/>
          <c:yMode val="edge"/>
          <c:x val="0.71838011756958908"/>
          <c:y val="1.576508396316072E-2"/>
          <c:w val="0.23508241436779312"/>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2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85710528668"/>
          <c:y val="8.9136197808143067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a:solidFill>
                <a:schemeClr val="tx2">
                  <a:lumMod val="60000"/>
                  <a:lumOff val="40000"/>
                </a:schemeClr>
              </a:solidFill>
              <a:prstDash val="sysDash"/>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ser>
          <c:idx val="0"/>
          <c:order val="1"/>
          <c:tx>
            <c:strRef>
              <c:f>女!$E$6</c:f>
              <c:strCache>
                <c:ptCount val="1"/>
                <c:pt idx="0">
                  <c:v>長浜市</c:v>
                </c:pt>
              </c:strCache>
            </c:strRef>
          </c:tx>
          <c:spPr>
            <a:ln w="50800">
              <a:solidFill>
                <a:schemeClr val="accent2"/>
              </a:solidFill>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女!$F$6:$AI$6</c:f>
              <c:numCache>
                <c:formatCode>0.0_ </c:formatCode>
                <c:ptCount val="18"/>
                <c:pt idx="0">
                  <c:v>101.08124100000001</c:v>
                </c:pt>
                <c:pt idx="1">
                  <c:v>95.646450000000002</c:v>
                </c:pt>
                <c:pt idx="2">
                  <c:v>108.14814800000001</c:v>
                </c:pt>
                <c:pt idx="3">
                  <c:v>92.881985</c:v>
                </c:pt>
                <c:pt idx="4">
                  <c:v>91.667129000000003</c:v>
                </c:pt>
                <c:pt idx="5">
                  <c:v>83.056603999999993</c:v>
                </c:pt>
                <c:pt idx="6">
                  <c:v>67.224721000000002</c:v>
                </c:pt>
                <c:pt idx="7">
                  <c:v>79.214206000000004</c:v>
                </c:pt>
                <c:pt idx="8">
                  <c:v>101.38846599999999</c:v>
                </c:pt>
                <c:pt idx="9">
                  <c:v>94.013925999999998</c:v>
                </c:pt>
                <c:pt idx="10">
                  <c:v>100.979963</c:v>
                </c:pt>
                <c:pt idx="11">
                  <c:v>113.249661</c:v>
                </c:pt>
                <c:pt idx="12">
                  <c:v>86.941862999999998</c:v>
                </c:pt>
                <c:pt idx="13">
                  <c:v>102.319469</c:v>
                </c:pt>
                <c:pt idx="14">
                  <c:v>89.140794</c:v>
                </c:pt>
                <c:pt idx="15">
                  <c:v>91.040159000000003</c:v>
                </c:pt>
                <c:pt idx="16">
                  <c:v>97.270103000000006</c:v>
                </c:pt>
                <c:pt idx="17">
                  <c:v>95.632867000000005</c:v>
                </c:pt>
              </c:numCache>
            </c:numRef>
          </c:val>
        </c:ser>
        <c:dLbls>
          <c:showLegendKey val="0"/>
          <c:showVal val="0"/>
          <c:showCatName val="0"/>
          <c:showSerName val="0"/>
          <c:showPercent val="0"/>
          <c:showBubbleSize val="0"/>
        </c:dLbls>
        <c:axId val="212935040"/>
        <c:axId val="212936576"/>
      </c:radarChart>
      <c:catAx>
        <c:axId val="212935040"/>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sz="1000">
                <a:solidFill>
                  <a:schemeClr val="tx1"/>
                </a:solidFill>
              </a:defRPr>
            </a:pPr>
            <a:endParaRPr lang="ja-JP"/>
          </a:p>
        </c:txPr>
        <c:crossAx val="212936576"/>
        <c:crosses val="autoZero"/>
        <c:auto val="1"/>
        <c:lblAlgn val="ctr"/>
        <c:lblOffset val="100"/>
        <c:noMultiLvlLbl val="0"/>
      </c:catAx>
      <c:valAx>
        <c:axId val="212936576"/>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2935040"/>
        <c:crosses val="autoZero"/>
        <c:crossBetween val="between"/>
        <c:majorUnit val="25"/>
      </c:valAx>
    </c:plotArea>
    <c:legend>
      <c:legendPos val="r"/>
      <c:legendEntry>
        <c:idx val="1"/>
        <c:delete val="1"/>
      </c:legendEntry>
      <c:layout>
        <c:manualLayout>
          <c:xMode val="edge"/>
          <c:yMode val="edge"/>
          <c:x val="0.71838011756958908"/>
          <c:y val="1.576508396316072E-2"/>
          <c:w val="0.23508241436779312"/>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2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85710528668"/>
          <c:y val="8.9136197808143067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a:solidFill>
                <a:schemeClr val="tx2">
                  <a:lumMod val="60000"/>
                  <a:lumOff val="40000"/>
                </a:schemeClr>
              </a:solidFill>
              <a:prstDash val="sysDash"/>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ser>
          <c:idx val="0"/>
          <c:order val="1"/>
          <c:tx>
            <c:strRef>
              <c:f>女!$E$7</c:f>
              <c:strCache>
                <c:ptCount val="1"/>
                <c:pt idx="0">
                  <c:v>近江八幡市</c:v>
                </c:pt>
              </c:strCache>
            </c:strRef>
          </c:tx>
          <c:spPr>
            <a:ln w="50800">
              <a:solidFill>
                <a:schemeClr val="accent2"/>
              </a:solidFill>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女!$F$7:$AI$7</c:f>
              <c:numCache>
                <c:formatCode>0.0_ </c:formatCode>
                <c:ptCount val="18"/>
                <c:pt idx="0">
                  <c:v>102.216875</c:v>
                </c:pt>
                <c:pt idx="1">
                  <c:v>98.383719999999997</c:v>
                </c:pt>
                <c:pt idx="2">
                  <c:v>107.614288</c:v>
                </c:pt>
                <c:pt idx="3">
                  <c:v>92.805051000000006</c:v>
                </c:pt>
                <c:pt idx="4">
                  <c:v>99.254760000000005</c:v>
                </c:pt>
                <c:pt idx="5">
                  <c:v>83.611378000000002</c:v>
                </c:pt>
                <c:pt idx="6">
                  <c:v>82.588220000000007</c:v>
                </c:pt>
                <c:pt idx="7">
                  <c:v>107.318938</c:v>
                </c:pt>
                <c:pt idx="8">
                  <c:v>99.311325999999994</c:v>
                </c:pt>
                <c:pt idx="9">
                  <c:v>126.13480300000001</c:v>
                </c:pt>
                <c:pt idx="10">
                  <c:v>91.166604000000007</c:v>
                </c:pt>
                <c:pt idx="11">
                  <c:v>112.14008699999999</c:v>
                </c:pt>
                <c:pt idx="12">
                  <c:v>90.894336999999993</c:v>
                </c:pt>
                <c:pt idx="13">
                  <c:v>86.247037000000006</c:v>
                </c:pt>
                <c:pt idx="14">
                  <c:v>91.472362000000004</c:v>
                </c:pt>
                <c:pt idx="15">
                  <c:v>97.900418999999999</c:v>
                </c:pt>
                <c:pt idx="16">
                  <c:v>109.66539400000001</c:v>
                </c:pt>
                <c:pt idx="17">
                  <c:v>93.988611000000006</c:v>
                </c:pt>
              </c:numCache>
            </c:numRef>
          </c:val>
        </c:ser>
        <c:dLbls>
          <c:showLegendKey val="0"/>
          <c:showVal val="0"/>
          <c:showCatName val="0"/>
          <c:showSerName val="0"/>
          <c:showPercent val="0"/>
          <c:showBubbleSize val="0"/>
        </c:dLbls>
        <c:axId val="212950016"/>
        <c:axId val="212976384"/>
      </c:radarChart>
      <c:catAx>
        <c:axId val="212950016"/>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sz="1000">
                <a:solidFill>
                  <a:schemeClr val="tx1"/>
                </a:solidFill>
              </a:defRPr>
            </a:pPr>
            <a:endParaRPr lang="ja-JP"/>
          </a:p>
        </c:txPr>
        <c:crossAx val="212976384"/>
        <c:crosses val="autoZero"/>
        <c:auto val="1"/>
        <c:lblAlgn val="ctr"/>
        <c:lblOffset val="100"/>
        <c:noMultiLvlLbl val="0"/>
      </c:catAx>
      <c:valAx>
        <c:axId val="212976384"/>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2950016"/>
        <c:crosses val="autoZero"/>
        <c:crossBetween val="between"/>
        <c:majorUnit val="25"/>
      </c:valAx>
    </c:plotArea>
    <c:legend>
      <c:legendPos val="r"/>
      <c:legendEntry>
        <c:idx val="1"/>
        <c:delete val="1"/>
      </c:legendEntry>
      <c:layout>
        <c:manualLayout>
          <c:xMode val="edge"/>
          <c:yMode val="edge"/>
          <c:x val="0.71838011756958908"/>
          <c:y val="1.576508396316072E-2"/>
          <c:w val="0.23508241436779312"/>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2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85710528668"/>
          <c:y val="8.9136197808143067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a:solidFill>
                <a:schemeClr val="tx2">
                  <a:lumMod val="60000"/>
                  <a:lumOff val="40000"/>
                </a:schemeClr>
              </a:solidFill>
              <a:prstDash val="sysDash"/>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ser>
          <c:idx val="0"/>
          <c:order val="1"/>
          <c:tx>
            <c:strRef>
              <c:f>女!$E$8</c:f>
              <c:strCache>
                <c:ptCount val="1"/>
                <c:pt idx="0">
                  <c:v>草津市</c:v>
                </c:pt>
              </c:strCache>
            </c:strRef>
          </c:tx>
          <c:spPr>
            <a:ln w="50800">
              <a:solidFill>
                <a:schemeClr val="accent2"/>
              </a:solidFill>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女!$F$8:$AI$8</c:f>
              <c:numCache>
                <c:formatCode>0.0_ </c:formatCode>
                <c:ptCount val="18"/>
                <c:pt idx="0">
                  <c:v>94.756298000000001</c:v>
                </c:pt>
                <c:pt idx="1">
                  <c:v>96.829989999999995</c:v>
                </c:pt>
                <c:pt idx="2">
                  <c:v>106.56992</c:v>
                </c:pt>
                <c:pt idx="3">
                  <c:v>90.604590999999999</c:v>
                </c:pt>
                <c:pt idx="4">
                  <c:v>99.702839999999995</c:v>
                </c:pt>
                <c:pt idx="5">
                  <c:v>82.912554</c:v>
                </c:pt>
                <c:pt idx="6">
                  <c:v>90.643358000000006</c:v>
                </c:pt>
                <c:pt idx="7">
                  <c:v>95.175788999999995</c:v>
                </c:pt>
                <c:pt idx="8">
                  <c:v>102.865651</c:v>
                </c:pt>
                <c:pt idx="9">
                  <c:v>84.224069</c:v>
                </c:pt>
                <c:pt idx="10">
                  <c:v>86.095515000000006</c:v>
                </c:pt>
                <c:pt idx="11">
                  <c:v>107.345101</c:v>
                </c:pt>
                <c:pt idx="12">
                  <c:v>81.793676000000005</c:v>
                </c:pt>
                <c:pt idx="13">
                  <c:v>85.172650000000004</c:v>
                </c:pt>
                <c:pt idx="14">
                  <c:v>83.330225999999996</c:v>
                </c:pt>
                <c:pt idx="15">
                  <c:v>100.68691699999999</c:v>
                </c:pt>
                <c:pt idx="16">
                  <c:v>100.82978799999999</c:v>
                </c:pt>
                <c:pt idx="17">
                  <c:v>92.439800000000005</c:v>
                </c:pt>
              </c:numCache>
            </c:numRef>
          </c:val>
        </c:ser>
        <c:dLbls>
          <c:showLegendKey val="0"/>
          <c:showVal val="0"/>
          <c:showCatName val="0"/>
          <c:showSerName val="0"/>
          <c:showPercent val="0"/>
          <c:showBubbleSize val="0"/>
        </c:dLbls>
        <c:axId val="213079552"/>
        <c:axId val="213081088"/>
      </c:radarChart>
      <c:catAx>
        <c:axId val="213079552"/>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sz="1000">
                <a:solidFill>
                  <a:schemeClr val="tx1"/>
                </a:solidFill>
              </a:defRPr>
            </a:pPr>
            <a:endParaRPr lang="ja-JP"/>
          </a:p>
        </c:txPr>
        <c:crossAx val="213081088"/>
        <c:crosses val="autoZero"/>
        <c:auto val="1"/>
        <c:lblAlgn val="ctr"/>
        <c:lblOffset val="100"/>
        <c:noMultiLvlLbl val="0"/>
      </c:catAx>
      <c:valAx>
        <c:axId val="213081088"/>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3079552"/>
        <c:crosses val="autoZero"/>
        <c:crossBetween val="between"/>
        <c:majorUnit val="25"/>
      </c:valAx>
    </c:plotArea>
    <c:legend>
      <c:legendPos val="r"/>
      <c:legendEntry>
        <c:idx val="1"/>
        <c:delete val="1"/>
      </c:legendEntry>
      <c:layout>
        <c:manualLayout>
          <c:xMode val="edge"/>
          <c:yMode val="edge"/>
          <c:x val="0.71838011756958908"/>
          <c:y val="1.576508396316072E-2"/>
          <c:w val="0.23508241436779312"/>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2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764611962501E-2"/>
          <c:y val="8.5422177381030709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ser>
          <c:idx val="0"/>
          <c:order val="1"/>
          <c:tx>
            <c:v>大津市</c:v>
          </c:tx>
          <c:spPr>
            <a:ln w="50800">
              <a:solidFill>
                <a:schemeClr val="accent2">
                  <a:shade val="95000"/>
                  <a:satMod val="105000"/>
                </a:schemeClr>
              </a:solidFill>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男!$F$4:$AH$4</c:f>
              <c:numCache>
                <c:formatCode>0.0_ </c:formatCode>
                <c:ptCount val="17"/>
                <c:pt idx="0">
                  <c:v>90.809421999999998</c:v>
                </c:pt>
                <c:pt idx="1">
                  <c:v>94.604224000000002</c:v>
                </c:pt>
                <c:pt idx="2">
                  <c:v>98.130595</c:v>
                </c:pt>
                <c:pt idx="3">
                  <c:v>87.228747999999996</c:v>
                </c:pt>
                <c:pt idx="4">
                  <c:v>102.393602</c:v>
                </c:pt>
                <c:pt idx="5">
                  <c:v>96.523857000000007</c:v>
                </c:pt>
                <c:pt idx="6">
                  <c:v>79.392330000000001</c:v>
                </c:pt>
                <c:pt idx="7">
                  <c:v>90.221549999999993</c:v>
                </c:pt>
                <c:pt idx="8">
                  <c:v>129.87063699999999</c:v>
                </c:pt>
                <c:pt idx="9">
                  <c:v>84.879082999999994</c:v>
                </c:pt>
                <c:pt idx="10">
                  <c:v>122.17918</c:v>
                </c:pt>
                <c:pt idx="11">
                  <c:v>83.048033000000004</c:v>
                </c:pt>
                <c:pt idx="12">
                  <c:v>80.770937000000004</c:v>
                </c:pt>
                <c:pt idx="13">
                  <c:v>84.530940000000001</c:v>
                </c:pt>
                <c:pt idx="14">
                  <c:v>99.368409</c:v>
                </c:pt>
                <c:pt idx="15">
                  <c:v>92.126410000000007</c:v>
                </c:pt>
                <c:pt idx="16">
                  <c:v>92.230902</c:v>
                </c:pt>
              </c:numCache>
            </c:numRef>
          </c:val>
        </c:ser>
        <c:dLbls>
          <c:showLegendKey val="0"/>
          <c:showVal val="0"/>
          <c:showCatName val="0"/>
          <c:showSerName val="0"/>
          <c:showPercent val="0"/>
          <c:showBubbleSize val="0"/>
        </c:dLbls>
        <c:axId val="213119360"/>
        <c:axId val="213120896"/>
      </c:radarChart>
      <c:catAx>
        <c:axId val="213119360"/>
        <c:scaling>
          <c:orientation val="minMax"/>
        </c:scaling>
        <c:delete val="0"/>
        <c:axPos val="b"/>
        <c:majorGridlines/>
        <c:numFmt formatCode="0.0_ " sourceLinked="1"/>
        <c:majorTickMark val="out"/>
        <c:minorTickMark val="none"/>
        <c:tickLblPos val="nextTo"/>
        <c:txPr>
          <a:bodyPr horzOverflow="overflow" anchor="ctr"/>
          <a:lstStyle/>
          <a:p>
            <a:pPr algn="ctr" rtl="0">
              <a:defRPr sz="1000">
                <a:solidFill>
                  <a:schemeClr val="tx1"/>
                </a:solidFill>
              </a:defRPr>
            </a:pPr>
            <a:endParaRPr lang="ja-JP"/>
          </a:p>
        </c:txPr>
        <c:crossAx val="213120896"/>
        <c:crosses val="autoZero"/>
        <c:auto val="1"/>
        <c:lblAlgn val="ctr"/>
        <c:lblOffset val="100"/>
        <c:noMultiLvlLbl val="0"/>
      </c:catAx>
      <c:valAx>
        <c:axId val="213120896"/>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3119360"/>
        <c:crosses val="autoZero"/>
        <c:crossBetween val="between"/>
        <c:majorUnit val="25"/>
      </c:valAx>
    </c:plotArea>
    <c:legend>
      <c:legendPos val="r"/>
      <c:legendEntry>
        <c:idx val="1"/>
        <c:delete val="1"/>
      </c:legendEntry>
      <c:layout>
        <c:manualLayout>
          <c:xMode val="edge"/>
          <c:yMode val="edge"/>
          <c:x val="0.72523081675641476"/>
          <c:y val="1.2050965688612613E-2"/>
          <c:w val="0.24263731265630589"/>
          <c:h val="0.13254863243706569"/>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52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764611962501E-2"/>
          <c:y val="8.5422177381030709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ser>
          <c:idx val="0"/>
          <c:order val="1"/>
          <c:tx>
            <c:strRef>
              <c:f>男!$E$5</c:f>
              <c:strCache>
                <c:ptCount val="1"/>
                <c:pt idx="0">
                  <c:v>彦根市</c:v>
                </c:pt>
              </c:strCache>
            </c:strRef>
          </c:tx>
          <c:spPr>
            <a:ln w="50800">
              <a:solidFill>
                <a:schemeClr val="accent2">
                  <a:shade val="95000"/>
                  <a:satMod val="105000"/>
                </a:schemeClr>
              </a:solidFill>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男!$F$5:$AH$5</c:f>
              <c:numCache>
                <c:formatCode>0.0_ </c:formatCode>
                <c:ptCount val="17"/>
                <c:pt idx="0">
                  <c:v>95.170186999999999</c:v>
                </c:pt>
                <c:pt idx="1">
                  <c:v>96.644512000000006</c:v>
                </c:pt>
                <c:pt idx="2">
                  <c:v>98.799888999999993</c:v>
                </c:pt>
                <c:pt idx="3">
                  <c:v>85.276173999999997</c:v>
                </c:pt>
                <c:pt idx="4">
                  <c:v>112.32884900000001</c:v>
                </c:pt>
                <c:pt idx="5">
                  <c:v>100.925578</c:v>
                </c:pt>
                <c:pt idx="6">
                  <c:v>67.266209000000003</c:v>
                </c:pt>
                <c:pt idx="7">
                  <c:v>101.90964099999999</c:v>
                </c:pt>
                <c:pt idx="8">
                  <c:v>118.16356999999999</c:v>
                </c:pt>
                <c:pt idx="9">
                  <c:v>89.696074999999993</c:v>
                </c:pt>
                <c:pt idx="10">
                  <c:v>137.37862799999999</c:v>
                </c:pt>
                <c:pt idx="11">
                  <c:v>82.293263999999994</c:v>
                </c:pt>
                <c:pt idx="12">
                  <c:v>86.510313999999994</c:v>
                </c:pt>
                <c:pt idx="13">
                  <c:v>95.427100999999993</c:v>
                </c:pt>
                <c:pt idx="14">
                  <c:v>121.560647</c:v>
                </c:pt>
                <c:pt idx="15">
                  <c:v>102.056524</c:v>
                </c:pt>
                <c:pt idx="16">
                  <c:v>93.078716999999997</c:v>
                </c:pt>
              </c:numCache>
            </c:numRef>
          </c:val>
        </c:ser>
        <c:dLbls>
          <c:showLegendKey val="0"/>
          <c:showVal val="0"/>
          <c:showCatName val="0"/>
          <c:showSerName val="0"/>
          <c:showPercent val="0"/>
          <c:showBubbleSize val="0"/>
        </c:dLbls>
        <c:axId val="213011456"/>
        <c:axId val="213025536"/>
      </c:radarChart>
      <c:catAx>
        <c:axId val="213011456"/>
        <c:scaling>
          <c:orientation val="minMax"/>
        </c:scaling>
        <c:delete val="0"/>
        <c:axPos val="b"/>
        <c:majorGridlines/>
        <c:numFmt formatCode="0.0_ " sourceLinked="1"/>
        <c:majorTickMark val="out"/>
        <c:minorTickMark val="none"/>
        <c:tickLblPos val="nextTo"/>
        <c:txPr>
          <a:bodyPr horzOverflow="overflow" anchor="ctr"/>
          <a:lstStyle/>
          <a:p>
            <a:pPr algn="ctr" rtl="0">
              <a:defRPr sz="1000">
                <a:solidFill>
                  <a:schemeClr val="tx1"/>
                </a:solidFill>
              </a:defRPr>
            </a:pPr>
            <a:endParaRPr lang="ja-JP"/>
          </a:p>
        </c:txPr>
        <c:crossAx val="213025536"/>
        <c:crosses val="autoZero"/>
        <c:auto val="1"/>
        <c:lblAlgn val="ctr"/>
        <c:lblOffset val="100"/>
        <c:noMultiLvlLbl val="0"/>
      </c:catAx>
      <c:valAx>
        <c:axId val="213025536"/>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3011456"/>
        <c:crosses val="autoZero"/>
        <c:crossBetween val="between"/>
        <c:majorUnit val="25"/>
      </c:valAx>
    </c:plotArea>
    <c:legend>
      <c:legendPos val="r"/>
      <c:legendEntry>
        <c:idx val="1"/>
        <c:delete val="1"/>
      </c:legendEntry>
      <c:layout>
        <c:manualLayout>
          <c:xMode val="edge"/>
          <c:yMode val="edge"/>
          <c:x val="0.72523081675641476"/>
          <c:y val="1.2050965688612613E-2"/>
          <c:w val="0.24263731265630589"/>
          <c:h val="0.13254863243706569"/>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52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764611962501E-2"/>
          <c:y val="8.5422177381030709E-2"/>
        </c:manualLayout>
      </c:layout>
      <c:overlay val="0"/>
    </c:title>
    <c:autoTitleDeleted val="0"/>
    <c:plotArea>
      <c:layout>
        <c:manualLayout>
          <c:layoutTarget val="inner"/>
          <c:xMode val="edge"/>
          <c:yMode val="edge"/>
          <c:x val="0.2582322357019064"/>
          <c:y val="0.11977715877437324"/>
          <c:w val="0.49913344887348354"/>
          <c:h val="0.8022284122562674"/>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ser>
          <c:idx val="0"/>
          <c:order val="1"/>
          <c:spPr>
            <a:ln w="50800">
              <a:solidFill>
                <a:schemeClr val="accent2">
                  <a:shade val="95000"/>
                  <a:satMod val="105000"/>
                </a:schemeClr>
              </a:solidFill>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男!$F$6:$AH$6</c:f>
              <c:numCache>
                <c:formatCode>0.0_ </c:formatCode>
                <c:ptCount val="17"/>
                <c:pt idx="0">
                  <c:v>98.431189000000003</c:v>
                </c:pt>
                <c:pt idx="1">
                  <c:v>96.309526000000005</c:v>
                </c:pt>
                <c:pt idx="2">
                  <c:v>99.239604999999997</c:v>
                </c:pt>
                <c:pt idx="3">
                  <c:v>79.357409000000004</c:v>
                </c:pt>
                <c:pt idx="4">
                  <c:v>111.290233</c:v>
                </c:pt>
                <c:pt idx="5">
                  <c:v>95.152202000000003</c:v>
                </c:pt>
                <c:pt idx="6">
                  <c:v>63.597898999999998</c:v>
                </c:pt>
                <c:pt idx="7">
                  <c:v>97.984735000000001</c:v>
                </c:pt>
                <c:pt idx="8">
                  <c:v>102.612392</c:v>
                </c:pt>
                <c:pt idx="9">
                  <c:v>90.659210000000002</c:v>
                </c:pt>
                <c:pt idx="10">
                  <c:v>111.16738599999999</c:v>
                </c:pt>
                <c:pt idx="11">
                  <c:v>84.932776000000004</c:v>
                </c:pt>
                <c:pt idx="12">
                  <c:v>86.654059000000004</c:v>
                </c:pt>
                <c:pt idx="13">
                  <c:v>102.756175</c:v>
                </c:pt>
                <c:pt idx="14">
                  <c:v>134.889644</c:v>
                </c:pt>
                <c:pt idx="15">
                  <c:v>94.816136999999998</c:v>
                </c:pt>
                <c:pt idx="16">
                  <c:v>91.404026000000002</c:v>
                </c:pt>
              </c:numCache>
            </c:numRef>
          </c:val>
        </c:ser>
        <c:dLbls>
          <c:showLegendKey val="0"/>
          <c:showVal val="0"/>
          <c:showCatName val="0"/>
          <c:showSerName val="0"/>
          <c:showPercent val="0"/>
          <c:showBubbleSize val="0"/>
        </c:dLbls>
        <c:axId val="213124608"/>
        <c:axId val="213126144"/>
      </c:radarChart>
      <c:catAx>
        <c:axId val="213124608"/>
        <c:scaling>
          <c:orientation val="minMax"/>
        </c:scaling>
        <c:delete val="0"/>
        <c:axPos val="b"/>
        <c:majorGridlines/>
        <c:numFmt formatCode="0.0_ " sourceLinked="1"/>
        <c:majorTickMark val="out"/>
        <c:minorTickMark val="none"/>
        <c:tickLblPos val="nextTo"/>
        <c:txPr>
          <a:bodyPr horzOverflow="overflow" anchor="ctr"/>
          <a:lstStyle/>
          <a:p>
            <a:pPr algn="ctr" rtl="0">
              <a:defRPr sz="1000">
                <a:solidFill>
                  <a:schemeClr val="tx1"/>
                </a:solidFill>
              </a:defRPr>
            </a:pPr>
            <a:endParaRPr lang="ja-JP"/>
          </a:p>
        </c:txPr>
        <c:crossAx val="213126144"/>
        <c:crosses val="autoZero"/>
        <c:auto val="1"/>
        <c:lblAlgn val="ctr"/>
        <c:lblOffset val="100"/>
        <c:noMultiLvlLbl val="0"/>
      </c:catAx>
      <c:valAx>
        <c:axId val="213126144"/>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3124608"/>
        <c:crosses val="autoZero"/>
        <c:crossBetween val="between"/>
        <c:majorUnit val="25"/>
      </c:valAx>
    </c:plotArea>
    <c:legend>
      <c:legendPos val="r"/>
      <c:legendEntry>
        <c:idx val="1"/>
        <c:delete val="1"/>
      </c:legendEntry>
      <c:layout>
        <c:manualLayout>
          <c:xMode val="edge"/>
          <c:yMode val="edge"/>
          <c:x val="0.72523081675641476"/>
          <c:y val="1.2050965688612613E-2"/>
          <c:w val="0.24263731265630589"/>
          <c:h val="0.13254863243706569"/>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5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
          <c:y val="5.4901960784313725E-2"/>
          <c:w val="0.82250000000000001"/>
          <c:h val="0.8156862745098038"/>
        </c:manualLayout>
      </c:layout>
      <c:lineChart>
        <c:grouping val="standard"/>
        <c:varyColors val="0"/>
        <c:ser>
          <c:idx val="0"/>
          <c:order val="0"/>
          <c:tx>
            <c:v>長浜市</c:v>
          </c:tx>
          <c:spPr>
            <a:ln w="38100" cap="rnd" cmpd="sng">
              <a:solidFill>
                <a:schemeClr val="accent2"/>
              </a:solidFill>
              <a:prstDash val="solid"/>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0.25600000000000001</c:v>
              </c:pt>
              <c:pt idx="1">
                <c:v>0.28342057580028185</c:v>
              </c:pt>
              <c:pt idx="2">
                <c:v>0.22500000000000001</c:v>
              </c:pt>
              <c:pt idx="3">
                <c:v>0.19800000000000001</c:v>
              </c:pt>
              <c:pt idx="4">
                <c:v>0.23899999999999999</c:v>
              </c:pt>
              <c:pt idx="5">
                <c:v>0.28299999999999997</c:v>
              </c:pt>
              <c:pt idx="6">
                <c:v>0.33700000000000002</c:v>
              </c:pt>
              <c:pt idx="7">
                <c:v>0.33200000000000002</c:v>
              </c:pt>
              <c:pt idx="8">
                <c:v>0.316</c:v>
              </c:pt>
            </c:numLit>
          </c:val>
          <c:smooth val="0"/>
        </c:ser>
        <c:ser>
          <c:idx val="1"/>
          <c:order val="1"/>
          <c:tx>
            <c:v>市町国保</c:v>
          </c:tx>
          <c:spPr>
            <a:ln w="38100" cap="rnd" cmpd="sng">
              <a:solidFill>
                <a:schemeClr val="accent1"/>
              </a:solidFill>
              <a:prstDash val="sysDash"/>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Lit>
          </c:val>
          <c:smooth val="0"/>
        </c:ser>
        <c:dLbls>
          <c:showLegendKey val="0"/>
          <c:showVal val="0"/>
          <c:showCatName val="0"/>
          <c:showSerName val="0"/>
          <c:showPercent val="0"/>
          <c:showBubbleSize val="0"/>
        </c:dLbls>
        <c:marker val="1"/>
        <c:smooth val="0"/>
        <c:axId val="185569664"/>
        <c:axId val="185571200"/>
      </c:lineChart>
      <c:catAx>
        <c:axId val="185569664"/>
        <c:scaling>
          <c:orientation val="minMax"/>
        </c:scaling>
        <c:delete val="0"/>
        <c:axPos val="b"/>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5571200"/>
        <c:crosses val="autoZero"/>
        <c:auto val="1"/>
        <c:lblAlgn val="ctr"/>
        <c:lblOffset val="100"/>
        <c:noMultiLvlLbl val="0"/>
      </c:catAx>
      <c:valAx>
        <c:axId val="185571200"/>
        <c:scaling>
          <c:orientation val="minMax"/>
          <c:min val="0.15"/>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185569664"/>
        <c:crosses val="autoZero"/>
        <c:crossBetween val="between"/>
      </c:valAx>
    </c:plotArea>
    <c:legend>
      <c:legendPos val="r"/>
      <c:layout>
        <c:manualLayout>
          <c:xMode val="edge"/>
          <c:yMode val="edge"/>
          <c:x val="0.71250000000000002"/>
          <c:y val="0.58431372549019611"/>
          <c:w val="0.23749999999999999"/>
          <c:h val="0.21176470588235288"/>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53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764611962501E-2"/>
          <c:y val="8.5422177381030709E-2"/>
        </c:manualLayout>
      </c:layout>
      <c:overlay val="0"/>
    </c:title>
    <c:autoTitleDeleted val="0"/>
    <c:plotArea>
      <c:layout>
        <c:manualLayout>
          <c:layoutTarget val="inner"/>
          <c:xMode val="edge"/>
          <c:yMode val="edge"/>
          <c:x val="0.2582322357019064"/>
          <c:y val="0.11977715877437324"/>
          <c:w val="0.49913344887348354"/>
          <c:h val="0.8022284122562674"/>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ser>
          <c:idx val="0"/>
          <c:order val="1"/>
          <c:tx>
            <c:strRef>
              <c:f>男!$E$7</c:f>
              <c:strCache>
                <c:ptCount val="1"/>
                <c:pt idx="0">
                  <c:v>近江八幡市</c:v>
                </c:pt>
              </c:strCache>
            </c:strRef>
          </c:tx>
          <c:spPr>
            <a:ln w="50800">
              <a:solidFill>
                <a:schemeClr val="accent2">
                  <a:shade val="95000"/>
                  <a:satMod val="105000"/>
                </a:schemeClr>
              </a:solidFill>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男!$F$7:$AH$7</c:f>
              <c:numCache>
                <c:formatCode>0.0_ </c:formatCode>
                <c:ptCount val="17"/>
                <c:pt idx="0">
                  <c:v>94.734302</c:v>
                </c:pt>
                <c:pt idx="1">
                  <c:v>95.503253999999998</c:v>
                </c:pt>
                <c:pt idx="2">
                  <c:v>99.146298999999999</c:v>
                </c:pt>
                <c:pt idx="3">
                  <c:v>84.420479</c:v>
                </c:pt>
                <c:pt idx="4">
                  <c:v>111.414575</c:v>
                </c:pt>
                <c:pt idx="5">
                  <c:v>96.262958999999995</c:v>
                </c:pt>
                <c:pt idx="6">
                  <c:v>82.238778999999994</c:v>
                </c:pt>
                <c:pt idx="7">
                  <c:v>99.400304000000006</c:v>
                </c:pt>
                <c:pt idx="8">
                  <c:v>130.74959799999999</c:v>
                </c:pt>
                <c:pt idx="9">
                  <c:v>87.685917000000003</c:v>
                </c:pt>
                <c:pt idx="10">
                  <c:v>110.115905</c:v>
                </c:pt>
                <c:pt idx="11">
                  <c:v>94.472825</c:v>
                </c:pt>
                <c:pt idx="12">
                  <c:v>80.946044000000001</c:v>
                </c:pt>
                <c:pt idx="13">
                  <c:v>95.573408000000001</c:v>
                </c:pt>
                <c:pt idx="14">
                  <c:v>132.12330900000001</c:v>
                </c:pt>
                <c:pt idx="15">
                  <c:v>97.028963000000005</c:v>
                </c:pt>
                <c:pt idx="16">
                  <c:v>91.131899000000004</c:v>
                </c:pt>
              </c:numCache>
            </c:numRef>
          </c:val>
        </c:ser>
        <c:dLbls>
          <c:showLegendKey val="0"/>
          <c:showVal val="0"/>
          <c:showCatName val="0"/>
          <c:showSerName val="0"/>
          <c:showPercent val="0"/>
          <c:showBubbleSize val="0"/>
        </c:dLbls>
        <c:axId val="213164416"/>
        <c:axId val="213165952"/>
      </c:radarChart>
      <c:catAx>
        <c:axId val="213164416"/>
        <c:scaling>
          <c:orientation val="minMax"/>
        </c:scaling>
        <c:delete val="0"/>
        <c:axPos val="b"/>
        <c:majorGridlines/>
        <c:numFmt formatCode="0.0_ " sourceLinked="1"/>
        <c:majorTickMark val="out"/>
        <c:minorTickMark val="none"/>
        <c:tickLblPos val="nextTo"/>
        <c:txPr>
          <a:bodyPr horzOverflow="overflow" anchor="ctr"/>
          <a:lstStyle/>
          <a:p>
            <a:pPr algn="ctr" rtl="0">
              <a:defRPr sz="1000">
                <a:solidFill>
                  <a:schemeClr val="tx1"/>
                </a:solidFill>
              </a:defRPr>
            </a:pPr>
            <a:endParaRPr lang="ja-JP"/>
          </a:p>
        </c:txPr>
        <c:crossAx val="213165952"/>
        <c:crosses val="autoZero"/>
        <c:auto val="1"/>
        <c:lblAlgn val="ctr"/>
        <c:lblOffset val="100"/>
        <c:noMultiLvlLbl val="0"/>
      </c:catAx>
      <c:valAx>
        <c:axId val="213165952"/>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3164416"/>
        <c:crosses val="autoZero"/>
        <c:crossBetween val="between"/>
        <c:majorUnit val="25"/>
      </c:valAx>
    </c:plotArea>
    <c:legend>
      <c:legendPos val="r"/>
      <c:legendEntry>
        <c:idx val="1"/>
        <c:delete val="1"/>
      </c:legendEntry>
      <c:layout>
        <c:manualLayout>
          <c:xMode val="edge"/>
          <c:yMode val="edge"/>
          <c:x val="0.72523081675641476"/>
          <c:y val="1.2050965688612613E-2"/>
          <c:w val="0.24263731265630589"/>
          <c:h val="0.13254863243706569"/>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53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764611962501E-2"/>
          <c:y val="8.5422177381030709E-2"/>
        </c:manualLayout>
      </c:layout>
      <c:overlay val="0"/>
    </c:title>
    <c:autoTitleDeleted val="0"/>
    <c:plotArea>
      <c:layout>
        <c:manualLayout>
          <c:layoutTarget val="inner"/>
          <c:xMode val="edge"/>
          <c:yMode val="edge"/>
          <c:x val="0.2582322357019064"/>
          <c:y val="0.11977715877437324"/>
          <c:w val="0.49913344887348354"/>
          <c:h val="0.8022284122562674"/>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ser>
          <c:idx val="0"/>
          <c:order val="1"/>
          <c:tx>
            <c:strRef>
              <c:f>男!$E$8</c:f>
              <c:strCache>
                <c:ptCount val="1"/>
                <c:pt idx="0">
                  <c:v>草津市</c:v>
                </c:pt>
              </c:strCache>
            </c:strRef>
          </c:tx>
          <c:spPr>
            <a:ln w="50800">
              <a:solidFill>
                <a:schemeClr val="accent2">
                  <a:shade val="95000"/>
                  <a:satMod val="105000"/>
                </a:schemeClr>
              </a:solidFill>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男!$F$8:$AH$8</c:f>
              <c:numCache>
                <c:formatCode>0.0_ </c:formatCode>
                <c:ptCount val="17"/>
                <c:pt idx="0">
                  <c:v>86.345635999999999</c:v>
                </c:pt>
                <c:pt idx="1">
                  <c:v>93.677919000000003</c:v>
                </c:pt>
                <c:pt idx="2">
                  <c:v>98.957120000000003</c:v>
                </c:pt>
                <c:pt idx="3">
                  <c:v>83.721085000000002</c:v>
                </c:pt>
                <c:pt idx="4">
                  <c:v>102.523945</c:v>
                </c:pt>
                <c:pt idx="5">
                  <c:v>94.000418999999994</c:v>
                </c:pt>
                <c:pt idx="6">
                  <c:v>72.214371999999997</c:v>
                </c:pt>
                <c:pt idx="7">
                  <c:v>82.299800000000005</c:v>
                </c:pt>
                <c:pt idx="8">
                  <c:v>76.572194999999994</c:v>
                </c:pt>
                <c:pt idx="9">
                  <c:v>73.705910000000003</c:v>
                </c:pt>
                <c:pt idx="10">
                  <c:v>126.475915</c:v>
                </c:pt>
                <c:pt idx="11">
                  <c:v>69.366203999999996</c:v>
                </c:pt>
                <c:pt idx="12">
                  <c:v>72.177487999999997</c:v>
                </c:pt>
                <c:pt idx="13">
                  <c:v>80.256604999999993</c:v>
                </c:pt>
                <c:pt idx="14">
                  <c:v>132.356461</c:v>
                </c:pt>
                <c:pt idx="15">
                  <c:v>97.428776999999997</c:v>
                </c:pt>
                <c:pt idx="16">
                  <c:v>87.187171000000006</c:v>
                </c:pt>
              </c:numCache>
            </c:numRef>
          </c:val>
        </c:ser>
        <c:dLbls>
          <c:showLegendKey val="0"/>
          <c:showVal val="0"/>
          <c:showCatName val="0"/>
          <c:showSerName val="0"/>
          <c:showPercent val="0"/>
          <c:showBubbleSize val="0"/>
        </c:dLbls>
        <c:axId val="213256832"/>
        <c:axId val="213275008"/>
      </c:radarChart>
      <c:catAx>
        <c:axId val="213256832"/>
        <c:scaling>
          <c:orientation val="minMax"/>
        </c:scaling>
        <c:delete val="0"/>
        <c:axPos val="b"/>
        <c:majorGridlines/>
        <c:numFmt formatCode="0.0_ " sourceLinked="1"/>
        <c:majorTickMark val="out"/>
        <c:minorTickMark val="none"/>
        <c:tickLblPos val="nextTo"/>
        <c:txPr>
          <a:bodyPr horzOverflow="overflow" anchor="ctr"/>
          <a:lstStyle/>
          <a:p>
            <a:pPr algn="ctr" rtl="0">
              <a:defRPr sz="1000">
                <a:solidFill>
                  <a:schemeClr val="tx1"/>
                </a:solidFill>
              </a:defRPr>
            </a:pPr>
            <a:endParaRPr lang="ja-JP"/>
          </a:p>
        </c:txPr>
        <c:crossAx val="213275008"/>
        <c:crosses val="autoZero"/>
        <c:auto val="1"/>
        <c:lblAlgn val="ctr"/>
        <c:lblOffset val="100"/>
        <c:noMultiLvlLbl val="0"/>
      </c:catAx>
      <c:valAx>
        <c:axId val="213275008"/>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3256832"/>
        <c:crosses val="autoZero"/>
        <c:crossBetween val="between"/>
        <c:majorUnit val="25"/>
      </c:valAx>
    </c:plotArea>
    <c:legend>
      <c:legendPos val="r"/>
      <c:legendEntry>
        <c:idx val="1"/>
        <c:delete val="1"/>
      </c:legendEntry>
      <c:layout>
        <c:manualLayout>
          <c:xMode val="edge"/>
          <c:yMode val="edge"/>
          <c:x val="0.72523081675641476"/>
          <c:y val="1.2050965688612613E-2"/>
          <c:w val="0.24263731265630589"/>
          <c:h val="0.13254863243706569"/>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53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764611962501E-2"/>
          <c:y val="8.5422177381030709E-2"/>
        </c:manualLayout>
      </c:layout>
      <c:overlay val="0"/>
    </c:title>
    <c:autoTitleDeleted val="0"/>
    <c:plotArea>
      <c:layout>
        <c:manualLayout>
          <c:layoutTarget val="inner"/>
          <c:xMode val="edge"/>
          <c:yMode val="edge"/>
          <c:x val="0.2582322357019064"/>
          <c:y val="0.11977715877437324"/>
          <c:w val="0.49913344887348354"/>
          <c:h val="0.8022284122562674"/>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ser>
          <c:idx val="0"/>
          <c:order val="1"/>
          <c:tx>
            <c:strRef>
              <c:f>男!$E$9</c:f>
              <c:strCache>
                <c:ptCount val="1"/>
                <c:pt idx="0">
                  <c:v>守山市</c:v>
                </c:pt>
              </c:strCache>
            </c:strRef>
          </c:tx>
          <c:spPr>
            <a:ln w="50800">
              <a:solidFill>
                <a:schemeClr val="accent2">
                  <a:shade val="95000"/>
                  <a:satMod val="105000"/>
                </a:schemeClr>
              </a:solidFill>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男!$F$9:$AH$9</c:f>
              <c:numCache>
                <c:formatCode>0.0_ </c:formatCode>
                <c:ptCount val="17"/>
                <c:pt idx="0">
                  <c:v>87.651589999999999</c:v>
                </c:pt>
                <c:pt idx="1">
                  <c:v>92.733594999999994</c:v>
                </c:pt>
                <c:pt idx="2">
                  <c:v>99.284135000000006</c:v>
                </c:pt>
                <c:pt idx="3">
                  <c:v>91.297518999999994</c:v>
                </c:pt>
                <c:pt idx="4">
                  <c:v>101.705122</c:v>
                </c:pt>
                <c:pt idx="5">
                  <c:v>90.362234999999998</c:v>
                </c:pt>
                <c:pt idx="6">
                  <c:v>49.893712000000001</c:v>
                </c:pt>
                <c:pt idx="7">
                  <c:v>80.640263000000004</c:v>
                </c:pt>
                <c:pt idx="8">
                  <c:v>69.527941999999996</c:v>
                </c:pt>
                <c:pt idx="9">
                  <c:v>78.091629999999995</c:v>
                </c:pt>
                <c:pt idx="10">
                  <c:v>103.50042000000001</c:v>
                </c:pt>
                <c:pt idx="11">
                  <c:v>74.030852999999993</c:v>
                </c:pt>
                <c:pt idx="12">
                  <c:v>78.940020000000004</c:v>
                </c:pt>
                <c:pt idx="13">
                  <c:v>88.821505999999999</c:v>
                </c:pt>
                <c:pt idx="14">
                  <c:v>118.675619</c:v>
                </c:pt>
                <c:pt idx="15">
                  <c:v>93.629934000000006</c:v>
                </c:pt>
                <c:pt idx="16">
                  <c:v>88.696212000000003</c:v>
                </c:pt>
              </c:numCache>
            </c:numRef>
          </c:val>
        </c:ser>
        <c:dLbls>
          <c:showLegendKey val="0"/>
          <c:showVal val="0"/>
          <c:showCatName val="0"/>
          <c:showSerName val="0"/>
          <c:showPercent val="0"/>
          <c:showBubbleSize val="0"/>
        </c:dLbls>
        <c:axId val="213308928"/>
        <c:axId val="213310464"/>
      </c:radarChart>
      <c:catAx>
        <c:axId val="213308928"/>
        <c:scaling>
          <c:orientation val="minMax"/>
        </c:scaling>
        <c:delete val="0"/>
        <c:axPos val="b"/>
        <c:majorGridlines/>
        <c:numFmt formatCode="0.0_ " sourceLinked="1"/>
        <c:majorTickMark val="out"/>
        <c:minorTickMark val="none"/>
        <c:tickLblPos val="nextTo"/>
        <c:txPr>
          <a:bodyPr horzOverflow="overflow" anchor="ctr"/>
          <a:lstStyle/>
          <a:p>
            <a:pPr algn="ctr" rtl="0">
              <a:defRPr sz="1000">
                <a:solidFill>
                  <a:schemeClr val="tx1"/>
                </a:solidFill>
              </a:defRPr>
            </a:pPr>
            <a:endParaRPr lang="ja-JP"/>
          </a:p>
        </c:txPr>
        <c:crossAx val="213310464"/>
        <c:crosses val="autoZero"/>
        <c:auto val="1"/>
        <c:lblAlgn val="ctr"/>
        <c:lblOffset val="100"/>
        <c:noMultiLvlLbl val="0"/>
      </c:catAx>
      <c:valAx>
        <c:axId val="213310464"/>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3308928"/>
        <c:crosses val="autoZero"/>
        <c:crossBetween val="between"/>
        <c:majorUnit val="25"/>
      </c:valAx>
    </c:plotArea>
    <c:legend>
      <c:legendPos val="r"/>
      <c:legendEntry>
        <c:idx val="1"/>
        <c:delete val="1"/>
      </c:legendEntry>
      <c:layout>
        <c:manualLayout>
          <c:xMode val="edge"/>
          <c:yMode val="edge"/>
          <c:x val="0.72523081675641476"/>
          <c:y val="1.2050965688612613E-2"/>
          <c:w val="0.24263731265630589"/>
          <c:h val="0.13254863243706569"/>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53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85710528668"/>
          <c:y val="8.9136197808143067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a:solidFill>
                <a:schemeClr val="tx2">
                  <a:lumMod val="60000"/>
                  <a:lumOff val="40000"/>
                </a:schemeClr>
              </a:solidFill>
              <a:prstDash val="sysDash"/>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ser>
          <c:idx val="0"/>
          <c:order val="1"/>
          <c:tx>
            <c:strRef>
              <c:f>女!$E$9</c:f>
              <c:strCache>
                <c:ptCount val="1"/>
                <c:pt idx="0">
                  <c:v>守山市</c:v>
                </c:pt>
              </c:strCache>
            </c:strRef>
          </c:tx>
          <c:spPr>
            <a:ln w="50800">
              <a:solidFill>
                <a:schemeClr val="accent2"/>
              </a:solidFill>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女!$F$9:$AI$9</c:f>
              <c:numCache>
                <c:formatCode>0.0_ </c:formatCode>
                <c:ptCount val="18"/>
                <c:pt idx="0">
                  <c:v>97.495240999999993</c:v>
                </c:pt>
                <c:pt idx="1">
                  <c:v>95.033169999999998</c:v>
                </c:pt>
                <c:pt idx="2">
                  <c:v>106.59627500000001</c:v>
                </c:pt>
                <c:pt idx="3">
                  <c:v>91.394364999999993</c:v>
                </c:pt>
                <c:pt idx="4">
                  <c:v>95.292428999999998</c:v>
                </c:pt>
                <c:pt idx="5">
                  <c:v>83.026550999999998</c:v>
                </c:pt>
                <c:pt idx="6">
                  <c:v>78.235729000000006</c:v>
                </c:pt>
                <c:pt idx="7">
                  <c:v>95.231803999999997</c:v>
                </c:pt>
                <c:pt idx="8">
                  <c:v>94.439993999999999</c:v>
                </c:pt>
                <c:pt idx="9">
                  <c:v>71.619881000000007</c:v>
                </c:pt>
                <c:pt idx="10">
                  <c:v>85.072766000000001</c:v>
                </c:pt>
                <c:pt idx="11">
                  <c:v>111.17781100000001</c:v>
                </c:pt>
                <c:pt idx="12">
                  <c:v>70.225485000000006</c:v>
                </c:pt>
                <c:pt idx="13">
                  <c:v>88.462778999999998</c:v>
                </c:pt>
                <c:pt idx="14">
                  <c:v>87.697141999999999</c:v>
                </c:pt>
                <c:pt idx="15">
                  <c:v>77.022340999999997</c:v>
                </c:pt>
                <c:pt idx="16">
                  <c:v>100.499565</c:v>
                </c:pt>
                <c:pt idx="17">
                  <c:v>94.013952000000003</c:v>
                </c:pt>
              </c:numCache>
            </c:numRef>
          </c:val>
        </c:ser>
        <c:dLbls>
          <c:showLegendKey val="0"/>
          <c:showVal val="0"/>
          <c:showCatName val="0"/>
          <c:showSerName val="0"/>
          <c:showPercent val="0"/>
          <c:showBubbleSize val="0"/>
        </c:dLbls>
        <c:axId val="213348736"/>
        <c:axId val="213350272"/>
      </c:radarChart>
      <c:catAx>
        <c:axId val="213348736"/>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sz="1000">
                <a:solidFill>
                  <a:schemeClr val="tx1"/>
                </a:solidFill>
              </a:defRPr>
            </a:pPr>
            <a:endParaRPr lang="ja-JP"/>
          </a:p>
        </c:txPr>
        <c:crossAx val="213350272"/>
        <c:crosses val="autoZero"/>
        <c:auto val="1"/>
        <c:lblAlgn val="ctr"/>
        <c:lblOffset val="100"/>
        <c:noMultiLvlLbl val="0"/>
      </c:catAx>
      <c:valAx>
        <c:axId val="213350272"/>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3348736"/>
        <c:crosses val="autoZero"/>
        <c:crossBetween val="between"/>
        <c:majorUnit val="25"/>
      </c:valAx>
    </c:plotArea>
    <c:legend>
      <c:legendPos val="r"/>
      <c:legendEntry>
        <c:idx val="1"/>
        <c:delete val="1"/>
      </c:legendEntry>
      <c:layout>
        <c:manualLayout>
          <c:xMode val="edge"/>
          <c:yMode val="edge"/>
          <c:x val="0.71838011756958908"/>
          <c:y val="1.576508396316072E-2"/>
          <c:w val="0.23508241436779312"/>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3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764611962501E-2"/>
          <c:y val="8.5422177381030709E-2"/>
        </c:manualLayout>
      </c:layout>
      <c:overlay val="0"/>
    </c:title>
    <c:autoTitleDeleted val="0"/>
    <c:plotArea>
      <c:layout>
        <c:manualLayout>
          <c:layoutTarget val="inner"/>
          <c:xMode val="edge"/>
          <c:yMode val="edge"/>
          <c:x val="0.2582322357019064"/>
          <c:y val="0.11977715877437324"/>
          <c:w val="0.49913344887348354"/>
          <c:h val="0.8022284122562674"/>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ser>
          <c:idx val="0"/>
          <c:order val="1"/>
          <c:tx>
            <c:strRef>
              <c:f>男!$E$10</c:f>
              <c:strCache>
                <c:ptCount val="1"/>
                <c:pt idx="0">
                  <c:v>栗東市</c:v>
                </c:pt>
              </c:strCache>
            </c:strRef>
          </c:tx>
          <c:spPr>
            <a:ln w="50800">
              <a:solidFill>
                <a:schemeClr val="accent2">
                  <a:shade val="95000"/>
                  <a:satMod val="105000"/>
                </a:schemeClr>
              </a:solidFill>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男!$F$10:$AH$10</c:f>
              <c:numCache>
                <c:formatCode>0.0_ </c:formatCode>
                <c:ptCount val="17"/>
                <c:pt idx="0">
                  <c:v>92.365370999999996</c:v>
                </c:pt>
                <c:pt idx="1">
                  <c:v>95.530052999999995</c:v>
                </c:pt>
                <c:pt idx="2">
                  <c:v>98.824265999999994</c:v>
                </c:pt>
                <c:pt idx="3">
                  <c:v>101.128514</c:v>
                </c:pt>
                <c:pt idx="4">
                  <c:v>106.393896</c:v>
                </c:pt>
                <c:pt idx="5">
                  <c:v>91.866962000000001</c:v>
                </c:pt>
                <c:pt idx="6">
                  <c:v>73.857617000000005</c:v>
                </c:pt>
                <c:pt idx="7">
                  <c:v>95.434746000000004</c:v>
                </c:pt>
                <c:pt idx="8">
                  <c:v>85.133298999999994</c:v>
                </c:pt>
                <c:pt idx="9">
                  <c:v>91.388914</c:v>
                </c:pt>
                <c:pt idx="10">
                  <c:v>143.99908199999999</c:v>
                </c:pt>
                <c:pt idx="11">
                  <c:v>84.035763000000003</c:v>
                </c:pt>
                <c:pt idx="12">
                  <c:v>84.550314999999998</c:v>
                </c:pt>
                <c:pt idx="13">
                  <c:v>101.883718</c:v>
                </c:pt>
                <c:pt idx="14">
                  <c:v>130.54483999999999</c:v>
                </c:pt>
                <c:pt idx="15">
                  <c:v>99.592461</c:v>
                </c:pt>
                <c:pt idx="16">
                  <c:v>88.404919000000007</c:v>
                </c:pt>
              </c:numCache>
            </c:numRef>
          </c:val>
        </c:ser>
        <c:dLbls>
          <c:showLegendKey val="0"/>
          <c:showVal val="0"/>
          <c:showCatName val="0"/>
          <c:showSerName val="0"/>
          <c:showPercent val="0"/>
          <c:showBubbleSize val="0"/>
        </c:dLbls>
        <c:axId val="213359616"/>
        <c:axId val="213463808"/>
      </c:radarChart>
      <c:catAx>
        <c:axId val="213359616"/>
        <c:scaling>
          <c:orientation val="minMax"/>
        </c:scaling>
        <c:delete val="0"/>
        <c:axPos val="b"/>
        <c:majorGridlines/>
        <c:numFmt formatCode="0.0_ " sourceLinked="1"/>
        <c:majorTickMark val="out"/>
        <c:minorTickMark val="none"/>
        <c:tickLblPos val="nextTo"/>
        <c:txPr>
          <a:bodyPr horzOverflow="overflow" anchor="ctr"/>
          <a:lstStyle/>
          <a:p>
            <a:pPr algn="ctr" rtl="0">
              <a:defRPr sz="1000">
                <a:solidFill>
                  <a:schemeClr val="tx1"/>
                </a:solidFill>
              </a:defRPr>
            </a:pPr>
            <a:endParaRPr lang="ja-JP"/>
          </a:p>
        </c:txPr>
        <c:crossAx val="213463808"/>
        <c:crosses val="autoZero"/>
        <c:auto val="1"/>
        <c:lblAlgn val="ctr"/>
        <c:lblOffset val="100"/>
        <c:noMultiLvlLbl val="0"/>
      </c:catAx>
      <c:valAx>
        <c:axId val="213463808"/>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3359616"/>
        <c:crosses val="autoZero"/>
        <c:crossBetween val="between"/>
        <c:majorUnit val="25"/>
      </c:valAx>
    </c:plotArea>
    <c:legend>
      <c:legendPos val="r"/>
      <c:legendEntry>
        <c:idx val="1"/>
        <c:delete val="1"/>
      </c:legendEntry>
      <c:layout>
        <c:manualLayout>
          <c:xMode val="edge"/>
          <c:yMode val="edge"/>
          <c:x val="0.72523081675641476"/>
          <c:y val="1.2050965688612613E-2"/>
          <c:w val="0.24263731265630589"/>
          <c:h val="0.13254863243706569"/>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53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85710528668"/>
          <c:y val="8.9136197808143067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a:solidFill>
                <a:schemeClr val="tx2">
                  <a:lumMod val="60000"/>
                  <a:lumOff val="40000"/>
                </a:schemeClr>
              </a:solidFill>
              <a:prstDash val="sysDash"/>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ser>
          <c:idx val="0"/>
          <c:order val="1"/>
          <c:tx>
            <c:strRef>
              <c:f>女!$E$10</c:f>
              <c:strCache>
                <c:ptCount val="1"/>
                <c:pt idx="0">
                  <c:v>栗東市</c:v>
                </c:pt>
              </c:strCache>
            </c:strRef>
          </c:tx>
          <c:spPr>
            <a:ln w="50800">
              <a:solidFill>
                <a:schemeClr val="accent2"/>
              </a:solidFill>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女!$F$10:$AI$10</c:f>
              <c:numCache>
                <c:formatCode>0.0_ </c:formatCode>
                <c:ptCount val="18"/>
                <c:pt idx="0">
                  <c:v>105.38745900000001</c:v>
                </c:pt>
                <c:pt idx="1">
                  <c:v>96.943034999999995</c:v>
                </c:pt>
                <c:pt idx="2">
                  <c:v>106.188243</c:v>
                </c:pt>
                <c:pt idx="3">
                  <c:v>95.382002999999997</c:v>
                </c:pt>
                <c:pt idx="4">
                  <c:v>102.81293700000001</c:v>
                </c:pt>
                <c:pt idx="5">
                  <c:v>83.577218000000002</c:v>
                </c:pt>
                <c:pt idx="6">
                  <c:v>72.847768000000002</c:v>
                </c:pt>
                <c:pt idx="7">
                  <c:v>91.157218999999998</c:v>
                </c:pt>
                <c:pt idx="8">
                  <c:v>116.250361</c:v>
                </c:pt>
                <c:pt idx="9">
                  <c:v>90.736243000000002</c:v>
                </c:pt>
                <c:pt idx="10">
                  <c:v>95.941142999999997</c:v>
                </c:pt>
                <c:pt idx="11">
                  <c:v>112.75956100000001</c:v>
                </c:pt>
                <c:pt idx="12">
                  <c:v>93.845529999999997</c:v>
                </c:pt>
                <c:pt idx="13">
                  <c:v>89.073505999999995</c:v>
                </c:pt>
                <c:pt idx="14">
                  <c:v>96.136329000000003</c:v>
                </c:pt>
                <c:pt idx="15">
                  <c:v>108.747001</c:v>
                </c:pt>
                <c:pt idx="16">
                  <c:v>101.53424099999999</c:v>
                </c:pt>
                <c:pt idx="17">
                  <c:v>94.127503000000004</c:v>
                </c:pt>
              </c:numCache>
            </c:numRef>
          </c:val>
        </c:ser>
        <c:dLbls>
          <c:showLegendKey val="0"/>
          <c:showVal val="0"/>
          <c:showCatName val="0"/>
          <c:showSerName val="0"/>
          <c:showPercent val="0"/>
          <c:showBubbleSize val="0"/>
        </c:dLbls>
        <c:axId val="213473152"/>
        <c:axId val="213474688"/>
      </c:radarChart>
      <c:catAx>
        <c:axId val="213473152"/>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sz="1000">
                <a:solidFill>
                  <a:schemeClr val="tx1"/>
                </a:solidFill>
              </a:defRPr>
            </a:pPr>
            <a:endParaRPr lang="ja-JP"/>
          </a:p>
        </c:txPr>
        <c:crossAx val="213474688"/>
        <c:crosses val="autoZero"/>
        <c:auto val="1"/>
        <c:lblAlgn val="ctr"/>
        <c:lblOffset val="100"/>
        <c:noMultiLvlLbl val="0"/>
      </c:catAx>
      <c:valAx>
        <c:axId val="213474688"/>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3473152"/>
        <c:crosses val="autoZero"/>
        <c:crossBetween val="between"/>
        <c:majorUnit val="25"/>
      </c:valAx>
    </c:plotArea>
    <c:legend>
      <c:legendPos val="r"/>
      <c:legendEntry>
        <c:idx val="1"/>
        <c:delete val="1"/>
      </c:legendEntry>
      <c:layout>
        <c:manualLayout>
          <c:xMode val="edge"/>
          <c:yMode val="edge"/>
          <c:x val="0.71838011756958908"/>
          <c:y val="1.576508396316072E-2"/>
          <c:w val="0.23508241436779312"/>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3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764611962501E-2"/>
          <c:y val="8.5422177381030709E-2"/>
        </c:manualLayout>
      </c:layout>
      <c:overlay val="0"/>
    </c:title>
    <c:autoTitleDeleted val="0"/>
    <c:plotArea>
      <c:layout>
        <c:manualLayout>
          <c:layoutTarget val="inner"/>
          <c:xMode val="edge"/>
          <c:yMode val="edge"/>
          <c:x val="0.2582322357019064"/>
          <c:y val="0.11977715877437324"/>
          <c:w val="0.49913344887348354"/>
          <c:h val="0.8022284122562674"/>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ser>
          <c:idx val="0"/>
          <c:order val="1"/>
          <c:tx>
            <c:strRef>
              <c:f>男!$E$11</c:f>
              <c:strCache>
                <c:ptCount val="1"/>
                <c:pt idx="0">
                  <c:v>甲賀市</c:v>
                </c:pt>
              </c:strCache>
            </c:strRef>
          </c:tx>
          <c:spPr>
            <a:ln w="50800">
              <a:solidFill>
                <a:schemeClr val="accent2">
                  <a:shade val="95000"/>
                  <a:satMod val="105000"/>
                </a:schemeClr>
              </a:solidFill>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男!$F$11:$AH$11</c:f>
              <c:numCache>
                <c:formatCode>0.0_ </c:formatCode>
                <c:ptCount val="17"/>
                <c:pt idx="0">
                  <c:v>98.731764999999996</c:v>
                </c:pt>
                <c:pt idx="1">
                  <c:v>97.986282000000003</c:v>
                </c:pt>
                <c:pt idx="2">
                  <c:v>98.793847999999997</c:v>
                </c:pt>
                <c:pt idx="3">
                  <c:v>85.530629000000005</c:v>
                </c:pt>
                <c:pt idx="4">
                  <c:v>111.776999</c:v>
                </c:pt>
                <c:pt idx="5">
                  <c:v>104.792569</c:v>
                </c:pt>
                <c:pt idx="6">
                  <c:v>68.255279000000002</c:v>
                </c:pt>
                <c:pt idx="7">
                  <c:v>109.107468</c:v>
                </c:pt>
                <c:pt idx="8">
                  <c:v>131.70839599999999</c:v>
                </c:pt>
                <c:pt idx="9">
                  <c:v>88.301863999999995</c:v>
                </c:pt>
                <c:pt idx="10">
                  <c:v>113.31815899999999</c:v>
                </c:pt>
                <c:pt idx="11">
                  <c:v>88.597881000000001</c:v>
                </c:pt>
                <c:pt idx="12">
                  <c:v>84.419608999999994</c:v>
                </c:pt>
                <c:pt idx="13">
                  <c:v>103.92327299999999</c:v>
                </c:pt>
                <c:pt idx="14">
                  <c:v>127.330254</c:v>
                </c:pt>
                <c:pt idx="15">
                  <c:v>107.00101600000001</c:v>
                </c:pt>
                <c:pt idx="16">
                  <c:v>103.26736699999999</c:v>
                </c:pt>
              </c:numCache>
            </c:numRef>
          </c:val>
        </c:ser>
        <c:dLbls>
          <c:showLegendKey val="0"/>
          <c:showVal val="0"/>
          <c:showCatName val="0"/>
          <c:showSerName val="0"/>
          <c:showPercent val="0"/>
          <c:showBubbleSize val="0"/>
        </c:dLbls>
        <c:axId val="213652224"/>
        <c:axId val="213653760"/>
      </c:radarChart>
      <c:catAx>
        <c:axId val="213652224"/>
        <c:scaling>
          <c:orientation val="minMax"/>
        </c:scaling>
        <c:delete val="0"/>
        <c:axPos val="b"/>
        <c:majorGridlines/>
        <c:numFmt formatCode="0.0_ " sourceLinked="1"/>
        <c:majorTickMark val="out"/>
        <c:minorTickMark val="none"/>
        <c:tickLblPos val="nextTo"/>
        <c:txPr>
          <a:bodyPr horzOverflow="overflow" anchor="ctr"/>
          <a:lstStyle/>
          <a:p>
            <a:pPr algn="ctr" rtl="0">
              <a:defRPr sz="1000">
                <a:solidFill>
                  <a:schemeClr val="tx1"/>
                </a:solidFill>
              </a:defRPr>
            </a:pPr>
            <a:endParaRPr lang="ja-JP"/>
          </a:p>
        </c:txPr>
        <c:crossAx val="213653760"/>
        <c:crosses val="autoZero"/>
        <c:auto val="1"/>
        <c:lblAlgn val="ctr"/>
        <c:lblOffset val="100"/>
        <c:noMultiLvlLbl val="0"/>
      </c:catAx>
      <c:valAx>
        <c:axId val="213653760"/>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3652224"/>
        <c:crosses val="autoZero"/>
        <c:crossBetween val="between"/>
        <c:majorUnit val="25"/>
      </c:valAx>
    </c:plotArea>
    <c:legend>
      <c:legendPos val="r"/>
      <c:legendEntry>
        <c:idx val="1"/>
        <c:delete val="1"/>
      </c:legendEntry>
      <c:layout>
        <c:manualLayout>
          <c:xMode val="edge"/>
          <c:yMode val="edge"/>
          <c:x val="0.72523081675641476"/>
          <c:y val="1.2050965688612613E-2"/>
          <c:w val="0.24263731265630589"/>
          <c:h val="0.13254863243706569"/>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53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85710528668"/>
          <c:y val="8.9136197808143067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a:solidFill>
                <a:schemeClr val="tx2">
                  <a:lumMod val="60000"/>
                  <a:lumOff val="40000"/>
                </a:schemeClr>
              </a:solidFill>
              <a:prstDash val="sysDash"/>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ser>
          <c:idx val="0"/>
          <c:order val="1"/>
          <c:tx>
            <c:strRef>
              <c:f>女!$E$11</c:f>
              <c:strCache>
                <c:ptCount val="1"/>
                <c:pt idx="0">
                  <c:v>甲賀市</c:v>
                </c:pt>
              </c:strCache>
            </c:strRef>
          </c:tx>
          <c:spPr>
            <a:ln w="50800">
              <a:solidFill>
                <a:schemeClr val="accent2"/>
              </a:solidFill>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女!$F$11:$AI$11</c:f>
              <c:numCache>
                <c:formatCode>0.0_ </c:formatCode>
                <c:ptCount val="18"/>
                <c:pt idx="0">
                  <c:v>98.842551</c:v>
                </c:pt>
                <c:pt idx="1">
                  <c:v>92.433661000000001</c:v>
                </c:pt>
                <c:pt idx="2">
                  <c:v>106.09009399999999</c:v>
                </c:pt>
                <c:pt idx="3">
                  <c:v>88.958022</c:v>
                </c:pt>
                <c:pt idx="4">
                  <c:v>92.710025999999999</c:v>
                </c:pt>
                <c:pt idx="5">
                  <c:v>83.239062000000004</c:v>
                </c:pt>
                <c:pt idx="6">
                  <c:v>80.816186000000002</c:v>
                </c:pt>
                <c:pt idx="7">
                  <c:v>95.131388000000001</c:v>
                </c:pt>
                <c:pt idx="8">
                  <c:v>112.18297800000001</c:v>
                </c:pt>
                <c:pt idx="9">
                  <c:v>141.03889599999999</c:v>
                </c:pt>
                <c:pt idx="10">
                  <c:v>93.256713000000005</c:v>
                </c:pt>
                <c:pt idx="11">
                  <c:v>110.93351699999999</c:v>
                </c:pt>
                <c:pt idx="12">
                  <c:v>92.674475000000001</c:v>
                </c:pt>
                <c:pt idx="13">
                  <c:v>89.967322999999993</c:v>
                </c:pt>
                <c:pt idx="14">
                  <c:v>109.052052</c:v>
                </c:pt>
                <c:pt idx="15">
                  <c:v>122.856993</c:v>
                </c:pt>
                <c:pt idx="16">
                  <c:v>94.237042000000002</c:v>
                </c:pt>
                <c:pt idx="17">
                  <c:v>101.839831</c:v>
                </c:pt>
              </c:numCache>
            </c:numRef>
          </c:val>
        </c:ser>
        <c:dLbls>
          <c:showLegendKey val="0"/>
          <c:showVal val="0"/>
          <c:showCatName val="0"/>
          <c:showSerName val="0"/>
          <c:showPercent val="0"/>
          <c:showBubbleSize val="0"/>
        </c:dLbls>
        <c:axId val="213679488"/>
        <c:axId val="213697664"/>
      </c:radarChart>
      <c:catAx>
        <c:axId val="213679488"/>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sz="1000">
                <a:solidFill>
                  <a:schemeClr val="tx1"/>
                </a:solidFill>
              </a:defRPr>
            </a:pPr>
            <a:endParaRPr lang="ja-JP"/>
          </a:p>
        </c:txPr>
        <c:crossAx val="213697664"/>
        <c:crosses val="autoZero"/>
        <c:auto val="1"/>
        <c:lblAlgn val="ctr"/>
        <c:lblOffset val="100"/>
        <c:noMultiLvlLbl val="0"/>
      </c:catAx>
      <c:valAx>
        <c:axId val="213697664"/>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3679488"/>
        <c:crosses val="autoZero"/>
        <c:crossBetween val="between"/>
        <c:majorUnit val="25"/>
      </c:valAx>
    </c:plotArea>
    <c:legend>
      <c:legendPos val="r"/>
      <c:legendEntry>
        <c:idx val="1"/>
        <c:delete val="1"/>
      </c:legendEntry>
      <c:layout>
        <c:manualLayout>
          <c:xMode val="edge"/>
          <c:yMode val="edge"/>
          <c:x val="0.71838011756958908"/>
          <c:y val="1.576508396316072E-2"/>
          <c:w val="0.23508241436779312"/>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3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764611962501E-2"/>
          <c:y val="8.5422177381030709E-2"/>
        </c:manualLayout>
      </c:layout>
      <c:overlay val="0"/>
    </c:title>
    <c:autoTitleDeleted val="0"/>
    <c:plotArea>
      <c:layout>
        <c:manualLayout>
          <c:layoutTarget val="inner"/>
          <c:xMode val="edge"/>
          <c:yMode val="edge"/>
          <c:x val="0.2582322357019064"/>
          <c:y val="0.11977715877437324"/>
          <c:w val="0.49913344887348354"/>
          <c:h val="0.8022284122562674"/>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ser>
          <c:idx val="0"/>
          <c:order val="1"/>
          <c:tx>
            <c:strRef>
              <c:f>男!$E$12</c:f>
              <c:strCache>
                <c:ptCount val="1"/>
                <c:pt idx="0">
                  <c:v>野洲市</c:v>
                </c:pt>
              </c:strCache>
            </c:strRef>
          </c:tx>
          <c:spPr>
            <a:ln w="50800">
              <a:solidFill>
                <a:schemeClr val="accent2">
                  <a:shade val="95000"/>
                  <a:satMod val="105000"/>
                </a:schemeClr>
              </a:solidFill>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男!$F$12:$AH$12</c:f>
              <c:numCache>
                <c:formatCode>0.0_ </c:formatCode>
                <c:ptCount val="17"/>
                <c:pt idx="0">
                  <c:v>94.032111999999998</c:v>
                </c:pt>
                <c:pt idx="1">
                  <c:v>96.143831000000006</c:v>
                </c:pt>
                <c:pt idx="2">
                  <c:v>99.162762999999998</c:v>
                </c:pt>
                <c:pt idx="3">
                  <c:v>87.879609000000002</c:v>
                </c:pt>
                <c:pt idx="4">
                  <c:v>108.15701799999999</c:v>
                </c:pt>
                <c:pt idx="5">
                  <c:v>92.234176000000005</c:v>
                </c:pt>
                <c:pt idx="6">
                  <c:v>57.769655999999998</c:v>
                </c:pt>
                <c:pt idx="7">
                  <c:v>86.983603000000002</c:v>
                </c:pt>
                <c:pt idx="8">
                  <c:v>89.510338000000004</c:v>
                </c:pt>
                <c:pt idx="9">
                  <c:v>83.796806000000004</c:v>
                </c:pt>
                <c:pt idx="10">
                  <c:v>111.33843899999999</c:v>
                </c:pt>
                <c:pt idx="11">
                  <c:v>77.352214000000004</c:v>
                </c:pt>
                <c:pt idx="12">
                  <c:v>82.241997999999995</c:v>
                </c:pt>
                <c:pt idx="13">
                  <c:v>91.130346000000003</c:v>
                </c:pt>
                <c:pt idx="14">
                  <c:v>148.12704500000001</c:v>
                </c:pt>
                <c:pt idx="15">
                  <c:v>101.49975000000001</c:v>
                </c:pt>
                <c:pt idx="16">
                  <c:v>91.898146999999994</c:v>
                </c:pt>
              </c:numCache>
            </c:numRef>
          </c:val>
        </c:ser>
        <c:dLbls>
          <c:showLegendKey val="0"/>
          <c:showVal val="0"/>
          <c:showCatName val="0"/>
          <c:showSerName val="0"/>
          <c:showPercent val="0"/>
          <c:showBubbleSize val="0"/>
        </c:dLbls>
        <c:axId val="213731584"/>
        <c:axId val="213733376"/>
      </c:radarChart>
      <c:catAx>
        <c:axId val="213731584"/>
        <c:scaling>
          <c:orientation val="minMax"/>
        </c:scaling>
        <c:delete val="0"/>
        <c:axPos val="b"/>
        <c:majorGridlines/>
        <c:numFmt formatCode="0.0_ " sourceLinked="1"/>
        <c:majorTickMark val="out"/>
        <c:minorTickMark val="none"/>
        <c:tickLblPos val="nextTo"/>
        <c:txPr>
          <a:bodyPr horzOverflow="overflow" anchor="ctr"/>
          <a:lstStyle/>
          <a:p>
            <a:pPr algn="ctr" rtl="0">
              <a:defRPr sz="1000">
                <a:solidFill>
                  <a:schemeClr val="tx1"/>
                </a:solidFill>
              </a:defRPr>
            </a:pPr>
            <a:endParaRPr lang="ja-JP"/>
          </a:p>
        </c:txPr>
        <c:crossAx val="213733376"/>
        <c:crosses val="autoZero"/>
        <c:auto val="1"/>
        <c:lblAlgn val="ctr"/>
        <c:lblOffset val="100"/>
        <c:noMultiLvlLbl val="0"/>
      </c:catAx>
      <c:valAx>
        <c:axId val="213733376"/>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3731584"/>
        <c:crosses val="autoZero"/>
        <c:crossBetween val="between"/>
        <c:majorUnit val="25"/>
      </c:valAx>
    </c:plotArea>
    <c:legend>
      <c:legendPos val="r"/>
      <c:legendEntry>
        <c:idx val="1"/>
        <c:delete val="1"/>
      </c:legendEntry>
      <c:layout>
        <c:manualLayout>
          <c:xMode val="edge"/>
          <c:yMode val="edge"/>
          <c:x val="0.72523081675641476"/>
          <c:y val="1.2050965688612613E-2"/>
          <c:w val="0.24263731265630589"/>
          <c:h val="0.13254863243706569"/>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53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85710528668"/>
          <c:y val="8.9136197808143067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a:solidFill>
                <a:schemeClr val="tx2">
                  <a:lumMod val="60000"/>
                  <a:lumOff val="40000"/>
                </a:schemeClr>
              </a:solidFill>
              <a:prstDash val="sysDash"/>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ser>
          <c:idx val="0"/>
          <c:order val="1"/>
          <c:tx>
            <c:strRef>
              <c:f>女!$E$12</c:f>
              <c:strCache>
                <c:ptCount val="1"/>
                <c:pt idx="0">
                  <c:v>野洲市</c:v>
                </c:pt>
              </c:strCache>
            </c:strRef>
          </c:tx>
          <c:spPr>
            <a:ln w="50800">
              <a:solidFill>
                <a:schemeClr val="accent2"/>
              </a:solidFill>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女!$F$12:$AI$12</c:f>
              <c:numCache>
                <c:formatCode>0.0_ </c:formatCode>
                <c:ptCount val="18"/>
                <c:pt idx="0">
                  <c:v>100.74391199999999</c:v>
                </c:pt>
                <c:pt idx="1">
                  <c:v>96.932257000000007</c:v>
                </c:pt>
                <c:pt idx="2">
                  <c:v>106.932731</c:v>
                </c:pt>
                <c:pt idx="3">
                  <c:v>91.719154000000003</c:v>
                </c:pt>
                <c:pt idx="4">
                  <c:v>91.311317000000003</c:v>
                </c:pt>
                <c:pt idx="5">
                  <c:v>83.277690000000007</c:v>
                </c:pt>
                <c:pt idx="6">
                  <c:v>87.305817000000005</c:v>
                </c:pt>
                <c:pt idx="7">
                  <c:v>84.729574</c:v>
                </c:pt>
                <c:pt idx="8">
                  <c:v>99.733369999999994</c:v>
                </c:pt>
                <c:pt idx="9">
                  <c:v>90.314778000000004</c:v>
                </c:pt>
                <c:pt idx="10">
                  <c:v>88.028371000000007</c:v>
                </c:pt>
                <c:pt idx="11">
                  <c:v>109.955536</c:v>
                </c:pt>
                <c:pt idx="12">
                  <c:v>74.615316000000007</c:v>
                </c:pt>
                <c:pt idx="13">
                  <c:v>90.589215999999993</c:v>
                </c:pt>
                <c:pt idx="14">
                  <c:v>97.157791000000003</c:v>
                </c:pt>
                <c:pt idx="15">
                  <c:v>98.547206000000003</c:v>
                </c:pt>
                <c:pt idx="16">
                  <c:v>103.595814</c:v>
                </c:pt>
                <c:pt idx="17">
                  <c:v>94.646896999999996</c:v>
                </c:pt>
              </c:numCache>
            </c:numRef>
          </c:val>
        </c:ser>
        <c:dLbls>
          <c:showLegendKey val="0"/>
          <c:showVal val="0"/>
          <c:showCatName val="0"/>
          <c:showSerName val="0"/>
          <c:showPercent val="0"/>
          <c:showBubbleSize val="0"/>
        </c:dLbls>
        <c:axId val="213755008"/>
        <c:axId val="213756544"/>
      </c:radarChart>
      <c:catAx>
        <c:axId val="213755008"/>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sz="1000">
                <a:solidFill>
                  <a:schemeClr val="tx1"/>
                </a:solidFill>
              </a:defRPr>
            </a:pPr>
            <a:endParaRPr lang="ja-JP"/>
          </a:p>
        </c:txPr>
        <c:crossAx val="213756544"/>
        <c:crosses val="autoZero"/>
        <c:auto val="1"/>
        <c:lblAlgn val="ctr"/>
        <c:lblOffset val="100"/>
        <c:noMultiLvlLbl val="0"/>
      </c:catAx>
      <c:valAx>
        <c:axId val="213756544"/>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3755008"/>
        <c:crosses val="autoZero"/>
        <c:crossBetween val="between"/>
        <c:majorUnit val="25"/>
      </c:valAx>
    </c:plotArea>
    <c:legend>
      <c:legendPos val="r"/>
      <c:legendEntry>
        <c:idx val="1"/>
        <c:delete val="1"/>
      </c:legendEntry>
      <c:layout>
        <c:manualLayout>
          <c:xMode val="edge"/>
          <c:yMode val="edge"/>
          <c:x val="0.71838011756958908"/>
          <c:y val="1.576508396316072E-2"/>
          <c:w val="0.23508241436779312"/>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200" b="1" i="0" u="none" strike="noStrike" kern="1200" baseline="0">
                <a:solidFill>
                  <a:schemeClr val="tx1"/>
                </a:solidFill>
              </a:rPr>
              <a:t>疾病別医療費構成割合</a:t>
            </a:r>
            <a:endParaRPr kumimoji="0" lang="ja-JP" altLang="en-US" sz="1800" b="1" i="0" u="none" strike="noStrike" kern="1200" baseline="0">
              <a:solidFill>
                <a:schemeClr val="tx1"/>
              </a:solidFill>
            </a:endParaRPr>
          </a:p>
          <a:p>
            <a:pPr algn="ctr" rtl="0">
              <a:defRPr kumimoji="0" sz="1800" i="0" u="none" strike="noStrike" kern="1200" baseline="0">
                <a:solidFill>
                  <a:schemeClr val="tx1"/>
                </a:solidFill>
              </a:defRPr>
            </a:pPr>
            <a:r>
              <a:rPr kumimoji="0" lang="ja-JP" altLang="en-US" sz="1200" b="1" i="0" u="none" strike="noStrike" kern="1200" baseline="0">
                <a:solidFill>
                  <a:schemeClr val="tx1"/>
                </a:solidFill>
              </a:rPr>
              <a:t>（国保分）</a:t>
            </a:r>
            <a:endParaRPr kumimoji="0" lang="ja-JP" altLang="en-US" sz="1800" b="1" i="0" u="none" strike="noStrike" kern="1200"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0.1844583381525238"/>
                  <c:y val="-0.13783503506621797"/>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1"/>
              <c:layout>
                <c:manualLayout>
                  <c:x val="0.15754789192364324"/>
                  <c:y val="-0.13373243102550755"/>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2"/>
              <c:layout>
                <c:manualLayout>
                  <c:x val="9.63494144846022E-2"/>
                  <c:y val="-0.10261182864895663"/>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3"/>
              <c:layout>
                <c:manualLayout>
                  <c:x val="0.10121677520133386"/>
                  <c:y val="-6.4418958301737536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4"/>
              <c:layout>
                <c:manualLayout>
                  <c:x val="0.19712486013517991"/>
                  <c:y val="0.10219906790672507"/>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5"/>
              <c:layout>
                <c:manualLayout>
                  <c:x val="-3.7148616036793057E-2"/>
                  <c:y val="0.1034586644915091"/>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6"/>
              <c:layout>
                <c:manualLayout>
                  <c:x val="-7.8593076808795126E-2"/>
                  <c:y val="-5.211743880852103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kumimoji="0" sz="900" kern="1200">
                    <a:solidFill>
                      <a:schemeClr val="tx1"/>
                    </a:solidFill>
                  </a:defRPr>
                </a:pPr>
                <a:endParaRPr lang="ja-JP"/>
              </a:p>
            </c:txPr>
            <c:showLegendKey val="0"/>
            <c:showVal val="0"/>
            <c:showCatName val="1"/>
            <c:showSerName val="0"/>
            <c:showPercent val="1"/>
            <c:showBubbleSize val="0"/>
            <c:showLeaderLines val="1"/>
          </c:dLbls>
          <c:cat>
            <c:strRef>
              <c:f>'長浜市 '!$N$181:$N$187</c:f>
              <c:strCache>
                <c:ptCount val="7"/>
                <c:pt idx="0">
                  <c:v>新生物</c:v>
                </c:pt>
                <c:pt idx="1">
                  <c:v>糖尿病</c:v>
                </c:pt>
                <c:pt idx="2">
                  <c:v>高血圧性疾患</c:v>
                </c:pt>
                <c:pt idx="3">
                  <c:v>虚血性心疾患</c:v>
                </c:pt>
                <c:pt idx="4">
                  <c:v>脳内出血</c:v>
                </c:pt>
                <c:pt idx="5">
                  <c:v>脳梗塞</c:v>
                </c:pt>
                <c:pt idx="6">
                  <c:v>その他</c:v>
                </c:pt>
              </c:strCache>
            </c:strRef>
          </c:cat>
          <c:val>
            <c:numRef>
              <c:f>'長浜市 '!$P$181:$P$187</c:f>
              <c:numCache>
                <c:formatCode>0.0_ </c:formatCode>
                <c:ptCount val="7"/>
                <c:pt idx="0">
                  <c:v>18.2</c:v>
                </c:pt>
                <c:pt idx="1">
                  <c:v>4.5999999999999996</c:v>
                </c:pt>
                <c:pt idx="2">
                  <c:v>9</c:v>
                </c:pt>
                <c:pt idx="3">
                  <c:v>1.9</c:v>
                </c:pt>
                <c:pt idx="4">
                  <c:v>0.8</c:v>
                </c:pt>
                <c:pt idx="5">
                  <c:v>1</c:v>
                </c:pt>
                <c:pt idx="6" formatCode="#,##0.0;[Red]\-#,##0.0">
                  <c:v>64.5</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54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764611962501E-2"/>
          <c:y val="8.5422177381030709E-2"/>
        </c:manualLayout>
      </c:layout>
      <c:overlay val="0"/>
    </c:title>
    <c:autoTitleDeleted val="0"/>
    <c:plotArea>
      <c:layout>
        <c:manualLayout>
          <c:layoutTarget val="inner"/>
          <c:xMode val="edge"/>
          <c:yMode val="edge"/>
          <c:x val="0.2582322357019064"/>
          <c:y val="0.11977715877437324"/>
          <c:w val="0.49913344887348354"/>
          <c:h val="0.8022284122562674"/>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ser>
          <c:idx val="0"/>
          <c:order val="1"/>
          <c:tx>
            <c:strRef>
              <c:f>男!$E$13</c:f>
              <c:strCache>
                <c:ptCount val="1"/>
                <c:pt idx="0">
                  <c:v>湖南市</c:v>
                </c:pt>
              </c:strCache>
            </c:strRef>
          </c:tx>
          <c:spPr>
            <a:ln w="50800">
              <a:solidFill>
                <a:schemeClr val="accent2">
                  <a:shade val="95000"/>
                  <a:satMod val="105000"/>
                </a:schemeClr>
              </a:solidFill>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男!$F$13:$AH$13</c:f>
              <c:numCache>
                <c:formatCode>0.0_ </c:formatCode>
                <c:ptCount val="17"/>
                <c:pt idx="0">
                  <c:v>95.18553</c:v>
                </c:pt>
                <c:pt idx="1">
                  <c:v>95.038365999999996</c:v>
                </c:pt>
                <c:pt idx="2">
                  <c:v>99.011114000000006</c:v>
                </c:pt>
                <c:pt idx="3">
                  <c:v>92.453704000000002</c:v>
                </c:pt>
                <c:pt idx="4">
                  <c:v>105.826431</c:v>
                </c:pt>
                <c:pt idx="5">
                  <c:v>85.016367000000002</c:v>
                </c:pt>
                <c:pt idx="6">
                  <c:v>62.901280999999997</c:v>
                </c:pt>
                <c:pt idx="7">
                  <c:v>139.644139</c:v>
                </c:pt>
                <c:pt idx="8">
                  <c:v>103.002425</c:v>
                </c:pt>
                <c:pt idx="9">
                  <c:v>92.993830000000003</c:v>
                </c:pt>
                <c:pt idx="10">
                  <c:v>108.884062</c:v>
                </c:pt>
                <c:pt idx="11">
                  <c:v>94.078339999999997</c:v>
                </c:pt>
                <c:pt idx="12">
                  <c:v>87.314099999999996</c:v>
                </c:pt>
                <c:pt idx="13">
                  <c:v>83.99212</c:v>
                </c:pt>
                <c:pt idx="14">
                  <c:v>117.63224700000001</c:v>
                </c:pt>
                <c:pt idx="15">
                  <c:v>96.939105999999995</c:v>
                </c:pt>
                <c:pt idx="16">
                  <c:v>95.723097999999993</c:v>
                </c:pt>
              </c:numCache>
            </c:numRef>
          </c:val>
        </c:ser>
        <c:dLbls>
          <c:showLegendKey val="0"/>
          <c:showVal val="0"/>
          <c:showCatName val="0"/>
          <c:showSerName val="0"/>
          <c:showPercent val="0"/>
          <c:showBubbleSize val="0"/>
        </c:dLbls>
        <c:axId val="213606400"/>
        <c:axId val="213607936"/>
      </c:radarChart>
      <c:catAx>
        <c:axId val="213606400"/>
        <c:scaling>
          <c:orientation val="minMax"/>
        </c:scaling>
        <c:delete val="0"/>
        <c:axPos val="b"/>
        <c:majorGridlines/>
        <c:numFmt formatCode="0.0_ " sourceLinked="1"/>
        <c:majorTickMark val="out"/>
        <c:minorTickMark val="none"/>
        <c:tickLblPos val="nextTo"/>
        <c:txPr>
          <a:bodyPr horzOverflow="overflow" anchor="ctr"/>
          <a:lstStyle/>
          <a:p>
            <a:pPr algn="ctr" rtl="0">
              <a:defRPr sz="1000">
                <a:solidFill>
                  <a:schemeClr val="tx1"/>
                </a:solidFill>
              </a:defRPr>
            </a:pPr>
            <a:endParaRPr lang="ja-JP"/>
          </a:p>
        </c:txPr>
        <c:crossAx val="213607936"/>
        <c:crosses val="autoZero"/>
        <c:auto val="1"/>
        <c:lblAlgn val="ctr"/>
        <c:lblOffset val="100"/>
        <c:noMultiLvlLbl val="0"/>
      </c:catAx>
      <c:valAx>
        <c:axId val="213607936"/>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3606400"/>
        <c:crosses val="autoZero"/>
        <c:crossBetween val="between"/>
        <c:majorUnit val="25"/>
      </c:valAx>
    </c:plotArea>
    <c:legend>
      <c:legendPos val="r"/>
      <c:legendEntry>
        <c:idx val="1"/>
        <c:delete val="1"/>
      </c:legendEntry>
      <c:layout>
        <c:manualLayout>
          <c:xMode val="edge"/>
          <c:yMode val="edge"/>
          <c:x val="0.72523081675641476"/>
          <c:y val="1.2050965688612613E-2"/>
          <c:w val="0.24263731265630589"/>
          <c:h val="0.13254863243706569"/>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54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85710528668"/>
          <c:y val="8.9136197808143067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a:solidFill>
                <a:schemeClr val="tx2">
                  <a:lumMod val="60000"/>
                  <a:lumOff val="40000"/>
                </a:schemeClr>
              </a:solidFill>
              <a:prstDash val="sysDash"/>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ser>
          <c:idx val="0"/>
          <c:order val="1"/>
          <c:tx>
            <c:strRef>
              <c:f>女!$E$13</c:f>
              <c:strCache>
                <c:ptCount val="1"/>
                <c:pt idx="0">
                  <c:v>湖南市</c:v>
                </c:pt>
              </c:strCache>
            </c:strRef>
          </c:tx>
          <c:spPr>
            <a:ln w="50800">
              <a:solidFill>
                <a:schemeClr val="accent2"/>
              </a:solidFill>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女!$F$13:$AI$13</c:f>
              <c:numCache>
                <c:formatCode>0.0_ </c:formatCode>
                <c:ptCount val="18"/>
                <c:pt idx="0">
                  <c:v>95.302822000000006</c:v>
                </c:pt>
                <c:pt idx="1">
                  <c:v>97.009711999999993</c:v>
                </c:pt>
                <c:pt idx="2">
                  <c:v>105.890621</c:v>
                </c:pt>
                <c:pt idx="3">
                  <c:v>96.344666000000004</c:v>
                </c:pt>
                <c:pt idx="4">
                  <c:v>101.359837</c:v>
                </c:pt>
                <c:pt idx="5">
                  <c:v>83.594076000000001</c:v>
                </c:pt>
                <c:pt idx="6">
                  <c:v>78.901589999999999</c:v>
                </c:pt>
                <c:pt idx="7">
                  <c:v>84.519435000000001</c:v>
                </c:pt>
                <c:pt idx="8">
                  <c:v>178.91985500000001</c:v>
                </c:pt>
                <c:pt idx="9">
                  <c:v>107.277168</c:v>
                </c:pt>
                <c:pt idx="10">
                  <c:v>83.478977999999998</c:v>
                </c:pt>
                <c:pt idx="11">
                  <c:v>111.273794</c:v>
                </c:pt>
                <c:pt idx="12">
                  <c:v>88.824951999999996</c:v>
                </c:pt>
                <c:pt idx="13">
                  <c:v>71.504183999999995</c:v>
                </c:pt>
                <c:pt idx="14">
                  <c:v>72.322838000000004</c:v>
                </c:pt>
                <c:pt idx="15">
                  <c:v>125.301124</c:v>
                </c:pt>
                <c:pt idx="16">
                  <c:v>102.022217</c:v>
                </c:pt>
                <c:pt idx="17">
                  <c:v>95.445667</c:v>
                </c:pt>
              </c:numCache>
            </c:numRef>
          </c:val>
        </c:ser>
        <c:dLbls>
          <c:showLegendKey val="0"/>
          <c:showVal val="0"/>
          <c:showCatName val="0"/>
          <c:showSerName val="0"/>
          <c:showPercent val="0"/>
          <c:showBubbleSize val="0"/>
        </c:dLbls>
        <c:axId val="213781120"/>
        <c:axId val="213787008"/>
      </c:radarChart>
      <c:catAx>
        <c:axId val="213781120"/>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sz="1000">
                <a:solidFill>
                  <a:schemeClr val="tx1"/>
                </a:solidFill>
              </a:defRPr>
            </a:pPr>
            <a:endParaRPr lang="ja-JP"/>
          </a:p>
        </c:txPr>
        <c:crossAx val="213787008"/>
        <c:crosses val="autoZero"/>
        <c:auto val="1"/>
        <c:lblAlgn val="ctr"/>
        <c:lblOffset val="100"/>
        <c:noMultiLvlLbl val="0"/>
      </c:catAx>
      <c:valAx>
        <c:axId val="213787008"/>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3781120"/>
        <c:crosses val="autoZero"/>
        <c:crossBetween val="between"/>
        <c:majorUnit val="25"/>
      </c:valAx>
    </c:plotArea>
    <c:legend>
      <c:legendPos val="r"/>
      <c:legendEntry>
        <c:idx val="1"/>
        <c:delete val="1"/>
      </c:legendEntry>
      <c:layout>
        <c:manualLayout>
          <c:xMode val="edge"/>
          <c:yMode val="edge"/>
          <c:x val="0.71838011756958908"/>
          <c:y val="1.576508396316072E-2"/>
          <c:w val="0.23508241436779312"/>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4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764611962501E-2"/>
          <c:y val="8.5422177381030709E-2"/>
        </c:manualLayout>
      </c:layout>
      <c:overlay val="0"/>
    </c:title>
    <c:autoTitleDeleted val="0"/>
    <c:plotArea>
      <c:layout>
        <c:manualLayout>
          <c:layoutTarget val="inner"/>
          <c:xMode val="edge"/>
          <c:yMode val="edge"/>
          <c:x val="0.2582322357019064"/>
          <c:y val="0.11977715877437324"/>
          <c:w val="0.49913344887348354"/>
          <c:h val="0.8022284122562674"/>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ser>
          <c:idx val="0"/>
          <c:order val="1"/>
          <c:tx>
            <c:strRef>
              <c:f>男!$E$14</c:f>
              <c:strCache>
                <c:ptCount val="1"/>
                <c:pt idx="0">
                  <c:v>高島市</c:v>
                </c:pt>
              </c:strCache>
            </c:strRef>
          </c:tx>
          <c:spPr>
            <a:ln w="50800">
              <a:solidFill>
                <a:schemeClr val="accent2">
                  <a:shade val="95000"/>
                  <a:satMod val="105000"/>
                </a:schemeClr>
              </a:solidFill>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男!$F$14:$AH$14</c:f>
              <c:numCache>
                <c:formatCode>0.0_ </c:formatCode>
                <c:ptCount val="17"/>
                <c:pt idx="0">
                  <c:v>92.096243999999999</c:v>
                </c:pt>
                <c:pt idx="1">
                  <c:v>95.134504000000007</c:v>
                </c:pt>
                <c:pt idx="2">
                  <c:v>99.407404</c:v>
                </c:pt>
                <c:pt idx="3">
                  <c:v>91.800483</c:v>
                </c:pt>
                <c:pt idx="4">
                  <c:v>104.832837</c:v>
                </c:pt>
                <c:pt idx="5">
                  <c:v>91.182360000000003</c:v>
                </c:pt>
                <c:pt idx="6">
                  <c:v>70.719071</c:v>
                </c:pt>
                <c:pt idx="7">
                  <c:v>86.277697000000003</c:v>
                </c:pt>
                <c:pt idx="8">
                  <c:v>110.000282</c:v>
                </c:pt>
                <c:pt idx="9">
                  <c:v>89.195375999999996</c:v>
                </c:pt>
                <c:pt idx="10">
                  <c:v>116.012146</c:v>
                </c:pt>
                <c:pt idx="11">
                  <c:v>80.596250999999995</c:v>
                </c:pt>
                <c:pt idx="12">
                  <c:v>87.974301999999994</c:v>
                </c:pt>
                <c:pt idx="13">
                  <c:v>100.95175</c:v>
                </c:pt>
                <c:pt idx="14">
                  <c:v>132.762396</c:v>
                </c:pt>
                <c:pt idx="15">
                  <c:v>96.776432</c:v>
                </c:pt>
                <c:pt idx="16">
                  <c:v>92.986151000000007</c:v>
                </c:pt>
              </c:numCache>
            </c:numRef>
          </c:val>
        </c:ser>
        <c:dLbls>
          <c:showLegendKey val="0"/>
          <c:showVal val="0"/>
          <c:showCatName val="0"/>
          <c:showSerName val="0"/>
          <c:showPercent val="0"/>
          <c:showBubbleSize val="0"/>
        </c:dLbls>
        <c:axId val="213820928"/>
        <c:axId val="213822464"/>
      </c:radarChart>
      <c:catAx>
        <c:axId val="213820928"/>
        <c:scaling>
          <c:orientation val="minMax"/>
        </c:scaling>
        <c:delete val="0"/>
        <c:axPos val="b"/>
        <c:majorGridlines/>
        <c:numFmt formatCode="0.0_ " sourceLinked="1"/>
        <c:majorTickMark val="out"/>
        <c:minorTickMark val="none"/>
        <c:tickLblPos val="nextTo"/>
        <c:txPr>
          <a:bodyPr horzOverflow="overflow" anchor="ctr"/>
          <a:lstStyle/>
          <a:p>
            <a:pPr algn="ctr" rtl="0">
              <a:defRPr sz="1000">
                <a:solidFill>
                  <a:schemeClr val="tx1"/>
                </a:solidFill>
              </a:defRPr>
            </a:pPr>
            <a:endParaRPr lang="ja-JP"/>
          </a:p>
        </c:txPr>
        <c:crossAx val="213822464"/>
        <c:crosses val="autoZero"/>
        <c:auto val="1"/>
        <c:lblAlgn val="ctr"/>
        <c:lblOffset val="100"/>
        <c:noMultiLvlLbl val="0"/>
      </c:catAx>
      <c:valAx>
        <c:axId val="213822464"/>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3820928"/>
        <c:crosses val="autoZero"/>
        <c:crossBetween val="between"/>
        <c:majorUnit val="25"/>
      </c:valAx>
    </c:plotArea>
    <c:legend>
      <c:legendPos val="r"/>
      <c:legendEntry>
        <c:idx val="1"/>
        <c:delete val="1"/>
      </c:legendEntry>
      <c:layout>
        <c:manualLayout>
          <c:xMode val="edge"/>
          <c:yMode val="edge"/>
          <c:x val="0.72523081675641476"/>
          <c:y val="1.2050965688612613E-2"/>
          <c:w val="0.24263731265630589"/>
          <c:h val="0.13254863243706569"/>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54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764611962501E-2"/>
          <c:y val="8.5422177381030709E-2"/>
        </c:manualLayout>
      </c:layout>
      <c:overlay val="0"/>
    </c:title>
    <c:autoTitleDeleted val="0"/>
    <c:plotArea>
      <c:layout>
        <c:manualLayout>
          <c:layoutTarget val="inner"/>
          <c:xMode val="edge"/>
          <c:yMode val="edge"/>
          <c:x val="0.2582322357019064"/>
          <c:y val="0.11977715877437324"/>
          <c:w val="0.49913344887348354"/>
          <c:h val="0.8022284122562674"/>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ser>
          <c:idx val="0"/>
          <c:order val="1"/>
          <c:tx>
            <c:strRef>
              <c:f>男!$E$15</c:f>
              <c:strCache>
                <c:ptCount val="1"/>
                <c:pt idx="0">
                  <c:v>東近江市</c:v>
                </c:pt>
              </c:strCache>
            </c:strRef>
          </c:tx>
          <c:spPr>
            <a:ln w="50800">
              <a:solidFill>
                <a:schemeClr val="accent2">
                  <a:shade val="95000"/>
                  <a:satMod val="105000"/>
                </a:schemeClr>
              </a:solidFill>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男!$F$15:$AH$15</c:f>
              <c:numCache>
                <c:formatCode>0.0_ </c:formatCode>
                <c:ptCount val="17"/>
                <c:pt idx="0">
                  <c:v>93.431217000000004</c:v>
                </c:pt>
                <c:pt idx="1">
                  <c:v>93.952534</c:v>
                </c:pt>
                <c:pt idx="2">
                  <c:v>98.091975000000005</c:v>
                </c:pt>
                <c:pt idx="3">
                  <c:v>87.486923000000004</c:v>
                </c:pt>
                <c:pt idx="4">
                  <c:v>109.016644</c:v>
                </c:pt>
                <c:pt idx="5">
                  <c:v>93.410749999999993</c:v>
                </c:pt>
                <c:pt idx="6">
                  <c:v>70.042596000000003</c:v>
                </c:pt>
                <c:pt idx="7">
                  <c:v>88.690747000000002</c:v>
                </c:pt>
                <c:pt idx="8">
                  <c:v>113.966785</c:v>
                </c:pt>
                <c:pt idx="9">
                  <c:v>92.673976999999994</c:v>
                </c:pt>
                <c:pt idx="10">
                  <c:v>116.888445</c:v>
                </c:pt>
                <c:pt idx="11">
                  <c:v>89.009178000000006</c:v>
                </c:pt>
                <c:pt idx="12">
                  <c:v>90.203405000000004</c:v>
                </c:pt>
                <c:pt idx="13">
                  <c:v>105.898785</c:v>
                </c:pt>
                <c:pt idx="14">
                  <c:v>112.493774</c:v>
                </c:pt>
                <c:pt idx="15">
                  <c:v>111.81574500000001</c:v>
                </c:pt>
                <c:pt idx="16">
                  <c:v>98.039869999999993</c:v>
                </c:pt>
              </c:numCache>
            </c:numRef>
          </c:val>
        </c:ser>
        <c:dLbls>
          <c:showLegendKey val="0"/>
          <c:showVal val="0"/>
          <c:showCatName val="0"/>
          <c:showSerName val="0"/>
          <c:showPercent val="0"/>
          <c:showBubbleSize val="0"/>
        </c:dLbls>
        <c:axId val="214000000"/>
        <c:axId val="214001536"/>
      </c:radarChart>
      <c:catAx>
        <c:axId val="214000000"/>
        <c:scaling>
          <c:orientation val="minMax"/>
        </c:scaling>
        <c:delete val="0"/>
        <c:axPos val="b"/>
        <c:majorGridlines/>
        <c:numFmt formatCode="0.0_ " sourceLinked="1"/>
        <c:majorTickMark val="out"/>
        <c:minorTickMark val="none"/>
        <c:tickLblPos val="nextTo"/>
        <c:txPr>
          <a:bodyPr horzOverflow="overflow" anchor="ctr"/>
          <a:lstStyle/>
          <a:p>
            <a:pPr algn="ctr" rtl="0">
              <a:defRPr sz="1000">
                <a:solidFill>
                  <a:schemeClr val="tx1"/>
                </a:solidFill>
              </a:defRPr>
            </a:pPr>
            <a:endParaRPr lang="ja-JP"/>
          </a:p>
        </c:txPr>
        <c:crossAx val="214001536"/>
        <c:crosses val="autoZero"/>
        <c:auto val="1"/>
        <c:lblAlgn val="ctr"/>
        <c:lblOffset val="100"/>
        <c:noMultiLvlLbl val="0"/>
      </c:catAx>
      <c:valAx>
        <c:axId val="214001536"/>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4000000"/>
        <c:crosses val="autoZero"/>
        <c:crossBetween val="between"/>
        <c:majorUnit val="25"/>
      </c:valAx>
    </c:plotArea>
    <c:legend>
      <c:legendPos val="r"/>
      <c:legendEntry>
        <c:idx val="1"/>
        <c:delete val="1"/>
      </c:legendEntry>
      <c:layout>
        <c:manualLayout>
          <c:xMode val="edge"/>
          <c:yMode val="edge"/>
          <c:x val="0.72523081675641476"/>
          <c:y val="1.2050965688612613E-2"/>
          <c:w val="0.24263731265630589"/>
          <c:h val="0.13254863243706569"/>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54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85710528668"/>
          <c:y val="8.9136197808143067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a:solidFill>
                <a:schemeClr val="tx2">
                  <a:lumMod val="60000"/>
                  <a:lumOff val="40000"/>
                </a:schemeClr>
              </a:solidFill>
              <a:prstDash val="sysDash"/>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ser>
          <c:idx val="0"/>
          <c:order val="1"/>
          <c:tx>
            <c:strRef>
              <c:f>女!$E$14</c:f>
              <c:strCache>
                <c:ptCount val="1"/>
                <c:pt idx="0">
                  <c:v>高島市</c:v>
                </c:pt>
              </c:strCache>
            </c:strRef>
          </c:tx>
          <c:spPr>
            <a:ln w="50800">
              <a:solidFill>
                <a:schemeClr val="accent2"/>
              </a:solidFill>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女!$F$14:$AI$14</c:f>
              <c:numCache>
                <c:formatCode>0.0_ </c:formatCode>
                <c:ptCount val="18"/>
                <c:pt idx="0">
                  <c:v>98.354460000000003</c:v>
                </c:pt>
                <c:pt idx="1">
                  <c:v>102.059104</c:v>
                </c:pt>
                <c:pt idx="2">
                  <c:v>107.235455</c:v>
                </c:pt>
                <c:pt idx="3">
                  <c:v>99.281561999999994</c:v>
                </c:pt>
                <c:pt idx="4">
                  <c:v>97.399691000000004</c:v>
                </c:pt>
                <c:pt idx="5">
                  <c:v>84.011922999999996</c:v>
                </c:pt>
                <c:pt idx="6">
                  <c:v>87.464433</c:v>
                </c:pt>
                <c:pt idx="7">
                  <c:v>90.121831</c:v>
                </c:pt>
                <c:pt idx="8">
                  <c:v>98.869101000000001</c:v>
                </c:pt>
                <c:pt idx="9">
                  <c:v>118.543232</c:v>
                </c:pt>
                <c:pt idx="10">
                  <c:v>90.432631000000001</c:v>
                </c:pt>
                <c:pt idx="11">
                  <c:v>109.067899</c:v>
                </c:pt>
                <c:pt idx="12">
                  <c:v>98.199828999999994</c:v>
                </c:pt>
                <c:pt idx="13">
                  <c:v>80.017922999999996</c:v>
                </c:pt>
                <c:pt idx="14">
                  <c:v>104.270839</c:v>
                </c:pt>
                <c:pt idx="15">
                  <c:v>70.420361</c:v>
                </c:pt>
                <c:pt idx="16">
                  <c:v>111.444552</c:v>
                </c:pt>
                <c:pt idx="17">
                  <c:v>99.529073999999994</c:v>
                </c:pt>
              </c:numCache>
            </c:numRef>
          </c:val>
        </c:ser>
        <c:dLbls>
          <c:showLegendKey val="0"/>
          <c:showVal val="0"/>
          <c:showCatName val="0"/>
          <c:showSerName val="0"/>
          <c:showPercent val="0"/>
          <c:showBubbleSize val="0"/>
        </c:dLbls>
        <c:axId val="214014976"/>
        <c:axId val="214024960"/>
      </c:radarChart>
      <c:catAx>
        <c:axId val="214014976"/>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sz="1000">
                <a:solidFill>
                  <a:schemeClr val="tx1"/>
                </a:solidFill>
              </a:defRPr>
            </a:pPr>
            <a:endParaRPr lang="ja-JP"/>
          </a:p>
        </c:txPr>
        <c:crossAx val="214024960"/>
        <c:crosses val="autoZero"/>
        <c:auto val="1"/>
        <c:lblAlgn val="ctr"/>
        <c:lblOffset val="100"/>
        <c:noMultiLvlLbl val="0"/>
      </c:catAx>
      <c:valAx>
        <c:axId val="214024960"/>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4014976"/>
        <c:crosses val="autoZero"/>
        <c:crossBetween val="between"/>
        <c:majorUnit val="25"/>
      </c:valAx>
    </c:plotArea>
    <c:legend>
      <c:legendPos val="r"/>
      <c:legendEntry>
        <c:idx val="1"/>
        <c:delete val="1"/>
      </c:legendEntry>
      <c:layout>
        <c:manualLayout>
          <c:xMode val="edge"/>
          <c:yMode val="edge"/>
          <c:x val="0.71838011756958908"/>
          <c:y val="1.576508396316072E-2"/>
          <c:w val="0.23508241436779312"/>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4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85710528668"/>
          <c:y val="8.9136197808143067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a:solidFill>
                <a:schemeClr val="tx2">
                  <a:lumMod val="60000"/>
                  <a:lumOff val="40000"/>
                </a:schemeClr>
              </a:solidFill>
              <a:prstDash val="sysDash"/>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ser>
          <c:idx val="0"/>
          <c:order val="1"/>
          <c:tx>
            <c:strRef>
              <c:f>女!$E$15</c:f>
              <c:strCache>
                <c:ptCount val="1"/>
                <c:pt idx="0">
                  <c:v>東近江市</c:v>
                </c:pt>
              </c:strCache>
            </c:strRef>
          </c:tx>
          <c:spPr>
            <a:ln w="50800">
              <a:solidFill>
                <a:schemeClr val="accent2"/>
              </a:solidFill>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女!$F$15:$AI$15</c:f>
              <c:numCache>
                <c:formatCode>0.0_ </c:formatCode>
                <c:ptCount val="18"/>
                <c:pt idx="0">
                  <c:v>94.433308999999994</c:v>
                </c:pt>
                <c:pt idx="1">
                  <c:v>90.221784</c:v>
                </c:pt>
                <c:pt idx="2">
                  <c:v>106.466595</c:v>
                </c:pt>
                <c:pt idx="3">
                  <c:v>90.260638</c:v>
                </c:pt>
                <c:pt idx="4">
                  <c:v>91.264768000000004</c:v>
                </c:pt>
                <c:pt idx="5">
                  <c:v>83.313687000000002</c:v>
                </c:pt>
                <c:pt idx="6">
                  <c:v>73.528330999999994</c:v>
                </c:pt>
                <c:pt idx="7">
                  <c:v>102.961394</c:v>
                </c:pt>
                <c:pt idx="8">
                  <c:v>100.69008700000001</c:v>
                </c:pt>
                <c:pt idx="9">
                  <c:v>126.87121500000001</c:v>
                </c:pt>
                <c:pt idx="10">
                  <c:v>96.346962000000005</c:v>
                </c:pt>
                <c:pt idx="11">
                  <c:v>108.363309</c:v>
                </c:pt>
                <c:pt idx="12">
                  <c:v>93.627617999999998</c:v>
                </c:pt>
                <c:pt idx="13">
                  <c:v>97.404118999999994</c:v>
                </c:pt>
                <c:pt idx="14">
                  <c:v>102.27765100000001</c:v>
                </c:pt>
                <c:pt idx="15">
                  <c:v>81.071939999999998</c:v>
                </c:pt>
                <c:pt idx="16">
                  <c:v>104.0819</c:v>
                </c:pt>
                <c:pt idx="17">
                  <c:v>96.890908999999994</c:v>
                </c:pt>
              </c:numCache>
            </c:numRef>
          </c:val>
        </c:ser>
        <c:dLbls>
          <c:showLegendKey val="0"/>
          <c:showVal val="0"/>
          <c:showCatName val="0"/>
          <c:showSerName val="0"/>
          <c:showPercent val="0"/>
          <c:showBubbleSize val="0"/>
        </c:dLbls>
        <c:axId val="213940096"/>
        <c:axId val="213941632"/>
      </c:radarChart>
      <c:catAx>
        <c:axId val="213940096"/>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sz="1000">
                <a:solidFill>
                  <a:schemeClr val="tx1"/>
                </a:solidFill>
              </a:defRPr>
            </a:pPr>
            <a:endParaRPr lang="ja-JP"/>
          </a:p>
        </c:txPr>
        <c:crossAx val="213941632"/>
        <c:crosses val="autoZero"/>
        <c:auto val="1"/>
        <c:lblAlgn val="ctr"/>
        <c:lblOffset val="100"/>
        <c:noMultiLvlLbl val="0"/>
      </c:catAx>
      <c:valAx>
        <c:axId val="213941632"/>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3940096"/>
        <c:crosses val="autoZero"/>
        <c:crossBetween val="between"/>
        <c:majorUnit val="25"/>
      </c:valAx>
    </c:plotArea>
    <c:legend>
      <c:legendPos val="r"/>
      <c:legendEntry>
        <c:idx val="1"/>
        <c:delete val="1"/>
      </c:legendEntry>
      <c:layout>
        <c:manualLayout>
          <c:xMode val="edge"/>
          <c:yMode val="edge"/>
          <c:x val="0.71838011756958908"/>
          <c:y val="1.576508396316072E-2"/>
          <c:w val="0.23508241436779312"/>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4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764611962501E-2"/>
          <c:y val="8.5422177381030709E-2"/>
        </c:manualLayout>
      </c:layout>
      <c:overlay val="0"/>
    </c:title>
    <c:autoTitleDeleted val="0"/>
    <c:plotArea>
      <c:layout>
        <c:manualLayout>
          <c:layoutTarget val="inner"/>
          <c:xMode val="edge"/>
          <c:yMode val="edge"/>
          <c:x val="0.2582322357019064"/>
          <c:y val="0.11977715877437324"/>
          <c:w val="0.49913344887348354"/>
          <c:h val="0.8022284122562674"/>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ser>
          <c:idx val="0"/>
          <c:order val="1"/>
          <c:tx>
            <c:strRef>
              <c:f>男!$E$16</c:f>
              <c:strCache>
                <c:ptCount val="1"/>
                <c:pt idx="0">
                  <c:v>米原市</c:v>
                </c:pt>
              </c:strCache>
            </c:strRef>
          </c:tx>
          <c:spPr>
            <a:ln w="50800">
              <a:solidFill>
                <a:schemeClr val="accent2">
                  <a:shade val="95000"/>
                  <a:satMod val="105000"/>
                </a:schemeClr>
              </a:solidFill>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男!$F$16:$AH$16</c:f>
              <c:numCache>
                <c:formatCode>0.0_ </c:formatCode>
                <c:ptCount val="17"/>
                <c:pt idx="0">
                  <c:v>100.37742799999999</c:v>
                </c:pt>
                <c:pt idx="1">
                  <c:v>98.588746999999998</c:v>
                </c:pt>
                <c:pt idx="2">
                  <c:v>98.953018</c:v>
                </c:pt>
                <c:pt idx="3">
                  <c:v>96.028845000000004</c:v>
                </c:pt>
                <c:pt idx="4">
                  <c:v>110.32325299999999</c:v>
                </c:pt>
                <c:pt idx="5">
                  <c:v>101.40054600000001</c:v>
                </c:pt>
                <c:pt idx="6">
                  <c:v>70.074113999999994</c:v>
                </c:pt>
                <c:pt idx="7">
                  <c:v>108.24755500000001</c:v>
                </c:pt>
                <c:pt idx="8">
                  <c:v>98.020019000000005</c:v>
                </c:pt>
                <c:pt idx="9">
                  <c:v>91.586820000000003</c:v>
                </c:pt>
                <c:pt idx="10">
                  <c:v>135.110569</c:v>
                </c:pt>
                <c:pt idx="11">
                  <c:v>94.084445000000002</c:v>
                </c:pt>
                <c:pt idx="12">
                  <c:v>82.975206999999997</c:v>
                </c:pt>
                <c:pt idx="13">
                  <c:v>88.350860999999995</c:v>
                </c:pt>
                <c:pt idx="14">
                  <c:v>129.31722199999999</c:v>
                </c:pt>
                <c:pt idx="15">
                  <c:v>105.036794</c:v>
                </c:pt>
                <c:pt idx="16">
                  <c:v>100.88629899999999</c:v>
                </c:pt>
              </c:numCache>
            </c:numRef>
          </c:val>
        </c:ser>
        <c:dLbls>
          <c:showLegendKey val="0"/>
          <c:showVal val="0"/>
          <c:showCatName val="0"/>
          <c:showSerName val="0"/>
          <c:showPercent val="0"/>
          <c:showBubbleSize val="0"/>
        </c:dLbls>
        <c:axId val="213967616"/>
        <c:axId val="213969152"/>
      </c:radarChart>
      <c:catAx>
        <c:axId val="213967616"/>
        <c:scaling>
          <c:orientation val="minMax"/>
        </c:scaling>
        <c:delete val="0"/>
        <c:axPos val="b"/>
        <c:majorGridlines/>
        <c:numFmt formatCode="0.0_ " sourceLinked="1"/>
        <c:majorTickMark val="out"/>
        <c:minorTickMark val="none"/>
        <c:tickLblPos val="nextTo"/>
        <c:txPr>
          <a:bodyPr horzOverflow="overflow" anchor="ctr"/>
          <a:lstStyle/>
          <a:p>
            <a:pPr algn="ctr" rtl="0">
              <a:defRPr sz="1000">
                <a:solidFill>
                  <a:schemeClr val="tx1"/>
                </a:solidFill>
              </a:defRPr>
            </a:pPr>
            <a:endParaRPr lang="ja-JP"/>
          </a:p>
        </c:txPr>
        <c:crossAx val="213969152"/>
        <c:crosses val="autoZero"/>
        <c:auto val="1"/>
        <c:lblAlgn val="ctr"/>
        <c:lblOffset val="100"/>
        <c:noMultiLvlLbl val="0"/>
      </c:catAx>
      <c:valAx>
        <c:axId val="213969152"/>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3967616"/>
        <c:crosses val="autoZero"/>
        <c:crossBetween val="between"/>
        <c:majorUnit val="25"/>
      </c:valAx>
    </c:plotArea>
    <c:legend>
      <c:legendPos val="r"/>
      <c:legendEntry>
        <c:idx val="1"/>
        <c:delete val="1"/>
      </c:legendEntry>
      <c:layout>
        <c:manualLayout>
          <c:xMode val="edge"/>
          <c:yMode val="edge"/>
          <c:x val="0.72523081675641476"/>
          <c:y val="1.2050965688612613E-2"/>
          <c:w val="0.24263731265630589"/>
          <c:h val="0.13254863243706569"/>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54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85710528668"/>
          <c:y val="8.9136197808143067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a:solidFill>
                <a:schemeClr val="tx2">
                  <a:lumMod val="60000"/>
                  <a:lumOff val="40000"/>
                </a:schemeClr>
              </a:solidFill>
              <a:prstDash val="sysDash"/>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ser>
          <c:idx val="0"/>
          <c:order val="1"/>
          <c:tx>
            <c:strRef>
              <c:f>女!$E$16</c:f>
              <c:strCache>
                <c:ptCount val="1"/>
                <c:pt idx="0">
                  <c:v>米原市</c:v>
                </c:pt>
              </c:strCache>
            </c:strRef>
          </c:tx>
          <c:spPr>
            <a:ln w="50800">
              <a:solidFill>
                <a:schemeClr val="accent2"/>
              </a:solidFill>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女!$F$16:$AI$16</c:f>
              <c:numCache>
                <c:formatCode>0.0_ </c:formatCode>
                <c:ptCount val="18"/>
                <c:pt idx="0">
                  <c:v>99.638120999999998</c:v>
                </c:pt>
                <c:pt idx="1">
                  <c:v>95.941809000000006</c:v>
                </c:pt>
                <c:pt idx="2">
                  <c:v>106.932796</c:v>
                </c:pt>
                <c:pt idx="3">
                  <c:v>94.697799000000003</c:v>
                </c:pt>
                <c:pt idx="4">
                  <c:v>94.737611000000001</c:v>
                </c:pt>
                <c:pt idx="5">
                  <c:v>82.803047000000007</c:v>
                </c:pt>
                <c:pt idx="6">
                  <c:v>78.243744000000007</c:v>
                </c:pt>
                <c:pt idx="7">
                  <c:v>87.778019</c:v>
                </c:pt>
                <c:pt idx="8">
                  <c:v>110.818127</c:v>
                </c:pt>
                <c:pt idx="9">
                  <c:v>116.514798</c:v>
                </c:pt>
                <c:pt idx="10">
                  <c:v>96.914662000000007</c:v>
                </c:pt>
                <c:pt idx="11">
                  <c:v>112.811678</c:v>
                </c:pt>
                <c:pt idx="12">
                  <c:v>99.561126000000002</c:v>
                </c:pt>
                <c:pt idx="13">
                  <c:v>87.503624000000002</c:v>
                </c:pt>
                <c:pt idx="14">
                  <c:v>76.273199000000005</c:v>
                </c:pt>
                <c:pt idx="15">
                  <c:v>94.906660000000002</c:v>
                </c:pt>
                <c:pt idx="16">
                  <c:v>99.292242000000002</c:v>
                </c:pt>
                <c:pt idx="17">
                  <c:v>97.882885000000002</c:v>
                </c:pt>
              </c:numCache>
            </c:numRef>
          </c:val>
        </c:ser>
        <c:dLbls>
          <c:showLegendKey val="0"/>
          <c:showVal val="0"/>
          <c:showCatName val="0"/>
          <c:showSerName val="0"/>
          <c:showPercent val="0"/>
          <c:showBubbleSize val="0"/>
        </c:dLbls>
        <c:axId val="214056320"/>
        <c:axId val="214074496"/>
      </c:radarChart>
      <c:catAx>
        <c:axId val="214056320"/>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sz="1000">
                <a:solidFill>
                  <a:schemeClr val="tx1"/>
                </a:solidFill>
              </a:defRPr>
            </a:pPr>
            <a:endParaRPr lang="ja-JP"/>
          </a:p>
        </c:txPr>
        <c:crossAx val="214074496"/>
        <c:crosses val="autoZero"/>
        <c:auto val="1"/>
        <c:lblAlgn val="ctr"/>
        <c:lblOffset val="100"/>
        <c:noMultiLvlLbl val="0"/>
      </c:catAx>
      <c:valAx>
        <c:axId val="214074496"/>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4056320"/>
        <c:crosses val="autoZero"/>
        <c:crossBetween val="between"/>
        <c:majorUnit val="25"/>
      </c:valAx>
    </c:plotArea>
    <c:legend>
      <c:legendPos val="r"/>
      <c:legendEntry>
        <c:idx val="1"/>
        <c:delete val="1"/>
      </c:legendEntry>
      <c:layout>
        <c:manualLayout>
          <c:xMode val="edge"/>
          <c:yMode val="edge"/>
          <c:x val="0.71838011756958908"/>
          <c:y val="1.576508396316072E-2"/>
          <c:w val="0.23508241436779312"/>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4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764611962501E-2"/>
          <c:y val="8.5422177381030709E-2"/>
        </c:manualLayout>
      </c:layout>
      <c:overlay val="0"/>
    </c:title>
    <c:autoTitleDeleted val="0"/>
    <c:plotArea>
      <c:layout>
        <c:manualLayout>
          <c:layoutTarget val="inner"/>
          <c:xMode val="edge"/>
          <c:yMode val="edge"/>
          <c:x val="0.2582322357019064"/>
          <c:y val="0.11977715877437324"/>
          <c:w val="0.49913344887348354"/>
          <c:h val="0.8022284122562674"/>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ser>
          <c:idx val="0"/>
          <c:order val="1"/>
          <c:tx>
            <c:strRef>
              <c:f>男!$E$17</c:f>
              <c:strCache>
                <c:ptCount val="1"/>
                <c:pt idx="0">
                  <c:v>日野町</c:v>
                </c:pt>
              </c:strCache>
            </c:strRef>
          </c:tx>
          <c:spPr>
            <a:ln w="50800">
              <a:solidFill>
                <a:schemeClr val="accent2">
                  <a:shade val="95000"/>
                  <a:satMod val="105000"/>
                </a:schemeClr>
              </a:solidFill>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男!$F$17:$AH$17</c:f>
              <c:numCache>
                <c:formatCode>0.0_ </c:formatCode>
                <c:ptCount val="17"/>
                <c:pt idx="0">
                  <c:v>96.633818000000005</c:v>
                </c:pt>
                <c:pt idx="1">
                  <c:v>93.208831000000004</c:v>
                </c:pt>
                <c:pt idx="2">
                  <c:v>98.733339000000001</c:v>
                </c:pt>
                <c:pt idx="3">
                  <c:v>83.387062</c:v>
                </c:pt>
                <c:pt idx="4">
                  <c:v>107.362038</c:v>
                </c:pt>
                <c:pt idx="5">
                  <c:v>86.140833999999998</c:v>
                </c:pt>
                <c:pt idx="6">
                  <c:v>65.571916000000002</c:v>
                </c:pt>
                <c:pt idx="7">
                  <c:v>103.12872900000001</c:v>
                </c:pt>
                <c:pt idx="8">
                  <c:v>104.664789</c:v>
                </c:pt>
                <c:pt idx="9">
                  <c:v>93.574759</c:v>
                </c:pt>
                <c:pt idx="10">
                  <c:v>115.353129</c:v>
                </c:pt>
                <c:pt idx="11">
                  <c:v>83.738221999999993</c:v>
                </c:pt>
                <c:pt idx="12">
                  <c:v>90.636903000000004</c:v>
                </c:pt>
                <c:pt idx="13">
                  <c:v>104.528066</c:v>
                </c:pt>
                <c:pt idx="14">
                  <c:v>128.67766900000001</c:v>
                </c:pt>
                <c:pt idx="15">
                  <c:v>105.015839</c:v>
                </c:pt>
                <c:pt idx="16">
                  <c:v>104.29414199999999</c:v>
                </c:pt>
              </c:numCache>
            </c:numRef>
          </c:val>
        </c:ser>
        <c:dLbls>
          <c:showLegendKey val="0"/>
          <c:showVal val="0"/>
          <c:showCatName val="0"/>
          <c:showSerName val="0"/>
          <c:showPercent val="0"/>
          <c:showBubbleSize val="0"/>
        </c:dLbls>
        <c:axId val="214173952"/>
        <c:axId val="214183936"/>
      </c:radarChart>
      <c:catAx>
        <c:axId val="214173952"/>
        <c:scaling>
          <c:orientation val="minMax"/>
        </c:scaling>
        <c:delete val="0"/>
        <c:axPos val="b"/>
        <c:majorGridlines/>
        <c:numFmt formatCode="0.0_ " sourceLinked="1"/>
        <c:majorTickMark val="out"/>
        <c:minorTickMark val="none"/>
        <c:tickLblPos val="nextTo"/>
        <c:txPr>
          <a:bodyPr horzOverflow="overflow" anchor="ctr"/>
          <a:lstStyle/>
          <a:p>
            <a:pPr algn="ctr" rtl="0">
              <a:defRPr sz="1000">
                <a:solidFill>
                  <a:schemeClr val="tx1"/>
                </a:solidFill>
              </a:defRPr>
            </a:pPr>
            <a:endParaRPr lang="ja-JP"/>
          </a:p>
        </c:txPr>
        <c:crossAx val="214183936"/>
        <c:crosses val="autoZero"/>
        <c:auto val="1"/>
        <c:lblAlgn val="ctr"/>
        <c:lblOffset val="100"/>
        <c:noMultiLvlLbl val="0"/>
      </c:catAx>
      <c:valAx>
        <c:axId val="214183936"/>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4173952"/>
        <c:crosses val="autoZero"/>
        <c:crossBetween val="between"/>
        <c:majorUnit val="25"/>
      </c:valAx>
    </c:plotArea>
    <c:legend>
      <c:legendPos val="r"/>
      <c:legendEntry>
        <c:idx val="1"/>
        <c:delete val="1"/>
      </c:legendEntry>
      <c:layout>
        <c:manualLayout>
          <c:xMode val="edge"/>
          <c:yMode val="edge"/>
          <c:x val="0.72523081675641476"/>
          <c:y val="1.2050965688612613E-2"/>
          <c:w val="0.24263731265630589"/>
          <c:h val="0.13254863243706569"/>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54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85710528668"/>
          <c:y val="8.9136197808143067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a:solidFill>
                <a:schemeClr val="tx2">
                  <a:lumMod val="60000"/>
                  <a:lumOff val="40000"/>
                </a:schemeClr>
              </a:solidFill>
              <a:prstDash val="sysDash"/>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ser>
          <c:idx val="0"/>
          <c:order val="1"/>
          <c:tx>
            <c:strRef>
              <c:f>女!$E$17</c:f>
              <c:strCache>
                <c:ptCount val="1"/>
                <c:pt idx="0">
                  <c:v>日野町</c:v>
                </c:pt>
              </c:strCache>
            </c:strRef>
          </c:tx>
          <c:spPr>
            <a:ln w="50800">
              <a:solidFill>
                <a:schemeClr val="accent2"/>
              </a:solidFill>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女!$F$17:$AI$17</c:f>
              <c:numCache>
                <c:formatCode>0.0_ </c:formatCode>
                <c:ptCount val="18"/>
                <c:pt idx="0">
                  <c:v>100.81704499999999</c:v>
                </c:pt>
                <c:pt idx="1">
                  <c:v>94.093857999999997</c:v>
                </c:pt>
                <c:pt idx="2">
                  <c:v>106.454357</c:v>
                </c:pt>
                <c:pt idx="3">
                  <c:v>92.119405</c:v>
                </c:pt>
                <c:pt idx="4">
                  <c:v>96.235354000000001</c:v>
                </c:pt>
                <c:pt idx="5">
                  <c:v>82.961156000000003</c:v>
                </c:pt>
                <c:pt idx="6">
                  <c:v>83.638313999999994</c:v>
                </c:pt>
                <c:pt idx="7">
                  <c:v>83.343361000000002</c:v>
                </c:pt>
                <c:pt idx="8">
                  <c:v>122.02843799999999</c:v>
                </c:pt>
                <c:pt idx="9">
                  <c:v>101.14462899999999</c:v>
                </c:pt>
                <c:pt idx="10">
                  <c:v>125.97461300000001</c:v>
                </c:pt>
                <c:pt idx="11">
                  <c:v>110.660602</c:v>
                </c:pt>
                <c:pt idx="12">
                  <c:v>93.261501999999993</c:v>
                </c:pt>
                <c:pt idx="13">
                  <c:v>143.733608</c:v>
                </c:pt>
                <c:pt idx="14">
                  <c:v>83.232635000000002</c:v>
                </c:pt>
                <c:pt idx="15">
                  <c:v>86.820267000000001</c:v>
                </c:pt>
                <c:pt idx="16">
                  <c:v>98.995064999999997</c:v>
                </c:pt>
                <c:pt idx="17">
                  <c:v>97.951385999999999</c:v>
                </c:pt>
              </c:numCache>
            </c:numRef>
          </c:val>
        </c:ser>
        <c:dLbls>
          <c:showLegendKey val="0"/>
          <c:showVal val="0"/>
          <c:showCatName val="0"/>
          <c:showSerName val="0"/>
          <c:showPercent val="0"/>
          <c:showBubbleSize val="0"/>
        </c:dLbls>
        <c:axId val="214221952"/>
        <c:axId val="214223488"/>
      </c:radarChart>
      <c:catAx>
        <c:axId val="214221952"/>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sz="1000">
                <a:solidFill>
                  <a:schemeClr val="tx1"/>
                </a:solidFill>
              </a:defRPr>
            </a:pPr>
            <a:endParaRPr lang="ja-JP"/>
          </a:p>
        </c:txPr>
        <c:crossAx val="214223488"/>
        <c:crosses val="autoZero"/>
        <c:auto val="1"/>
        <c:lblAlgn val="ctr"/>
        <c:lblOffset val="100"/>
        <c:noMultiLvlLbl val="0"/>
      </c:catAx>
      <c:valAx>
        <c:axId val="214223488"/>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4221952"/>
        <c:crosses val="autoZero"/>
        <c:crossBetween val="between"/>
        <c:majorUnit val="25"/>
      </c:valAx>
    </c:plotArea>
    <c:legend>
      <c:legendPos val="r"/>
      <c:legendEntry>
        <c:idx val="1"/>
        <c:delete val="1"/>
      </c:legendEntry>
      <c:layout>
        <c:manualLayout>
          <c:xMode val="edge"/>
          <c:yMode val="edge"/>
          <c:x val="0.71838011756958908"/>
          <c:y val="1.576508396316072E-2"/>
          <c:w val="0.23508241436779312"/>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入院　＋　入院外　＋　調剤</a:t>
            </a:r>
          </a:p>
        </c:rich>
      </c:tx>
      <c:overlay val="0"/>
    </c:title>
    <c:autoTitleDeleted val="0"/>
    <c:plotArea>
      <c:layout>
        <c:manualLayout>
          <c:layoutTarget val="inner"/>
          <c:xMode val="edge"/>
          <c:yMode val="edge"/>
          <c:x val="0.17083333333333334"/>
          <c:y val="0.19097222222222221"/>
          <c:w val="0.79791666666666672"/>
          <c:h val="0.51736111111111116"/>
        </c:manualLayout>
      </c:layout>
      <c:barChart>
        <c:barDir val="col"/>
        <c:grouping val="clustered"/>
        <c:varyColors val="0"/>
        <c:ser>
          <c:idx val="0"/>
          <c:order val="0"/>
          <c:tx>
            <c:v>入院　＋　入院外　＋　調剤</c:v>
          </c:tx>
          <c:invertIfNegative val="0"/>
          <c:dPt>
            <c:idx val="2"/>
            <c:invertIfNegative val="0"/>
            <c:bubble3D val="0"/>
          </c:dPt>
          <c:dPt>
            <c:idx val="3"/>
            <c:invertIfNegative val="0"/>
            <c:bubble3D val="0"/>
          </c:dPt>
          <c:dPt>
            <c:idx val="11"/>
            <c:invertIfNegative val="0"/>
            <c:bubble3D val="0"/>
            <c:spPr>
              <a:solidFill>
                <a:schemeClr val="accent1"/>
              </a:solidFill>
            </c:spPr>
          </c:dPt>
          <c:dPt>
            <c:idx val="14"/>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cat>
            <c:strRef>
              <c:f>後期高齢者医療費!$T$6:$T$24</c:f>
              <c:strCache>
                <c:ptCount val="19"/>
                <c:pt idx="0">
                  <c:v>豊郷町</c:v>
                </c:pt>
                <c:pt idx="1">
                  <c:v>甲良町</c:v>
                </c:pt>
                <c:pt idx="2">
                  <c:v>大津市</c:v>
                </c:pt>
                <c:pt idx="3">
                  <c:v>草津市</c:v>
                </c:pt>
                <c:pt idx="4">
                  <c:v>竜王町</c:v>
                </c:pt>
                <c:pt idx="5">
                  <c:v>近江八幡市</c:v>
                </c:pt>
                <c:pt idx="6">
                  <c:v>愛荘町</c:v>
                </c:pt>
                <c:pt idx="7">
                  <c:v>東近江市</c:v>
                </c:pt>
                <c:pt idx="8">
                  <c:v>野洲市</c:v>
                </c:pt>
                <c:pt idx="9">
                  <c:v>栗東市</c:v>
                </c:pt>
                <c:pt idx="10">
                  <c:v>甲賀市</c:v>
                </c:pt>
                <c:pt idx="11">
                  <c:v>彦根市</c:v>
                </c:pt>
                <c:pt idx="12">
                  <c:v>日野町</c:v>
                </c:pt>
                <c:pt idx="13">
                  <c:v>守山市</c:v>
                </c:pt>
                <c:pt idx="14">
                  <c:v>長浜市</c:v>
                </c:pt>
                <c:pt idx="15">
                  <c:v>湖南市</c:v>
                </c:pt>
                <c:pt idx="16">
                  <c:v>米原市</c:v>
                </c:pt>
                <c:pt idx="17">
                  <c:v>高島市</c:v>
                </c:pt>
                <c:pt idx="18">
                  <c:v>多賀町</c:v>
                </c:pt>
              </c:strCache>
            </c:strRef>
          </c:cat>
          <c:val>
            <c:numRef>
              <c:f>後期高齢者医療費!$S$6:$S$24</c:f>
              <c:numCache>
                <c:formatCode>General</c:formatCode>
                <c:ptCount val="19"/>
                <c:pt idx="0">
                  <c:v>1029542.9450746581</c:v>
                </c:pt>
                <c:pt idx="1">
                  <c:v>1011273.1218026399</c:v>
                </c:pt>
                <c:pt idx="2">
                  <c:v>954103.91517844563</c:v>
                </c:pt>
                <c:pt idx="3">
                  <c:v>941519.03240097733</c:v>
                </c:pt>
                <c:pt idx="4">
                  <c:v>930291.04812711407</c:v>
                </c:pt>
                <c:pt idx="5">
                  <c:v>928577.94118760701</c:v>
                </c:pt>
                <c:pt idx="6">
                  <c:v>916695.71380095708</c:v>
                </c:pt>
                <c:pt idx="7">
                  <c:v>914055.05006817624</c:v>
                </c:pt>
                <c:pt idx="8">
                  <c:v>887464.88191692613</c:v>
                </c:pt>
                <c:pt idx="9">
                  <c:v>886704.7700490451</c:v>
                </c:pt>
                <c:pt idx="10">
                  <c:v>872683.13688914152</c:v>
                </c:pt>
                <c:pt idx="11">
                  <c:v>867042.74610892555</c:v>
                </c:pt>
                <c:pt idx="12">
                  <c:v>860728.02695838909</c:v>
                </c:pt>
                <c:pt idx="13">
                  <c:v>857413.97273654374</c:v>
                </c:pt>
                <c:pt idx="14">
                  <c:v>850865.27502570185</c:v>
                </c:pt>
                <c:pt idx="15">
                  <c:v>838366.21292698639</c:v>
                </c:pt>
                <c:pt idx="16">
                  <c:v>808556.51168582262</c:v>
                </c:pt>
                <c:pt idx="17">
                  <c:v>807724.25619089417</c:v>
                </c:pt>
                <c:pt idx="18">
                  <c:v>764735.52327559562</c:v>
                </c:pt>
              </c:numCache>
            </c:numRef>
          </c:val>
        </c:ser>
        <c:dLbls>
          <c:showLegendKey val="0"/>
          <c:showVal val="0"/>
          <c:showCatName val="0"/>
          <c:showSerName val="0"/>
          <c:showPercent val="0"/>
          <c:showBubbleSize val="0"/>
        </c:dLbls>
        <c:gapWidth val="150"/>
        <c:axId val="185699712"/>
        <c:axId val="185705600"/>
      </c:barChart>
      <c:catAx>
        <c:axId val="185699712"/>
        <c:scaling>
          <c:orientation val="minMax"/>
        </c:scaling>
        <c:delete val="0"/>
        <c:axPos val="b"/>
        <c:numFmt formatCode="General" sourceLinked="1"/>
        <c:majorTickMark val="in"/>
        <c:minorTickMark val="none"/>
        <c:tickLblPos val="nextTo"/>
        <c:txPr>
          <a:bodyPr horzOverflow="overflow" vert="eaVert" anchor="ctr"/>
          <a:lstStyle/>
          <a:p>
            <a:pPr algn="ctr" rtl="0">
              <a:defRPr kumimoji="0" sz="900" kern="1200">
                <a:solidFill>
                  <a:schemeClr val="tx1"/>
                </a:solidFill>
              </a:defRPr>
            </a:pPr>
            <a:endParaRPr lang="ja-JP"/>
          </a:p>
        </c:txPr>
        <c:crossAx val="185705600"/>
        <c:crosses val="autoZero"/>
        <c:auto val="1"/>
        <c:lblAlgn val="ctr"/>
        <c:lblOffset val="100"/>
        <c:noMultiLvlLbl val="0"/>
      </c:catAx>
      <c:valAx>
        <c:axId val="185705600"/>
        <c:scaling>
          <c:orientation val="minMax"/>
          <c:min val="600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5.8333926852108309E-2"/>
              <c:y val="8.6806193835436002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185699712"/>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55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764611962501E-2"/>
          <c:y val="8.5422177381030709E-2"/>
        </c:manualLayout>
      </c:layout>
      <c:overlay val="0"/>
    </c:title>
    <c:autoTitleDeleted val="0"/>
    <c:plotArea>
      <c:layout>
        <c:manualLayout>
          <c:layoutTarget val="inner"/>
          <c:xMode val="edge"/>
          <c:yMode val="edge"/>
          <c:x val="0.2582322357019064"/>
          <c:y val="0.11977715877437324"/>
          <c:w val="0.49913344887348354"/>
          <c:h val="0.8022284122562674"/>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ser>
          <c:idx val="0"/>
          <c:order val="1"/>
          <c:tx>
            <c:strRef>
              <c:f>男!$E$18</c:f>
              <c:strCache>
                <c:ptCount val="1"/>
                <c:pt idx="0">
                  <c:v>竜王町</c:v>
                </c:pt>
              </c:strCache>
            </c:strRef>
          </c:tx>
          <c:spPr>
            <a:ln w="50800">
              <a:solidFill>
                <a:schemeClr val="accent2">
                  <a:shade val="95000"/>
                  <a:satMod val="105000"/>
                </a:schemeClr>
              </a:solidFill>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男!$F$18:$AH$18</c:f>
              <c:numCache>
                <c:formatCode>0.0_ </c:formatCode>
                <c:ptCount val="17"/>
                <c:pt idx="0">
                  <c:v>98.176117000000005</c:v>
                </c:pt>
                <c:pt idx="1">
                  <c:v>96.486356000000001</c:v>
                </c:pt>
                <c:pt idx="2">
                  <c:v>99.138368999999997</c:v>
                </c:pt>
                <c:pt idx="3">
                  <c:v>94.134310999999997</c:v>
                </c:pt>
                <c:pt idx="4">
                  <c:v>109.581165</c:v>
                </c:pt>
                <c:pt idx="5">
                  <c:v>87.100797</c:v>
                </c:pt>
                <c:pt idx="6">
                  <c:v>63.737022000000003</c:v>
                </c:pt>
                <c:pt idx="7">
                  <c:v>89.336442000000005</c:v>
                </c:pt>
                <c:pt idx="8">
                  <c:v>99.585120000000003</c:v>
                </c:pt>
                <c:pt idx="9">
                  <c:v>92.680381999999994</c:v>
                </c:pt>
                <c:pt idx="10">
                  <c:v>126.70076299999999</c:v>
                </c:pt>
                <c:pt idx="11">
                  <c:v>92.737380000000002</c:v>
                </c:pt>
                <c:pt idx="12">
                  <c:v>83.427145999999993</c:v>
                </c:pt>
                <c:pt idx="13">
                  <c:v>96.617825999999994</c:v>
                </c:pt>
                <c:pt idx="14">
                  <c:v>125.495306</c:v>
                </c:pt>
                <c:pt idx="15">
                  <c:v>98.030255999999994</c:v>
                </c:pt>
                <c:pt idx="16">
                  <c:v>97.561211999999998</c:v>
                </c:pt>
              </c:numCache>
            </c:numRef>
          </c:val>
        </c:ser>
        <c:dLbls>
          <c:showLegendKey val="0"/>
          <c:showVal val="0"/>
          <c:showCatName val="0"/>
          <c:showSerName val="0"/>
          <c:showPercent val="0"/>
          <c:showBubbleSize val="0"/>
        </c:dLbls>
        <c:axId val="214253568"/>
        <c:axId val="214255104"/>
      </c:radarChart>
      <c:catAx>
        <c:axId val="214253568"/>
        <c:scaling>
          <c:orientation val="minMax"/>
        </c:scaling>
        <c:delete val="0"/>
        <c:axPos val="b"/>
        <c:majorGridlines/>
        <c:numFmt formatCode="0.0_ " sourceLinked="1"/>
        <c:majorTickMark val="out"/>
        <c:minorTickMark val="none"/>
        <c:tickLblPos val="nextTo"/>
        <c:txPr>
          <a:bodyPr horzOverflow="overflow" anchor="ctr"/>
          <a:lstStyle/>
          <a:p>
            <a:pPr algn="ctr" rtl="0">
              <a:defRPr sz="1000">
                <a:solidFill>
                  <a:schemeClr val="tx1"/>
                </a:solidFill>
              </a:defRPr>
            </a:pPr>
            <a:endParaRPr lang="ja-JP"/>
          </a:p>
        </c:txPr>
        <c:crossAx val="214255104"/>
        <c:crosses val="autoZero"/>
        <c:auto val="1"/>
        <c:lblAlgn val="ctr"/>
        <c:lblOffset val="100"/>
        <c:noMultiLvlLbl val="0"/>
      </c:catAx>
      <c:valAx>
        <c:axId val="214255104"/>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4253568"/>
        <c:crosses val="autoZero"/>
        <c:crossBetween val="between"/>
        <c:majorUnit val="25"/>
      </c:valAx>
    </c:plotArea>
    <c:legend>
      <c:legendPos val="r"/>
      <c:legendEntry>
        <c:idx val="1"/>
        <c:delete val="1"/>
      </c:legendEntry>
      <c:layout>
        <c:manualLayout>
          <c:xMode val="edge"/>
          <c:yMode val="edge"/>
          <c:x val="0.72523081675641476"/>
          <c:y val="1.2050965688612613E-2"/>
          <c:w val="0.24263731265630589"/>
          <c:h val="0.13254863243706569"/>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55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85710528668"/>
          <c:y val="8.9136197808143067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a:solidFill>
                <a:schemeClr val="tx2">
                  <a:lumMod val="60000"/>
                  <a:lumOff val="40000"/>
                </a:schemeClr>
              </a:solidFill>
              <a:prstDash val="sysDash"/>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ser>
          <c:idx val="0"/>
          <c:order val="1"/>
          <c:tx>
            <c:strRef>
              <c:f>女!$E$18</c:f>
              <c:strCache>
                <c:ptCount val="1"/>
                <c:pt idx="0">
                  <c:v>竜王町</c:v>
                </c:pt>
              </c:strCache>
            </c:strRef>
          </c:tx>
          <c:spPr>
            <a:ln w="50800">
              <a:solidFill>
                <a:schemeClr val="accent2"/>
              </a:solidFill>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女!$F$18:$AI$18</c:f>
              <c:numCache>
                <c:formatCode>0.0_ </c:formatCode>
                <c:ptCount val="18"/>
                <c:pt idx="0">
                  <c:v>106.592219</c:v>
                </c:pt>
                <c:pt idx="1">
                  <c:v>95.592698999999996</c:v>
                </c:pt>
                <c:pt idx="2">
                  <c:v>106.55698700000001</c:v>
                </c:pt>
                <c:pt idx="3">
                  <c:v>92.698160000000001</c:v>
                </c:pt>
                <c:pt idx="4">
                  <c:v>94.951638000000003</c:v>
                </c:pt>
                <c:pt idx="5">
                  <c:v>83.567811000000006</c:v>
                </c:pt>
                <c:pt idx="6">
                  <c:v>80.310173000000006</c:v>
                </c:pt>
                <c:pt idx="7">
                  <c:v>92.984767000000005</c:v>
                </c:pt>
                <c:pt idx="8">
                  <c:v>124.24944499999999</c:v>
                </c:pt>
                <c:pt idx="9">
                  <c:v>116.091228</c:v>
                </c:pt>
                <c:pt idx="10">
                  <c:v>94.858610999999996</c:v>
                </c:pt>
                <c:pt idx="11">
                  <c:v>111.163381</c:v>
                </c:pt>
                <c:pt idx="12">
                  <c:v>89.853131000000005</c:v>
                </c:pt>
                <c:pt idx="13">
                  <c:v>95.624021999999997</c:v>
                </c:pt>
                <c:pt idx="14">
                  <c:v>104.056477</c:v>
                </c:pt>
                <c:pt idx="15">
                  <c:v>86.757429999999999</c:v>
                </c:pt>
                <c:pt idx="16">
                  <c:v>103.44719499999999</c:v>
                </c:pt>
                <c:pt idx="17">
                  <c:v>96.280218000000005</c:v>
                </c:pt>
              </c:numCache>
            </c:numRef>
          </c:val>
        </c:ser>
        <c:dLbls>
          <c:showLegendKey val="0"/>
          <c:showVal val="0"/>
          <c:showCatName val="0"/>
          <c:showSerName val="0"/>
          <c:showPercent val="0"/>
          <c:showBubbleSize val="0"/>
        </c:dLbls>
        <c:axId val="214272640"/>
        <c:axId val="214274432"/>
      </c:radarChart>
      <c:catAx>
        <c:axId val="214272640"/>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sz="1000">
                <a:solidFill>
                  <a:schemeClr val="tx1"/>
                </a:solidFill>
              </a:defRPr>
            </a:pPr>
            <a:endParaRPr lang="ja-JP"/>
          </a:p>
        </c:txPr>
        <c:crossAx val="214274432"/>
        <c:crosses val="autoZero"/>
        <c:auto val="1"/>
        <c:lblAlgn val="ctr"/>
        <c:lblOffset val="100"/>
        <c:noMultiLvlLbl val="0"/>
      </c:catAx>
      <c:valAx>
        <c:axId val="214274432"/>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4272640"/>
        <c:crosses val="autoZero"/>
        <c:crossBetween val="between"/>
        <c:majorUnit val="25"/>
      </c:valAx>
    </c:plotArea>
    <c:legend>
      <c:legendPos val="r"/>
      <c:legendEntry>
        <c:idx val="1"/>
        <c:delete val="1"/>
      </c:legendEntry>
      <c:layout>
        <c:manualLayout>
          <c:xMode val="edge"/>
          <c:yMode val="edge"/>
          <c:x val="0.71838011756958908"/>
          <c:y val="1.576508396316072E-2"/>
          <c:w val="0.23508241436779312"/>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5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764611962501E-2"/>
          <c:y val="8.5422177381030709E-2"/>
        </c:manualLayout>
      </c:layout>
      <c:overlay val="0"/>
    </c:title>
    <c:autoTitleDeleted val="0"/>
    <c:plotArea>
      <c:layout>
        <c:manualLayout>
          <c:layoutTarget val="inner"/>
          <c:xMode val="edge"/>
          <c:yMode val="edge"/>
          <c:x val="0.2582322357019064"/>
          <c:y val="0.11977715877437324"/>
          <c:w val="0.49913344887348354"/>
          <c:h val="0.8022284122562674"/>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ser>
          <c:idx val="0"/>
          <c:order val="1"/>
          <c:tx>
            <c:strRef>
              <c:f>男!$E$19</c:f>
              <c:strCache>
                <c:ptCount val="1"/>
                <c:pt idx="0">
                  <c:v>愛荘町</c:v>
                </c:pt>
              </c:strCache>
            </c:strRef>
          </c:tx>
          <c:spPr>
            <a:ln w="50800">
              <a:solidFill>
                <a:schemeClr val="accent2">
                  <a:shade val="95000"/>
                  <a:satMod val="105000"/>
                </a:schemeClr>
              </a:solidFill>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男!$F$19:$AH$19</c:f>
              <c:numCache>
                <c:formatCode>0.0_ </c:formatCode>
                <c:ptCount val="17"/>
                <c:pt idx="0">
                  <c:v>100.39402800000001</c:v>
                </c:pt>
                <c:pt idx="1">
                  <c:v>95.924015999999995</c:v>
                </c:pt>
                <c:pt idx="2">
                  <c:v>98.877196999999995</c:v>
                </c:pt>
                <c:pt idx="3">
                  <c:v>88.529725999999997</c:v>
                </c:pt>
                <c:pt idx="4">
                  <c:v>111.3494</c:v>
                </c:pt>
                <c:pt idx="5">
                  <c:v>87.895638000000005</c:v>
                </c:pt>
                <c:pt idx="6">
                  <c:v>69.825867000000002</c:v>
                </c:pt>
                <c:pt idx="7">
                  <c:v>107.16222</c:v>
                </c:pt>
                <c:pt idx="8">
                  <c:v>137.60974100000001</c:v>
                </c:pt>
                <c:pt idx="9">
                  <c:v>94.972382999999994</c:v>
                </c:pt>
                <c:pt idx="10">
                  <c:v>151.56156899999999</c:v>
                </c:pt>
                <c:pt idx="11">
                  <c:v>92.845986999999994</c:v>
                </c:pt>
                <c:pt idx="12">
                  <c:v>85.239936999999998</c:v>
                </c:pt>
                <c:pt idx="13">
                  <c:v>97.420984000000004</c:v>
                </c:pt>
                <c:pt idx="14">
                  <c:v>130.14732599999999</c:v>
                </c:pt>
                <c:pt idx="15">
                  <c:v>96.782864000000004</c:v>
                </c:pt>
                <c:pt idx="16">
                  <c:v>97.187842000000003</c:v>
                </c:pt>
              </c:numCache>
            </c:numRef>
          </c:val>
        </c:ser>
        <c:dLbls>
          <c:showLegendKey val="0"/>
          <c:showVal val="0"/>
          <c:showCatName val="0"/>
          <c:showSerName val="0"/>
          <c:showPercent val="0"/>
          <c:showBubbleSize val="0"/>
        </c:dLbls>
        <c:axId val="214332928"/>
        <c:axId val="214334464"/>
      </c:radarChart>
      <c:catAx>
        <c:axId val="214332928"/>
        <c:scaling>
          <c:orientation val="minMax"/>
        </c:scaling>
        <c:delete val="0"/>
        <c:axPos val="b"/>
        <c:majorGridlines/>
        <c:numFmt formatCode="0.0_ " sourceLinked="1"/>
        <c:majorTickMark val="out"/>
        <c:minorTickMark val="none"/>
        <c:tickLblPos val="nextTo"/>
        <c:txPr>
          <a:bodyPr horzOverflow="overflow" anchor="ctr"/>
          <a:lstStyle/>
          <a:p>
            <a:pPr algn="ctr" rtl="0">
              <a:defRPr sz="1000">
                <a:solidFill>
                  <a:schemeClr val="tx1"/>
                </a:solidFill>
              </a:defRPr>
            </a:pPr>
            <a:endParaRPr lang="ja-JP"/>
          </a:p>
        </c:txPr>
        <c:crossAx val="214334464"/>
        <c:crosses val="autoZero"/>
        <c:auto val="1"/>
        <c:lblAlgn val="ctr"/>
        <c:lblOffset val="100"/>
        <c:noMultiLvlLbl val="0"/>
      </c:catAx>
      <c:valAx>
        <c:axId val="214334464"/>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4332928"/>
        <c:crosses val="autoZero"/>
        <c:crossBetween val="between"/>
        <c:majorUnit val="25"/>
      </c:valAx>
    </c:plotArea>
    <c:legend>
      <c:legendPos val="r"/>
      <c:legendEntry>
        <c:idx val="1"/>
        <c:delete val="1"/>
      </c:legendEntry>
      <c:layout>
        <c:manualLayout>
          <c:xMode val="edge"/>
          <c:yMode val="edge"/>
          <c:x val="0.72523081675641476"/>
          <c:y val="1.2050965688612613E-2"/>
          <c:w val="0.24263731265630589"/>
          <c:h val="0.13254863243706569"/>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55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85710528668"/>
          <c:y val="8.9136197808143067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a:solidFill>
                <a:schemeClr val="tx2">
                  <a:lumMod val="60000"/>
                  <a:lumOff val="40000"/>
                </a:schemeClr>
              </a:solidFill>
              <a:prstDash val="sysDash"/>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ser>
          <c:idx val="0"/>
          <c:order val="1"/>
          <c:tx>
            <c:strRef>
              <c:f>女!$E$19</c:f>
              <c:strCache>
                <c:ptCount val="1"/>
                <c:pt idx="0">
                  <c:v>愛荘町</c:v>
                </c:pt>
              </c:strCache>
            </c:strRef>
          </c:tx>
          <c:spPr>
            <a:ln w="50800">
              <a:solidFill>
                <a:schemeClr val="accent2"/>
              </a:solidFill>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女!$F$19:$AI$19</c:f>
              <c:numCache>
                <c:formatCode>0.0_ </c:formatCode>
                <c:ptCount val="18"/>
                <c:pt idx="0">
                  <c:v>100.64936</c:v>
                </c:pt>
                <c:pt idx="1">
                  <c:v>96.335283000000004</c:v>
                </c:pt>
                <c:pt idx="2">
                  <c:v>106.80223599999999</c:v>
                </c:pt>
                <c:pt idx="3">
                  <c:v>92.173090999999999</c:v>
                </c:pt>
                <c:pt idx="4">
                  <c:v>91.077639000000005</c:v>
                </c:pt>
                <c:pt idx="5">
                  <c:v>83.388259000000005</c:v>
                </c:pt>
                <c:pt idx="6">
                  <c:v>93.386144000000002</c:v>
                </c:pt>
                <c:pt idx="7">
                  <c:v>89.832998000000003</c:v>
                </c:pt>
                <c:pt idx="8">
                  <c:v>118.695431</c:v>
                </c:pt>
                <c:pt idx="9">
                  <c:v>151.069354</c:v>
                </c:pt>
                <c:pt idx="10">
                  <c:v>100.97329999999999</c:v>
                </c:pt>
                <c:pt idx="11">
                  <c:v>115.49018700000001</c:v>
                </c:pt>
                <c:pt idx="12">
                  <c:v>88.334798000000006</c:v>
                </c:pt>
                <c:pt idx="13">
                  <c:v>88.656946000000005</c:v>
                </c:pt>
                <c:pt idx="14">
                  <c:v>99.294150999999999</c:v>
                </c:pt>
                <c:pt idx="15">
                  <c:v>89.019075999999998</c:v>
                </c:pt>
                <c:pt idx="16">
                  <c:v>101.01863299999999</c:v>
                </c:pt>
                <c:pt idx="17">
                  <c:v>95.664558</c:v>
                </c:pt>
              </c:numCache>
            </c:numRef>
          </c:val>
        </c:ser>
        <c:dLbls>
          <c:showLegendKey val="0"/>
          <c:showVal val="0"/>
          <c:showCatName val="0"/>
          <c:showSerName val="0"/>
          <c:showPercent val="0"/>
          <c:showBubbleSize val="0"/>
        </c:dLbls>
        <c:axId val="214434176"/>
        <c:axId val="214435712"/>
      </c:radarChart>
      <c:catAx>
        <c:axId val="214434176"/>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sz="1000">
                <a:solidFill>
                  <a:schemeClr val="tx1"/>
                </a:solidFill>
              </a:defRPr>
            </a:pPr>
            <a:endParaRPr lang="ja-JP"/>
          </a:p>
        </c:txPr>
        <c:crossAx val="214435712"/>
        <c:crosses val="autoZero"/>
        <c:auto val="1"/>
        <c:lblAlgn val="ctr"/>
        <c:lblOffset val="100"/>
        <c:noMultiLvlLbl val="0"/>
      </c:catAx>
      <c:valAx>
        <c:axId val="214435712"/>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4434176"/>
        <c:crosses val="autoZero"/>
        <c:crossBetween val="between"/>
        <c:majorUnit val="25"/>
      </c:valAx>
    </c:plotArea>
    <c:legend>
      <c:legendPos val="r"/>
      <c:legendEntry>
        <c:idx val="1"/>
        <c:delete val="1"/>
      </c:legendEntry>
      <c:layout>
        <c:manualLayout>
          <c:xMode val="edge"/>
          <c:yMode val="edge"/>
          <c:x val="0.71838011756958908"/>
          <c:y val="1.576508396316072E-2"/>
          <c:w val="0.23508241436779312"/>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5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764611962501E-2"/>
          <c:y val="8.5422177381030709E-2"/>
        </c:manualLayout>
      </c:layout>
      <c:overlay val="0"/>
    </c:title>
    <c:autoTitleDeleted val="0"/>
    <c:plotArea>
      <c:layout>
        <c:manualLayout>
          <c:layoutTarget val="inner"/>
          <c:xMode val="edge"/>
          <c:yMode val="edge"/>
          <c:x val="0.2582322357019064"/>
          <c:y val="0.11977715877437324"/>
          <c:w val="0.49913344887348354"/>
          <c:h val="0.8022284122562674"/>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ser>
          <c:idx val="0"/>
          <c:order val="1"/>
          <c:tx>
            <c:strRef>
              <c:f>男!$E$20</c:f>
              <c:strCache>
                <c:ptCount val="1"/>
                <c:pt idx="0">
                  <c:v>豊郷町</c:v>
                </c:pt>
              </c:strCache>
            </c:strRef>
          </c:tx>
          <c:spPr>
            <a:ln w="50800">
              <a:solidFill>
                <a:schemeClr val="accent2">
                  <a:shade val="95000"/>
                  <a:satMod val="105000"/>
                </a:schemeClr>
              </a:solidFill>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男!$F$20:$AH$20</c:f>
              <c:numCache>
                <c:formatCode>0.0_ </c:formatCode>
                <c:ptCount val="17"/>
                <c:pt idx="0">
                  <c:v>97.475295000000003</c:v>
                </c:pt>
                <c:pt idx="1">
                  <c:v>95.630253999999994</c:v>
                </c:pt>
                <c:pt idx="2">
                  <c:v>98.904781999999997</c:v>
                </c:pt>
                <c:pt idx="3">
                  <c:v>88.007858999999996</c:v>
                </c:pt>
                <c:pt idx="4">
                  <c:v>110.417379</c:v>
                </c:pt>
                <c:pt idx="5">
                  <c:v>93.0321</c:v>
                </c:pt>
                <c:pt idx="6">
                  <c:v>70.329280999999995</c:v>
                </c:pt>
                <c:pt idx="7">
                  <c:v>97.956035</c:v>
                </c:pt>
                <c:pt idx="8">
                  <c:v>111.691264</c:v>
                </c:pt>
                <c:pt idx="9">
                  <c:v>92.529752999999999</c:v>
                </c:pt>
                <c:pt idx="10">
                  <c:v>148.97297800000001</c:v>
                </c:pt>
                <c:pt idx="11">
                  <c:v>85.194604999999996</c:v>
                </c:pt>
                <c:pt idx="12">
                  <c:v>86.341797</c:v>
                </c:pt>
                <c:pt idx="13">
                  <c:v>96.409839000000005</c:v>
                </c:pt>
                <c:pt idx="14">
                  <c:v>126.137647</c:v>
                </c:pt>
                <c:pt idx="15">
                  <c:v>99.815445999999994</c:v>
                </c:pt>
                <c:pt idx="16">
                  <c:v>98.618857000000006</c:v>
                </c:pt>
              </c:numCache>
            </c:numRef>
          </c:val>
        </c:ser>
        <c:dLbls>
          <c:showLegendKey val="0"/>
          <c:showVal val="0"/>
          <c:showCatName val="0"/>
          <c:showSerName val="0"/>
          <c:showPercent val="0"/>
          <c:showBubbleSize val="0"/>
        </c:dLbls>
        <c:axId val="214473728"/>
        <c:axId val="214475520"/>
      </c:radarChart>
      <c:catAx>
        <c:axId val="214473728"/>
        <c:scaling>
          <c:orientation val="minMax"/>
        </c:scaling>
        <c:delete val="0"/>
        <c:axPos val="b"/>
        <c:majorGridlines/>
        <c:numFmt formatCode="0.0_ " sourceLinked="1"/>
        <c:majorTickMark val="out"/>
        <c:minorTickMark val="none"/>
        <c:tickLblPos val="nextTo"/>
        <c:txPr>
          <a:bodyPr horzOverflow="overflow" anchor="ctr"/>
          <a:lstStyle/>
          <a:p>
            <a:pPr algn="ctr" rtl="0">
              <a:defRPr sz="1000">
                <a:solidFill>
                  <a:schemeClr val="tx1"/>
                </a:solidFill>
              </a:defRPr>
            </a:pPr>
            <a:endParaRPr lang="ja-JP"/>
          </a:p>
        </c:txPr>
        <c:crossAx val="214475520"/>
        <c:crosses val="autoZero"/>
        <c:auto val="1"/>
        <c:lblAlgn val="ctr"/>
        <c:lblOffset val="100"/>
        <c:noMultiLvlLbl val="0"/>
      </c:catAx>
      <c:valAx>
        <c:axId val="214475520"/>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4473728"/>
        <c:crosses val="autoZero"/>
        <c:crossBetween val="between"/>
        <c:majorUnit val="25"/>
      </c:valAx>
    </c:plotArea>
    <c:legend>
      <c:legendPos val="r"/>
      <c:legendEntry>
        <c:idx val="1"/>
        <c:delete val="1"/>
      </c:legendEntry>
      <c:layout>
        <c:manualLayout>
          <c:xMode val="edge"/>
          <c:yMode val="edge"/>
          <c:x val="0.72523081675641476"/>
          <c:y val="1.2050965688612613E-2"/>
          <c:w val="0.24263731265630589"/>
          <c:h val="0.13254863243706569"/>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55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85710528668"/>
          <c:y val="8.9136197808143067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a:solidFill>
                <a:schemeClr val="tx2">
                  <a:lumMod val="60000"/>
                  <a:lumOff val="40000"/>
                </a:schemeClr>
              </a:solidFill>
              <a:prstDash val="sysDash"/>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ser>
          <c:idx val="0"/>
          <c:order val="1"/>
          <c:tx>
            <c:strRef>
              <c:f>女!$E$20</c:f>
              <c:strCache>
                <c:ptCount val="1"/>
                <c:pt idx="0">
                  <c:v>豊郷町</c:v>
                </c:pt>
              </c:strCache>
            </c:strRef>
          </c:tx>
          <c:spPr>
            <a:ln w="50800">
              <a:solidFill>
                <a:schemeClr val="accent2"/>
              </a:solidFill>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女!$F$20:$AI$20</c:f>
              <c:numCache>
                <c:formatCode>0.0_ </c:formatCode>
                <c:ptCount val="18"/>
                <c:pt idx="0">
                  <c:v>93.073661999999999</c:v>
                </c:pt>
                <c:pt idx="1">
                  <c:v>99.111716000000001</c:v>
                </c:pt>
                <c:pt idx="2">
                  <c:v>106.75838</c:v>
                </c:pt>
                <c:pt idx="3">
                  <c:v>91.803442000000004</c:v>
                </c:pt>
                <c:pt idx="4">
                  <c:v>99.627044999999995</c:v>
                </c:pt>
                <c:pt idx="5">
                  <c:v>83.248175000000003</c:v>
                </c:pt>
                <c:pt idx="6">
                  <c:v>84.023450999999994</c:v>
                </c:pt>
                <c:pt idx="7">
                  <c:v>87.271666999999994</c:v>
                </c:pt>
                <c:pt idx="8">
                  <c:v>89.729388</c:v>
                </c:pt>
                <c:pt idx="9">
                  <c:v>107.351682</c:v>
                </c:pt>
                <c:pt idx="10">
                  <c:v>87.604292999999998</c:v>
                </c:pt>
                <c:pt idx="11">
                  <c:v>111.502004</c:v>
                </c:pt>
                <c:pt idx="12">
                  <c:v>87.418544999999995</c:v>
                </c:pt>
                <c:pt idx="13">
                  <c:v>79.066648999999998</c:v>
                </c:pt>
                <c:pt idx="14">
                  <c:v>81.128473999999997</c:v>
                </c:pt>
                <c:pt idx="15">
                  <c:v>80.903868000000003</c:v>
                </c:pt>
                <c:pt idx="16">
                  <c:v>98.189250000000001</c:v>
                </c:pt>
                <c:pt idx="17">
                  <c:v>98.160500999999996</c:v>
                </c:pt>
              </c:numCache>
            </c:numRef>
          </c:val>
        </c:ser>
        <c:dLbls>
          <c:showLegendKey val="0"/>
          <c:showVal val="0"/>
          <c:showCatName val="0"/>
          <c:showSerName val="0"/>
          <c:showPercent val="0"/>
          <c:showBubbleSize val="0"/>
        </c:dLbls>
        <c:axId val="214493056"/>
        <c:axId val="214494592"/>
      </c:radarChart>
      <c:catAx>
        <c:axId val="214493056"/>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sz="1000">
                <a:solidFill>
                  <a:schemeClr val="tx1"/>
                </a:solidFill>
              </a:defRPr>
            </a:pPr>
            <a:endParaRPr lang="ja-JP"/>
          </a:p>
        </c:txPr>
        <c:crossAx val="214494592"/>
        <c:crosses val="autoZero"/>
        <c:auto val="1"/>
        <c:lblAlgn val="ctr"/>
        <c:lblOffset val="100"/>
        <c:noMultiLvlLbl val="0"/>
      </c:catAx>
      <c:valAx>
        <c:axId val="214494592"/>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4493056"/>
        <c:crosses val="autoZero"/>
        <c:crossBetween val="between"/>
        <c:majorUnit val="25"/>
      </c:valAx>
    </c:plotArea>
    <c:legend>
      <c:legendPos val="r"/>
      <c:legendEntry>
        <c:idx val="1"/>
        <c:delete val="1"/>
      </c:legendEntry>
      <c:layout>
        <c:manualLayout>
          <c:xMode val="edge"/>
          <c:yMode val="edge"/>
          <c:x val="0.71838011756958908"/>
          <c:y val="1.576508396316072E-2"/>
          <c:w val="0.23508241436779312"/>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5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764611962501E-2"/>
          <c:y val="8.5422177381030709E-2"/>
        </c:manualLayout>
      </c:layout>
      <c:overlay val="0"/>
    </c:title>
    <c:autoTitleDeleted val="0"/>
    <c:plotArea>
      <c:layout>
        <c:manualLayout>
          <c:layoutTarget val="inner"/>
          <c:xMode val="edge"/>
          <c:yMode val="edge"/>
          <c:x val="0.2582322357019064"/>
          <c:y val="0.11977715877437324"/>
          <c:w val="0.49913344887348354"/>
          <c:h val="0.8022284122562674"/>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ser>
          <c:idx val="0"/>
          <c:order val="1"/>
          <c:tx>
            <c:strRef>
              <c:f>男!$E$21</c:f>
              <c:strCache>
                <c:ptCount val="1"/>
                <c:pt idx="0">
                  <c:v>甲良町</c:v>
                </c:pt>
              </c:strCache>
            </c:strRef>
          </c:tx>
          <c:spPr>
            <a:ln w="50800">
              <a:solidFill>
                <a:schemeClr val="accent2">
                  <a:shade val="95000"/>
                  <a:satMod val="105000"/>
                </a:schemeClr>
              </a:solidFill>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男!$F$21:$AH$21</c:f>
              <c:numCache>
                <c:formatCode>0.0_ </c:formatCode>
                <c:ptCount val="17"/>
                <c:pt idx="0">
                  <c:v>107.408719</c:v>
                </c:pt>
                <c:pt idx="1">
                  <c:v>98.144405000000006</c:v>
                </c:pt>
                <c:pt idx="2">
                  <c:v>99.291253999999995</c:v>
                </c:pt>
                <c:pt idx="3">
                  <c:v>93.417800999999997</c:v>
                </c:pt>
                <c:pt idx="4">
                  <c:v>111.88585</c:v>
                </c:pt>
                <c:pt idx="5">
                  <c:v>91.441937999999993</c:v>
                </c:pt>
                <c:pt idx="6">
                  <c:v>75.911578000000006</c:v>
                </c:pt>
                <c:pt idx="7">
                  <c:v>105.116074</c:v>
                </c:pt>
                <c:pt idx="8">
                  <c:v>108.766186</c:v>
                </c:pt>
                <c:pt idx="9">
                  <c:v>96.631217000000007</c:v>
                </c:pt>
                <c:pt idx="10">
                  <c:v>127.424706</c:v>
                </c:pt>
                <c:pt idx="11">
                  <c:v>89.330642999999995</c:v>
                </c:pt>
                <c:pt idx="12">
                  <c:v>90.360810000000001</c:v>
                </c:pt>
                <c:pt idx="13">
                  <c:v>105.168809</c:v>
                </c:pt>
                <c:pt idx="14">
                  <c:v>130.0994</c:v>
                </c:pt>
                <c:pt idx="15">
                  <c:v>101.70689299999999</c:v>
                </c:pt>
                <c:pt idx="16">
                  <c:v>94.281864999999996</c:v>
                </c:pt>
              </c:numCache>
            </c:numRef>
          </c:val>
        </c:ser>
        <c:dLbls>
          <c:showLegendKey val="0"/>
          <c:showVal val="0"/>
          <c:showCatName val="0"/>
          <c:showSerName val="0"/>
          <c:showPercent val="0"/>
          <c:showBubbleSize val="0"/>
        </c:dLbls>
        <c:axId val="214549248"/>
        <c:axId val="214550784"/>
      </c:radarChart>
      <c:catAx>
        <c:axId val="214549248"/>
        <c:scaling>
          <c:orientation val="minMax"/>
        </c:scaling>
        <c:delete val="0"/>
        <c:axPos val="b"/>
        <c:majorGridlines/>
        <c:numFmt formatCode="0.0_ " sourceLinked="1"/>
        <c:majorTickMark val="out"/>
        <c:minorTickMark val="none"/>
        <c:tickLblPos val="nextTo"/>
        <c:txPr>
          <a:bodyPr horzOverflow="overflow" anchor="ctr"/>
          <a:lstStyle/>
          <a:p>
            <a:pPr algn="ctr" rtl="0">
              <a:defRPr sz="1000">
                <a:solidFill>
                  <a:schemeClr val="tx1"/>
                </a:solidFill>
              </a:defRPr>
            </a:pPr>
            <a:endParaRPr lang="ja-JP"/>
          </a:p>
        </c:txPr>
        <c:crossAx val="214550784"/>
        <c:crosses val="autoZero"/>
        <c:auto val="1"/>
        <c:lblAlgn val="ctr"/>
        <c:lblOffset val="100"/>
        <c:noMultiLvlLbl val="0"/>
      </c:catAx>
      <c:valAx>
        <c:axId val="214550784"/>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4549248"/>
        <c:crosses val="autoZero"/>
        <c:crossBetween val="between"/>
        <c:majorUnit val="25"/>
      </c:valAx>
    </c:plotArea>
    <c:legend>
      <c:legendPos val="r"/>
      <c:legendEntry>
        <c:idx val="1"/>
        <c:delete val="1"/>
      </c:legendEntry>
      <c:layout>
        <c:manualLayout>
          <c:xMode val="edge"/>
          <c:yMode val="edge"/>
          <c:x val="0.72523081675641476"/>
          <c:y val="1.2050965688612613E-2"/>
          <c:w val="0.24263731265630589"/>
          <c:h val="0.13254863243706569"/>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55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85710528668"/>
          <c:y val="8.9136197808143067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a:solidFill>
                <a:schemeClr val="tx2">
                  <a:lumMod val="60000"/>
                  <a:lumOff val="40000"/>
                </a:schemeClr>
              </a:solidFill>
              <a:prstDash val="sysDash"/>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ser>
          <c:idx val="0"/>
          <c:order val="1"/>
          <c:tx>
            <c:strRef>
              <c:f>女!$E$21</c:f>
              <c:strCache>
                <c:ptCount val="1"/>
                <c:pt idx="0">
                  <c:v>甲良町</c:v>
                </c:pt>
              </c:strCache>
            </c:strRef>
          </c:tx>
          <c:spPr>
            <a:ln w="50800">
              <a:solidFill>
                <a:schemeClr val="accent2"/>
              </a:solidFill>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女!$F$21:$AI$21</c:f>
              <c:numCache>
                <c:formatCode>0.0_ </c:formatCode>
                <c:ptCount val="18"/>
                <c:pt idx="0">
                  <c:v>100.236383</c:v>
                </c:pt>
                <c:pt idx="1">
                  <c:v>95.125587999999993</c:v>
                </c:pt>
                <c:pt idx="2">
                  <c:v>106.906267</c:v>
                </c:pt>
                <c:pt idx="3">
                  <c:v>93.201333000000005</c:v>
                </c:pt>
                <c:pt idx="4">
                  <c:v>96.219076000000001</c:v>
                </c:pt>
                <c:pt idx="5">
                  <c:v>83.308786999999995</c:v>
                </c:pt>
                <c:pt idx="6">
                  <c:v>75.899635000000004</c:v>
                </c:pt>
                <c:pt idx="7">
                  <c:v>91.008457000000007</c:v>
                </c:pt>
                <c:pt idx="8">
                  <c:v>118.977115</c:v>
                </c:pt>
                <c:pt idx="9">
                  <c:v>125.168443</c:v>
                </c:pt>
                <c:pt idx="10">
                  <c:v>104.73323600000001</c:v>
                </c:pt>
                <c:pt idx="11">
                  <c:v>112.94935700000001</c:v>
                </c:pt>
                <c:pt idx="12">
                  <c:v>97.328751999999994</c:v>
                </c:pt>
                <c:pt idx="13">
                  <c:v>95.526508000000007</c:v>
                </c:pt>
                <c:pt idx="14">
                  <c:v>80.371295000000003</c:v>
                </c:pt>
                <c:pt idx="15">
                  <c:v>94.383921999999998</c:v>
                </c:pt>
                <c:pt idx="16">
                  <c:v>104.00734799999999</c:v>
                </c:pt>
                <c:pt idx="17">
                  <c:v>97.682434999999998</c:v>
                </c:pt>
              </c:numCache>
            </c:numRef>
          </c:val>
        </c:ser>
        <c:dLbls>
          <c:showLegendKey val="0"/>
          <c:showVal val="0"/>
          <c:showCatName val="0"/>
          <c:showSerName val="0"/>
          <c:showPercent val="0"/>
          <c:showBubbleSize val="0"/>
        </c:dLbls>
        <c:axId val="214588800"/>
        <c:axId val="214590592"/>
      </c:radarChart>
      <c:catAx>
        <c:axId val="214588800"/>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sz="1000">
                <a:solidFill>
                  <a:schemeClr val="tx1"/>
                </a:solidFill>
              </a:defRPr>
            </a:pPr>
            <a:endParaRPr lang="ja-JP"/>
          </a:p>
        </c:txPr>
        <c:crossAx val="214590592"/>
        <c:crosses val="autoZero"/>
        <c:auto val="1"/>
        <c:lblAlgn val="ctr"/>
        <c:lblOffset val="100"/>
        <c:noMultiLvlLbl val="0"/>
      </c:catAx>
      <c:valAx>
        <c:axId val="214590592"/>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4588800"/>
        <c:crosses val="autoZero"/>
        <c:crossBetween val="between"/>
        <c:majorUnit val="25"/>
      </c:valAx>
    </c:plotArea>
    <c:legend>
      <c:legendPos val="r"/>
      <c:legendEntry>
        <c:idx val="1"/>
        <c:delete val="1"/>
      </c:legendEntry>
      <c:layout>
        <c:manualLayout>
          <c:xMode val="edge"/>
          <c:yMode val="edge"/>
          <c:x val="0.71838011756958908"/>
          <c:y val="1.576508396316072E-2"/>
          <c:w val="0.23508241436779312"/>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5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0764611962501E-2"/>
          <c:y val="8.5422177381030709E-2"/>
        </c:manualLayout>
      </c:layout>
      <c:overlay val="0"/>
    </c:title>
    <c:autoTitleDeleted val="0"/>
    <c:plotArea>
      <c:layout>
        <c:manualLayout>
          <c:layoutTarget val="inner"/>
          <c:xMode val="edge"/>
          <c:yMode val="edge"/>
          <c:x val="0.2582322357019064"/>
          <c:y val="0.11977715877437324"/>
          <c:w val="0.49913344887348354"/>
          <c:h val="0.8022284122562674"/>
        </c:manualLayout>
      </c:layout>
      <c:radarChart>
        <c:radarStyle val="marker"/>
        <c:varyColors val="0"/>
        <c:ser>
          <c:idx val="1"/>
          <c:order val="0"/>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ser>
          <c:idx val="0"/>
          <c:order val="1"/>
          <c:tx>
            <c:strRef>
              <c:f>男!$E$22</c:f>
              <c:strCache>
                <c:ptCount val="1"/>
                <c:pt idx="0">
                  <c:v>多賀町</c:v>
                </c:pt>
              </c:strCache>
            </c:strRef>
          </c:tx>
          <c:spPr>
            <a:ln w="50800">
              <a:solidFill>
                <a:schemeClr val="accent2">
                  <a:shade val="95000"/>
                  <a:satMod val="105000"/>
                </a:schemeClr>
              </a:solidFill>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男!$F$22:$AH$22</c:f>
              <c:numCache>
                <c:formatCode>0.0_ </c:formatCode>
                <c:ptCount val="17"/>
                <c:pt idx="0">
                  <c:v>96.111472000000006</c:v>
                </c:pt>
                <c:pt idx="1">
                  <c:v>95.020176000000006</c:v>
                </c:pt>
                <c:pt idx="2">
                  <c:v>99.164163000000002</c:v>
                </c:pt>
                <c:pt idx="3">
                  <c:v>86.338229999999996</c:v>
                </c:pt>
                <c:pt idx="4">
                  <c:v>110.828835</c:v>
                </c:pt>
                <c:pt idx="5">
                  <c:v>87.438592999999997</c:v>
                </c:pt>
                <c:pt idx="6">
                  <c:v>68.680667</c:v>
                </c:pt>
                <c:pt idx="7">
                  <c:v>97.548095000000004</c:v>
                </c:pt>
                <c:pt idx="8">
                  <c:v>112.846833</c:v>
                </c:pt>
                <c:pt idx="9">
                  <c:v>90.258369000000002</c:v>
                </c:pt>
                <c:pt idx="10">
                  <c:v>119.56417500000001</c:v>
                </c:pt>
                <c:pt idx="11">
                  <c:v>89.988878999999997</c:v>
                </c:pt>
                <c:pt idx="12">
                  <c:v>84.626677000000001</c:v>
                </c:pt>
                <c:pt idx="13">
                  <c:v>97.510384000000002</c:v>
                </c:pt>
                <c:pt idx="14">
                  <c:v>122.485891</c:v>
                </c:pt>
                <c:pt idx="15">
                  <c:v>101.004429</c:v>
                </c:pt>
                <c:pt idx="16">
                  <c:v>95.215003999999993</c:v>
                </c:pt>
              </c:numCache>
            </c:numRef>
          </c:val>
        </c:ser>
        <c:dLbls>
          <c:showLegendKey val="0"/>
          <c:showVal val="0"/>
          <c:showCatName val="0"/>
          <c:showSerName val="0"/>
          <c:showPercent val="0"/>
          <c:showBubbleSize val="0"/>
        </c:dLbls>
        <c:axId val="214624512"/>
        <c:axId val="214626304"/>
      </c:radarChart>
      <c:catAx>
        <c:axId val="214624512"/>
        <c:scaling>
          <c:orientation val="minMax"/>
        </c:scaling>
        <c:delete val="0"/>
        <c:axPos val="b"/>
        <c:majorGridlines/>
        <c:numFmt formatCode="0.0_ " sourceLinked="1"/>
        <c:majorTickMark val="out"/>
        <c:minorTickMark val="none"/>
        <c:tickLblPos val="nextTo"/>
        <c:txPr>
          <a:bodyPr horzOverflow="overflow" anchor="ctr"/>
          <a:lstStyle/>
          <a:p>
            <a:pPr algn="ctr" rtl="0">
              <a:defRPr sz="1000">
                <a:solidFill>
                  <a:schemeClr val="tx1"/>
                </a:solidFill>
              </a:defRPr>
            </a:pPr>
            <a:endParaRPr lang="ja-JP"/>
          </a:p>
        </c:txPr>
        <c:crossAx val="214626304"/>
        <c:crosses val="autoZero"/>
        <c:auto val="1"/>
        <c:lblAlgn val="ctr"/>
        <c:lblOffset val="100"/>
        <c:noMultiLvlLbl val="0"/>
      </c:catAx>
      <c:valAx>
        <c:axId val="214626304"/>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4624512"/>
        <c:crosses val="autoZero"/>
        <c:crossBetween val="between"/>
        <c:majorUnit val="25"/>
      </c:valAx>
    </c:plotArea>
    <c:legend>
      <c:legendPos val="r"/>
      <c:legendEntry>
        <c:idx val="1"/>
        <c:delete val="1"/>
      </c:legendEntry>
      <c:layout>
        <c:manualLayout>
          <c:xMode val="edge"/>
          <c:yMode val="edge"/>
          <c:x val="0.72523081675641476"/>
          <c:y val="1.2050965688612613E-2"/>
          <c:w val="0.24263731265630589"/>
          <c:h val="0.13254863243706569"/>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55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285710528668"/>
          <c:y val="8.9136197808143067E-2"/>
        </c:manualLayout>
      </c:layout>
      <c:overlay val="0"/>
    </c:title>
    <c:autoTitleDeleted val="0"/>
    <c:plotArea>
      <c:layout>
        <c:manualLayout>
          <c:layoutTarget val="inner"/>
          <c:xMode val="edge"/>
          <c:yMode val="edge"/>
          <c:x val="0.21003846863243239"/>
          <c:y val="0.11980838005344094"/>
          <c:w val="0.60511046427454651"/>
          <c:h val="0.80304122531019395"/>
        </c:manualLayout>
      </c:layout>
      <c:radarChart>
        <c:radarStyle val="marker"/>
        <c:varyColors val="0"/>
        <c:ser>
          <c:idx val="1"/>
          <c:order val="0"/>
          <c:tx>
            <c:v>滋賀県</c:v>
          </c:tx>
          <c:spPr>
            <a:ln>
              <a:solidFill>
                <a:schemeClr val="tx2">
                  <a:lumMod val="60000"/>
                  <a:lumOff val="40000"/>
                </a:schemeClr>
              </a:solidFill>
              <a:prstDash val="sysDash"/>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ser>
          <c:idx val="0"/>
          <c:order val="1"/>
          <c:tx>
            <c:strRef>
              <c:f>女!$E$22</c:f>
              <c:strCache>
                <c:ptCount val="1"/>
                <c:pt idx="0">
                  <c:v>多賀町</c:v>
                </c:pt>
              </c:strCache>
            </c:strRef>
          </c:tx>
          <c:spPr>
            <a:ln w="50800">
              <a:solidFill>
                <a:schemeClr val="accent2"/>
              </a:solidFill>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女!$F$22:$AI$22</c:f>
              <c:numCache>
                <c:formatCode>0.0_ </c:formatCode>
                <c:ptCount val="18"/>
                <c:pt idx="0">
                  <c:v>98.406030000000001</c:v>
                </c:pt>
                <c:pt idx="1">
                  <c:v>92.740425999999999</c:v>
                </c:pt>
                <c:pt idx="2">
                  <c:v>106.70678599999999</c:v>
                </c:pt>
                <c:pt idx="3">
                  <c:v>91.740671000000006</c:v>
                </c:pt>
                <c:pt idx="4">
                  <c:v>95.762935999999996</c:v>
                </c:pt>
                <c:pt idx="5">
                  <c:v>82.990784000000005</c:v>
                </c:pt>
                <c:pt idx="6">
                  <c:v>75.050894</c:v>
                </c:pt>
                <c:pt idx="7">
                  <c:v>89.834379999999996</c:v>
                </c:pt>
                <c:pt idx="8">
                  <c:v>116.136628</c:v>
                </c:pt>
                <c:pt idx="9">
                  <c:v>121.947115</c:v>
                </c:pt>
                <c:pt idx="10">
                  <c:v>94.835419000000002</c:v>
                </c:pt>
                <c:pt idx="11">
                  <c:v>112.018406</c:v>
                </c:pt>
                <c:pt idx="12">
                  <c:v>80.395004999999998</c:v>
                </c:pt>
                <c:pt idx="13">
                  <c:v>99.420212000000006</c:v>
                </c:pt>
                <c:pt idx="14">
                  <c:v>100.435773</c:v>
                </c:pt>
                <c:pt idx="15">
                  <c:v>114.548497</c:v>
                </c:pt>
                <c:pt idx="16">
                  <c:v>97.712440000000001</c:v>
                </c:pt>
                <c:pt idx="17">
                  <c:v>96.714589000000004</c:v>
                </c:pt>
              </c:numCache>
            </c:numRef>
          </c:val>
        </c:ser>
        <c:dLbls>
          <c:showLegendKey val="0"/>
          <c:showVal val="0"/>
          <c:showCatName val="0"/>
          <c:showSerName val="0"/>
          <c:showPercent val="0"/>
          <c:showBubbleSize val="0"/>
        </c:dLbls>
        <c:axId val="212161664"/>
        <c:axId val="212163200"/>
      </c:radarChart>
      <c:catAx>
        <c:axId val="212161664"/>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sz="1000">
                <a:solidFill>
                  <a:schemeClr val="tx1"/>
                </a:solidFill>
              </a:defRPr>
            </a:pPr>
            <a:endParaRPr lang="ja-JP"/>
          </a:p>
        </c:txPr>
        <c:crossAx val="212163200"/>
        <c:crosses val="autoZero"/>
        <c:auto val="1"/>
        <c:lblAlgn val="ctr"/>
        <c:lblOffset val="100"/>
        <c:noMultiLvlLbl val="0"/>
      </c:catAx>
      <c:valAx>
        <c:axId val="212163200"/>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212161664"/>
        <c:crosses val="autoZero"/>
        <c:crossBetween val="between"/>
        <c:majorUnit val="25"/>
      </c:valAx>
    </c:plotArea>
    <c:legend>
      <c:legendPos val="r"/>
      <c:legendEntry>
        <c:idx val="1"/>
        <c:delete val="1"/>
      </c:legendEntry>
      <c:layout>
        <c:manualLayout>
          <c:xMode val="edge"/>
          <c:yMode val="edge"/>
          <c:x val="0.71838011756958908"/>
          <c:y val="1.576508396316072E-2"/>
          <c:w val="0.23508241436779312"/>
          <c:h val="6.7160270415622114E-2"/>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spPr>
    <a:noFill/>
    <a:ln>
      <a:noFill/>
    </a:ln>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5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歯科医療費</a:t>
            </a:r>
          </a:p>
        </c:rich>
      </c:tx>
      <c:overlay val="0"/>
    </c:title>
    <c:autoTitleDeleted val="0"/>
    <c:plotArea>
      <c:layout>
        <c:manualLayout>
          <c:layoutTarget val="inner"/>
          <c:xMode val="edge"/>
          <c:yMode val="edge"/>
          <c:x val="0.12916666666666668"/>
          <c:y val="0.19097222222222221"/>
          <c:w val="0.70416666666666672"/>
          <c:h val="0.57291666666666652"/>
        </c:manualLayout>
      </c:layout>
      <c:barChart>
        <c:barDir val="col"/>
        <c:grouping val="clustered"/>
        <c:varyColors val="0"/>
        <c:ser>
          <c:idx val="0"/>
          <c:order val="0"/>
          <c:invertIfNegative val="0"/>
          <c:dPt>
            <c:idx val="2"/>
            <c:invertIfNegative val="0"/>
            <c:bubble3D val="0"/>
            <c:spPr>
              <a:solidFill>
                <a:schemeClr val="accent1"/>
              </a:solidFill>
              <a:ln w="12700" cap="flat" cmpd="sng">
                <a:solidFill>
                  <a:schemeClr val="accent1"/>
                </a:solidFill>
                <a:prstDash val="solid"/>
                <a:round/>
                <a:headEnd type="none" w="med" len="med"/>
                <a:tailEnd type="none" w="med" len="med"/>
              </a:ln>
            </c:spPr>
          </c:dPt>
          <c:dPt>
            <c:idx val="5"/>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dPt>
            <c:idx val="8"/>
            <c:invertIfNegative val="0"/>
            <c:bubble3D val="0"/>
            <c:spPr>
              <a:solidFill>
                <a:schemeClr val="accent1"/>
              </a:solidFill>
            </c:spPr>
          </c:dPt>
          <c:cat>
            <c:strRef>
              <c:f>後期高齢者医療費!$W$6:$W$24</c:f>
              <c:strCache>
                <c:ptCount val="19"/>
                <c:pt idx="0">
                  <c:v>栗東市</c:v>
                </c:pt>
                <c:pt idx="1">
                  <c:v>守山市</c:v>
                </c:pt>
                <c:pt idx="2">
                  <c:v>大津市</c:v>
                </c:pt>
                <c:pt idx="3">
                  <c:v>草津市</c:v>
                </c:pt>
                <c:pt idx="4">
                  <c:v>湖南市</c:v>
                </c:pt>
                <c:pt idx="5">
                  <c:v>長浜市</c:v>
                </c:pt>
                <c:pt idx="6">
                  <c:v>野洲市</c:v>
                </c:pt>
                <c:pt idx="7">
                  <c:v>近江八幡市</c:v>
                </c:pt>
                <c:pt idx="8">
                  <c:v>彦根市</c:v>
                </c:pt>
                <c:pt idx="9">
                  <c:v>米原市</c:v>
                </c:pt>
                <c:pt idx="10">
                  <c:v>高島市</c:v>
                </c:pt>
                <c:pt idx="11">
                  <c:v>日野町</c:v>
                </c:pt>
                <c:pt idx="12">
                  <c:v>東近江市</c:v>
                </c:pt>
                <c:pt idx="13">
                  <c:v>甲賀市</c:v>
                </c:pt>
                <c:pt idx="14">
                  <c:v>多賀町</c:v>
                </c:pt>
                <c:pt idx="15">
                  <c:v>竜王町</c:v>
                </c:pt>
                <c:pt idx="16">
                  <c:v>甲良町</c:v>
                </c:pt>
                <c:pt idx="17">
                  <c:v>愛荘町</c:v>
                </c:pt>
                <c:pt idx="18">
                  <c:v>豊郷町</c:v>
                </c:pt>
              </c:strCache>
            </c:strRef>
          </c:cat>
          <c:val>
            <c:numRef>
              <c:f>後期高齢者医療費!$V$6:$V$24</c:f>
              <c:numCache>
                <c:formatCode>General</c:formatCode>
                <c:ptCount val="19"/>
                <c:pt idx="0">
                  <c:v>31751.164752953835</c:v>
                </c:pt>
                <c:pt idx="1">
                  <c:v>29942.255110578793</c:v>
                </c:pt>
                <c:pt idx="2">
                  <c:v>29711.447743228397</c:v>
                </c:pt>
                <c:pt idx="3">
                  <c:v>28311.626799609319</c:v>
                </c:pt>
                <c:pt idx="4">
                  <c:v>26736.253710991732</c:v>
                </c:pt>
                <c:pt idx="5">
                  <c:v>26204.583609144909</c:v>
                </c:pt>
                <c:pt idx="6">
                  <c:v>26099.178069160957</c:v>
                </c:pt>
                <c:pt idx="7">
                  <c:v>26081.651868969497</c:v>
                </c:pt>
                <c:pt idx="8">
                  <c:v>24941.400296056985</c:v>
                </c:pt>
                <c:pt idx="9">
                  <c:v>24889.475686283327</c:v>
                </c:pt>
                <c:pt idx="10">
                  <c:v>24425.321846036175</c:v>
                </c:pt>
                <c:pt idx="11">
                  <c:v>24222.265139358038</c:v>
                </c:pt>
                <c:pt idx="12">
                  <c:v>23992.628901353699</c:v>
                </c:pt>
                <c:pt idx="13">
                  <c:v>21890.04125427729</c:v>
                </c:pt>
                <c:pt idx="14">
                  <c:v>21643.867534544388</c:v>
                </c:pt>
                <c:pt idx="15">
                  <c:v>20890.346812836295</c:v>
                </c:pt>
                <c:pt idx="16">
                  <c:v>19238.947374991028</c:v>
                </c:pt>
                <c:pt idx="17">
                  <c:v>18856.33041052405</c:v>
                </c:pt>
                <c:pt idx="18">
                  <c:v>17515.249428692103</c:v>
                </c:pt>
              </c:numCache>
            </c:numRef>
          </c:val>
        </c:ser>
        <c:dLbls>
          <c:showLegendKey val="0"/>
          <c:showVal val="0"/>
          <c:showCatName val="0"/>
          <c:showSerName val="0"/>
          <c:showPercent val="0"/>
          <c:showBubbleSize val="0"/>
        </c:dLbls>
        <c:gapWidth val="150"/>
        <c:axId val="185010432"/>
        <c:axId val="185012224"/>
      </c:barChart>
      <c:catAx>
        <c:axId val="185010432"/>
        <c:scaling>
          <c:orientation val="minMax"/>
        </c:scaling>
        <c:delete val="0"/>
        <c:axPos val="b"/>
        <c:numFmt formatCode="General" sourceLinked="1"/>
        <c:majorTickMark val="in"/>
        <c:minorTickMark val="none"/>
        <c:tickLblPos val="nextTo"/>
        <c:txPr>
          <a:bodyPr horzOverflow="overflow" vert="eaVert" anchor="ctr"/>
          <a:lstStyle/>
          <a:p>
            <a:pPr algn="ctr" rtl="0">
              <a:defRPr kumimoji="0" sz="900" kern="1200">
                <a:solidFill>
                  <a:schemeClr val="tx1"/>
                </a:solidFill>
              </a:defRPr>
            </a:pPr>
            <a:endParaRPr lang="ja-JP"/>
          </a:p>
        </c:txPr>
        <c:crossAx val="185012224"/>
        <c:crosses val="autoZero"/>
        <c:auto val="1"/>
        <c:lblAlgn val="ctr"/>
        <c:lblOffset val="100"/>
        <c:noMultiLvlLbl val="0"/>
      </c:catAx>
      <c:valAx>
        <c:axId val="185012224"/>
        <c:scaling>
          <c:orientation val="minMax"/>
          <c:min val="15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8.9583509378400872E-2"/>
              <c:y val="9.0278528616758724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185010432"/>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56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平均余命（男性）</a:t>
            </a:r>
            <a:endParaRPr lang="en-US" altLang="ja-JP" sz="1600" b="1" i="0" u="none" strike="noStrike" baseline="0">
              <a:solidFill>
                <a:schemeClr val="tx1"/>
              </a:solidFill>
            </a:endParaRPr>
          </a:p>
        </c:rich>
      </c:tx>
      <c:overlay val="0"/>
    </c:title>
    <c:autoTitleDeleted val="0"/>
    <c:plotArea>
      <c:layout/>
      <c:barChart>
        <c:barDir val="col"/>
        <c:grouping val="stacked"/>
        <c:varyColors val="0"/>
        <c:ser>
          <c:idx val="0"/>
          <c:order val="0"/>
          <c:tx>
            <c:strRef>
              <c:f>平均余命と健康寿命!$AY$3</c:f>
              <c:strCache>
                <c:ptCount val="1"/>
                <c:pt idx="0">
                  <c:v>平均余命</c:v>
                </c:pt>
              </c:strCache>
            </c:strRef>
          </c:tx>
          <c:invertIfNegative val="0"/>
          <c:cat>
            <c:strRef>
              <c:f>平均余命と健康寿命!$AX$4:$AX$24</c:f>
              <c:strCache>
                <c:ptCount val="21"/>
                <c:pt idx="0">
                  <c:v>滋賀県</c:v>
                </c:pt>
                <c:pt idx="1">
                  <c:v>草津市</c:v>
                </c:pt>
                <c:pt idx="2">
                  <c:v>守山市</c:v>
                </c:pt>
                <c:pt idx="3">
                  <c:v>栗東市</c:v>
                </c:pt>
                <c:pt idx="4">
                  <c:v>近江八幡市</c:v>
                </c:pt>
                <c:pt idx="5">
                  <c:v>大津市</c:v>
                </c:pt>
                <c:pt idx="6">
                  <c:v>多賀町</c:v>
                </c:pt>
                <c:pt idx="7">
                  <c:v>豊郷町</c:v>
                </c:pt>
                <c:pt idx="8">
                  <c:v>高島市</c:v>
                </c:pt>
                <c:pt idx="9">
                  <c:v>彦根市</c:v>
                </c:pt>
                <c:pt idx="10">
                  <c:v>野洲市</c:v>
                </c:pt>
                <c:pt idx="11">
                  <c:v>湖南市</c:v>
                </c:pt>
                <c:pt idx="12">
                  <c:v>竜王町</c:v>
                </c:pt>
                <c:pt idx="13">
                  <c:v>甲賀市</c:v>
                </c:pt>
                <c:pt idx="14">
                  <c:v>米原市</c:v>
                </c:pt>
                <c:pt idx="15">
                  <c:v>長浜市</c:v>
                </c:pt>
                <c:pt idx="16">
                  <c:v>東近江市</c:v>
                </c:pt>
                <c:pt idx="17">
                  <c:v>日野町</c:v>
                </c:pt>
                <c:pt idx="18">
                  <c:v>甲良町</c:v>
                </c:pt>
                <c:pt idx="19">
                  <c:v>愛荘町</c:v>
                </c:pt>
                <c:pt idx="20">
                  <c:v>全国</c:v>
                </c:pt>
              </c:strCache>
            </c:strRef>
          </c:cat>
          <c:val>
            <c:numRef>
              <c:f>平均余命と健康寿命!$AY$4:$AY$24</c:f>
              <c:numCache>
                <c:formatCode>General</c:formatCode>
                <c:ptCount val="21"/>
                <c:pt idx="0">
                  <c:v>81.822030526404447</c:v>
                </c:pt>
                <c:pt idx="1">
                  <c:v>83.017777830145675</c:v>
                </c:pt>
                <c:pt idx="2">
                  <c:v>82.444091428519386</c:v>
                </c:pt>
                <c:pt idx="3">
                  <c:v>82.267183745631669</c:v>
                </c:pt>
                <c:pt idx="4">
                  <c:v>82.038829149994967</c:v>
                </c:pt>
                <c:pt idx="5">
                  <c:v>82.008083096643105</c:v>
                </c:pt>
                <c:pt idx="6">
                  <c:v>81.972463043156196</c:v>
                </c:pt>
                <c:pt idx="7">
                  <c:v>81.879380346248013</c:v>
                </c:pt>
                <c:pt idx="8">
                  <c:v>81.855707978740796</c:v>
                </c:pt>
                <c:pt idx="9">
                  <c:v>81.737326224081812</c:v>
                </c:pt>
                <c:pt idx="10">
                  <c:v>81.620699921796017</c:v>
                </c:pt>
                <c:pt idx="11">
                  <c:v>81.611085938484891</c:v>
                </c:pt>
                <c:pt idx="12">
                  <c:v>81.538411976823525</c:v>
                </c:pt>
                <c:pt idx="13">
                  <c:v>81.46678521960304</c:v>
                </c:pt>
                <c:pt idx="14">
                  <c:v>81.367104089055701</c:v>
                </c:pt>
                <c:pt idx="15">
                  <c:v>81.256056942285625</c:v>
                </c:pt>
                <c:pt idx="16">
                  <c:v>81.255557351488022</c:v>
                </c:pt>
                <c:pt idx="17">
                  <c:v>80.815119474297134</c:v>
                </c:pt>
                <c:pt idx="18">
                  <c:v>80.205051157620261</c:v>
                </c:pt>
                <c:pt idx="19">
                  <c:v>79.47621612668577</c:v>
                </c:pt>
                <c:pt idx="20">
                  <c:v>80.789420000000007</c:v>
                </c:pt>
              </c:numCache>
            </c:numRef>
          </c:val>
        </c:ser>
        <c:dLbls>
          <c:showLegendKey val="0"/>
          <c:showVal val="0"/>
          <c:showCatName val="0"/>
          <c:showSerName val="0"/>
          <c:showPercent val="0"/>
          <c:showBubbleSize val="0"/>
        </c:dLbls>
        <c:gapWidth val="59"/>
        <c:overlap val="100"/>
        <c:axId val="192421888"/>
        <c:axId val="192423424"/>
      </c:barChart>
      <c:catAx>
        <c:axId val="192421888"/>
        <c:scaling>
          <c:orientation val="minMax"/>
        </c:scaling>
        <c:delete val="0"/>
        <c:axPos val="b"/>
        <c:numFmt formatCode="General" sourceLinked="1"/>
        <c:majorTickMark val="out"/>
        <c:minorTickMark val="none"/>
        <c:tickLblPos val="nextTo"/>
        <c:txPr>
          <a:bodyPr horzOverflow="overflow" vert="eaVert" anchor="ctr"/>
          <a:lstStyle/>
          <a:p>
            <a:pPr algn="ctr" rtl="0">
              <a:defRPr sz="1000">
                <a:solidFill>
                  <a:schemeClr val="tx1"/>
                </a:solidFill>
              </a:defRPr>
            </a:pPr>
            <a:endParaRPr lang="ja-JP"/>
          </a:p>
        </c:txPr>
        <c:crossAx val="192423424"/>
        <c:crosses val="autoZero"/>
        <c:auto val="1"/>
        <c:lblAlgn val="ctr"/>
        <c:lblOffset val="100"/>
        <c:noMultiLvlLbl val="0"/>
      </c:catAx>
      <c:valAx>
        <c:axId val="192423424"/>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92421888"/>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extLst/>
</c:chartSpace>
</file>

<file path=xl/charts/chart56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平均余命</a:t>
            </a:r>
            <a:r>
              <a:rPr lang="en-US" altLang="ja-JP" sz="1600" b="1" i="0" u="none" strike="noStrike" baseline="0">
                <a:solidFill>
                  <a:schemeClr val="tx1"/>
                </a:solidFill>
              </a:rPr>
              <a:t>(</a:t>
            </a:r>
            <a:r>
              <a:rPr lang="ja-JP" altLang="en-US" sz="1600" b="1" i="0" u="none" strike="noStrike" baseline="0">
                <a:solidFill>
                  <a:schemeClr val="tx1"/>
                </a:solidFill>
              </a:rPr>
              <a:t>女性</a:t>
            </a:r>
            <a:r>
              <a:rPr lang="en-US" altLang="ja-JP" sz="1600" b="1" i="0" u="none" strike="noStrike" baseline="0">
                <a:solidFill>
                  <a:schemeClr val="tx1"/>
                </a:solidFill>
              </a:rPr>
              <a:t>)</a:t>
            </a:r>
            <a:endParaRPr lang="ja-JP" altLang="en-US" sz="1600" b="1" i="0" u="none" strike="noStrike" baseline="0">
              <a:solidFill>
                <a:schemeClr val="tx1"/>
              </a:solidFill>
            </a:endParaRPr>
          </a:p>
        </c:rich>
      </c:tx>
      <c:overlay val="0"/>
    </c:title>
    <c:autoTitleDeleted val="0"/>
    <c:plotArea>
      <c:layout/>
      <c:barChart>
        <c:barDir val="col"/>
        <c:grouping val="stacked"/>
        <c:varyColors val="0"/>
        <c:ser>
          <c:idx val="0"/>
          <c:order val="0"/>
          <c:tx>
            <c:strRef>
              <c:f>平均余命と健康寿命!$BC$3</c:f>
              <c:strCache>
                <c:ptCount val="1"/>
                <c:pt idx="0">
                  <c:v>平均余命</c:v>
                </c:pt>
              </c:strCache>
            </c:strRef>
          </c:tx>
          <c:invertIfNegative val="0"/>
          <c:cat>
            <c:strRef>
              <c:f>平均余命と健康寿命!$BB$4:$BB$24</c:f>
              <c:strCache>
                <c:ptCount val="21"/>
                <c:pt idx="0">
                  <c:v>滋賀県</c:v>
                </c:pt>
                <c:pt idx="1">
                  <c:v>豊郷町</c:v>
                </c:pt>
                <c:pt idx="2">
                  <c:v>高島市</c:v>
                </c:pt>
                <c:pt idx="3">
                  <c:v>湖南市</c:v>
                </c:pt>
                <c:pt idx="4">
                  <c:v>草津市</c:v>
                </c:pt>
                <c:pt idx="5">
                  <c:v>大津市</c:v>
                </c:pt>
                <c:pt idx="6">
                  <c:v>東近江市</c:v>
                </c:pt>
                <c:pt idx="7">
                  <c:v>甲賀市</c:v>
                </c:pt>
                <c:pt idx="8">
                  <c:v>彦根市</c:v>
                </c:pt>
                <c:pt idx="9">
                  <c:v>栗東市</c:v>
                </c:pt>
                <c:pt idx="10">
                  <c:v>近江八幡市</c:v>
                </c:pt>
                <c:pt idx="11">
                  <c:v>日野町</c:v>
                </c:pt>
                <c:pt idx="12">
                  <c:v>守山市</c:v>
                </c:pt>
                <c:pt idx="13">
                  <c:v>長浜市</c:v>
                </c:pt>
                <c:pt idx="14">
                  <c:v>米原市</c:v>
                </c:pt>
                <c:pt idx="15">
                  <c:v>愛荘町</c:v>
                </c:pt>
                <c:pt idx="16">
                  <c:v>野洲市</c:v>
                </c:pt>
                <c:pt idx="17">
                  <c:v>竜王町</c:v>
                </c:pt>
                <c:pt idx="18">
                  <c:v>多賀町</c:v>
                </c:pt>
                <c:pt idx="19">
                  <c:v>甲良町</c:v>
                </c:pt>
                <c:pt idx="20">
                  <c:v>全国</c:v>
                </c:pt>
              </c:strCache>
            </c:strRef>
          </c:cat>
          <c:val>
            <c:numRef>
              <c:f>平均余命と健康寿命!$BC$4:$BC$24</c:f>
              <c:numCache>
                <c:formatCode>General</c:formatCode>
                <c:ptCount val="21"/>
                <c:pt idx="0">
                  <c:v>87.597456325508318</c:v>
                </c:pt>
                <c:pt idx="1">
                  <c:v>89.184438549148652</c:v>
                </c:pt>
                <c:pt idx="2">
                  <c:v>88.266024084903009</c:v>
                </c:pt>
                <c:pt idx="3">
                  <c:v>87.904113341459123</c:v>
                </c:pt>
                <c:pt idx="4">
                  <c:v>87.892983860510668</c:v>
                </c:pt>
                <c:pt idx="5">
                  <c:v>87.841776368337349</c:v>
                </c:pt>
                <c:pt idx="6">
                  <c:v>87.751403737462496</c:v>
                </c:pt>
                <c:pt idx="7">
                  <c:v>87.613639453299399</c:v>
                </c:pt>
                <c:pt idx="8">
                  <c:v>87.583389683833204</c:v>
                </c:pt>
                <c:pt idx="9">
                  <c:v>87.541274633407355</c:v>
                </c:pt>
                <c:pt idx="10">
                  <c:v>87.527873123524074</c:v>
                </c:pt>
                <c:pt idx="11">
                  <c:v>87.471127471739052</c:v>
                </c:pt>
                <c:pt idx="12">
                  <c:v>87.356598617925556</c:v>
                </c:pt>
                <c:pt idx="13">
                  <c:v>87.294114038623817</c:v>
                </c:pt>
                <c:pt idx="14">
                  <c:v>87.17233934461288</c:v>
                </c:pt>
                <c:pt idx="15">
                  <c:v>86.917459624407755</c:v>
                </c:pt>
                <c:pt idx="16">
                  <c:v>86.755249194016685</c:v>
                </c:pt>
                <c:pt idx="17">
                  <c:v>86.489023403114317</c:v>
                </c:pt>
                <c:pt idx="18">
                  <c:v>86.427461074287635</c:v>
                </c:pt>
                <c:pt idx="19">
                  <c:v>85.449825028997381</c:v>
                </c:pt>
                <c:pt idx="20">
                  <c:v>87.051130000000001</c:v>
                </c:pt>
              </c:numCache>
            </c:numRef>
          </c:val>
        </c:ser>
        <c:dLbls>
          <c:showLegendKey val="0"/>
          <c:showVal val="0"/>
          <c:showCatName val="0"/>
          <c:showSerName val="0"/>
          <c:showPercent val="0"/>
          <c:showBubbleSize val="0"/>
        </c:dLbls>
        <c:gapWidth val="59"/>
        <c:overlap val="100"/>
        <c:axId val="210027648"/>
        <c:axId val="210029184"/>
      </c:barChart>
      <c:catAx>
        <c:axId val="210027648"/>
        <c:scaling>
          <c:orientation val="minMax"/>
        </c:scaling>
        <c:delete val="0"/>
        <c:axPos val="b"/>
        <c:numFmt formatCode="General" sourceLinked="1"/>
        <c:majorTickMark val="out"/>
        <c:minorTickMark val="none"/>
        <c:tickLblPos val="nextTo"/>
        <c:txPr>
          <a:bodyPr horzOverflow="overflow" vert="eaVert" anchor="ctr"/>
          <a:lstStyle/>
          <a:p>
            <a:pPr algn="ctr" rtl="0">
              <a:defRPr sz="1000">
                <a:solidFill>
                  <a:schemeClr val="tx1"/>
                </a:solidFill>
              </a:defRPr>
            </a:pPr>
            <a:endParaRPr lang="ja-JP"/>
          </a:p>
        </c:txPr>
        <c:crossAx val="210029184"/>
        <c:crosses val="autoZero"/>
        <c:auto val="1"/>
        <c:lblAlgn val="ctr"/>
        <c:lblOffset val="100"/>
        <c:noMultiLvlLbl val="0"/>
      </c:catAx>
      <c:valAx>
        <c:axId val="210029184"/>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210027648"/>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extLst/>
</c:chartSpace>
</file>

<file path=xl/charts/chart56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健康な期間の平均（男性）</a:t>
            </a:r>
          </a:p>
        </c:rich>
      </c:tx>
      <c:layout>
        <c:manualLayout>
          <c:xMode val="edge"/>
          <c:yMode val="edge"/>
          <c:x val="0.26313223644119438"/>
          <c:y val="3.2407523454031917E-2"/>
        </c:manualLayout>
      </c:layout>
      <c:overlay val="0"/>
    </c:title>
    <c:autoTitleDeleted val="0"/>
    <c:plotArea>
      <c:layout/>
      <c:barChart>
        <c:barDir val="col"/>
        <c:grouping val="stacked"/>
        <c:varyColors val="0"/>
        <c:ser>
          <c:idx val="0"/>
          <c:order val="0"/>
          <c:tx>
            <c:strRef>
              <c:f>平均余命と健康寿命!$AY$26</c:f>
              <c:strCache>
                <c:ptCount val="1"/>
                <c:pt idx="0">
                  <c:v>健康な
期間の平均</c:v>
                </c:pt>
              </c:strCache>
            </c:strRef>
          </c:tx>
          <c:invertIfNegative val="0"/>
          <c:cat>
            <c:strRef>
              <c:f>平均余命と健康寿命!$AX$27:$AX$47</c:f>
              <c:strCache>
                <c:ptCount val="21"/>
                <c:pt idx="0">
                  <c:v>滋賀県</c:v>
                </c:pt>
                <c:pt idx="1">
                  <c:v>草津市</c:v>
                </c:pt>
                <c:pt idx="2">
                  <c:v>多賀町</c:v>
                </c:pt>
                <c:pt idx="3">
                  <c:v>近江八幡市</c:v>
                </c:pt>
                <c:pt idx="4">
                  <c:v>守山市</c:v>
                </c:pt>
                <c:pt idx="5">
                  <c:v>高島市</c:v>
                </c:pt>
                <c:pt idx="6">
                  <c:v>栗東市</c:v>
                </c:pt>
                <c:pt idx="7">
                  <c:v>豊郷町</c:v>
                </c:pt>
                <c:pt idx="8">
                  <c:v>竜王町</c:v>
                </c:pt>
                <c:pt idx="9">
                  <c:v>彦根市</c:v>
                </c:pt>
                <c:pt idx="10">
                  <c:v>大津市</c:v>
                </c:pt>
                <c:pt idx="11">
                  <c:v>甲賀市</c:v>
                </c:pt>
                <c:pt idx="12">
                  <c:v>東近江市</c:v>
                </c:pt>
                <c:pt idx="13">
                  <c:v>野洲市</c:v>
                </c:pt>
                <c:pt idx="14">
                  <c:v>湖南市</c:v>
                </c:pt>
                <c:pt idx="15">
                  <c:v>長浜市</c:v>
                </c:pt>
                <c:pt idx="16">
                  <c:v>米原市</c:v>
                </c:pt>
                <c:pt idx="17">
                  <c:v>日野町</c:v>
                </c:pt>
                <c:pt idx="18">
                  <c:v>甲良町</c:v>
                </c:pt>
                <c:pt idx="19">
                  <c:v>愛荘町</c:v>
                </c:pt>
                <c:pt idx="20">
                  <c:v>全国</c:v>
                </c:pt>
              </c:strCache>
            </c:strRef>
          </c:cat>
          <c:val>
            <c:numRef>
              <c:f>平均余命と健康寿命!$AY$27:$AY$47</c:f>
              <c:numCache>
                <c:formatCode>General</c:formatCode>
                <c:ptCount val="21"/>
                <c:pt idx="0">
                  <c:v>80.255772956807206</c:v>
                </c:pt>
                <c:pt idx="1">
                  <c:v>81.584354934233403</c:v>
                </c:pt>
                <c:pt idx="2">
                  <c:v>80.833932744905439</c:v>
                </c:pt>
                <c:pt idx="3">
                  <c:v>80.700671409985006</c:v>
                </c:pt>
                <c:pt idx="4">
                  <c:v>80.611650016665649</c:v>
                </c:pt>
                <c:pt idx="5">
                  <c:v>80.518558813716567</c:v>
                </c:pt>
                <c:pt idx="6">
                  <c:v>80.511891523692213</c:v>
                </c:pt>
                <c:pt idx="7">
                  <c:v>80.376137504560802</c:v>
                </c:pt>
                <c:pt idx="8">
                  <c:v>80.176384873017312</c:v>
                </c:pt>
                <c:pt idx="9">
                  <c:v>80.169287311099609</c:v>
                </c:pt>
                <c:pt idx="10">
                  <c:v>80.154216021784435</c:v>
                </c:pt>
                <c:pt idx="11">
                  <c:v>80.138331402682581</c:v>
                </c:pt>
                <c:pt idx="12">
                  <c:v>80.047180502472173</c:v>
                </c:pt>
                <c:pt idx="13">
                  <c:v>80.028593803644952</c:v>
                </c:pt>
                <c:pt idx="14">
                  <c:v>79.880779630214633</c:v>
                </c:pt>
                <c:pt idx="15">
                  <c:v>79.672148111807743</c:v>
                </c:pt>
                <c:pt idx="16">
                  <c:v>79.61510813945192</c:v>
                </c:pt>
                <c:pt idx="17">
                  <c:v>79.297965028099057</c:v>
                </c:pt>
                <c:pt idx="18">
                  <c:v>78.831143634635694</c:v>
                </c:pt>
                <c:pt idx="19">
                  <c:v>78.178248111887882</c:v>
                </c:pt>
                <c:pt idx="20">
                  <c:v>79.291532139712558</c:v>
                </c:pt>
              </c:numCache>
            </c:numRef>
          </c:val>
        </c:ser>
        <c:dLbls>
          <c:showLegendKey val="0"/>
          <c:showVal val="0"/>
          <c:showCatName val="0"/>
          <c:showSerName val="0"/>
          <c:showPercent val="0"/>
          <c:showBubbleSize val="0"/>
        </c:dLbls>
        <c:gapWidth val="59"/>
        <c:overlap val="100"/>
        <c:axId val="209914112"/>
        <c:axId val="209920000"/>
      </c:barChart>
      <c:catAx>
        <c:axId val="209914112"/>
        <c:scaling>
          <c:orientation val="minMax"/>
        </c:scaling>
        <c:delete val="0"/>
        <c:axPos val="b"/>
        <c:numFmt formatCode="General" sourceLinked="1"/>
        <c:majorTickMark val="out"/>
        <c:minorTickMark val="none"/>
        <c:tickLblPos val="nextTo"/>
        <c:txPr>
          <a:bodyPr horzOverflow="overflow" vert="eaVert" anchor="ctr"/>
          <a:lstStyle/>
          <a:p>
            <a:pPr algn="ctr" rtl="0">
              <a:defRPr sz="1000">
                <a:solidFill>
                  <a:schemeClr val="tx1"/>
                </a:solidFill>
              </a:defRPr>
            </a:pPr>
            <a:endParaRPr lang="ja-JP"/>
          </a:p>
        </c:txPr>
        <c:crossAx val="209920000"/>
        <c:crosses val="autoZero"/>
        <c:auto val="1"/>
        <c:lblAlgn val="ctr"/>
        <c:lblOffset val="100"/>
        <c:noMultiLvlLbl val="0"/>
      </c:catAx>
      <c:valAx>
        <c:axId val="209920000"/>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209914112"/>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extLst/>
</c:chartSpace>
</file>

<file path=xl/charts/chart56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健康な期間の平均（女性）</a:t>
            </a:r>
          </a:p>
        </c:rich>
      </c:tx>
      <c:overlay val="0"/>
    </c:title>
    <c:autoTitleDeleted val="0"/>
    <c:plotArea>
      <c:layout/>
      <c:barChart>
        <c:barDir val="col"/>
        <c:grouping val="stacked"/>
        <c:varyColors val="0"/>
        <c:ser>
          <c:idx val="0"/>
          <c:order val="0"/>
          <c:tx>
            <c:strRef>
              <c:f>平均余命と健康寿命!$BC$26</c:f>
              <c:strCache>
                <c:ptCount val="1"/>
                <c:pt idx="0">
                  <c:v>健康な
期間の平均</c:v>
                </c:pt>
              </c:strCache>
            </c:strRef>
          </c:tx>
          <c:invertIfNegative val="0"/>
          <c:cat>
            <c:strRef>
              <c:f>平均余命と健康寿命!$BB$27:$BB$47</c:f>
              <c:strCache>
                <c:ptCount val="21"/>
                <c:pt idx="0">
                  <c:v>滋賀県</c:v>
                </c:pt>
                <c:pt idx="1">
                  <c:v>豊郷町</c:v>
                </c:pt>
                <c:pt idx="2">
                  <c:v>高島市</c:v>
                </c:pt>
                <c:pt idx="3">
                  <c:v>東近江市</c:v>
                </c:pt>
                <c:pt idx="4">
                  <c:v>草津市</c:v>
                </c:pt>
                <c:pt idx="5">
                  <c:v>甲賀市</c:v>
                </c:pt>
                <c:pt idx="6">
                  <c:v>近江八幡市</c:v>
                </c:pt>
                <c:pt idx="7">
                  <c:v>湖南市</c:v>
                </c:pt>
                <c:pt idx="8">
                  <c:v>栗東市</c:v>
                </c:pt>
                <c:pt idx="9">
                  <c:v>彦根市</c:v>
                </c:pt>
                <c:pt idx="10">
                  <c:v>日野町</c:v>
                </c:pt>
                <c:pt idx="11">
                  <c:v>愛荘町</c:v>
                </c:pt>
                <c:pt idx="12">
                  <c:v>大津市</c:v>
                </c:pt>
                <c:pt idx="13">
                  <c:v>守山市</c:v>
                </c:pt>
                <c:pt idx="14">
                  <c:v>長浜市</c:v>
                </c:pt>
                <c:pt idx="15">
                  <c:v>多賀町</c:v>
                </c:pt>
                <c:pt idx="16">
                  <c:v>米原市</c:v>
                </c:pt>
                <c:pt idx="17">
                  <c:v>竜王町</c:v>
                </c:pt>
                <c:pt idx="18">
                  <c:v>野洲市</c:v>
                </c:pt>
                <c:pt idx="19">
                  <c:v>甲良町</c:v>
                </c:pt>
                <c:pt idx="20">
                  <c:v>全国</c:v>
                </c:pt>
              </c:strCache>
            </c:strRef>
          </c:cat>
          <c:val>
            <c:numRef>
              <c:f>平均余命と健康寿命!$BC$27:$BC$47</c:f>
              <c:numCache>
                <c:formatCode>General</c:formatCode>
                <c:ptCount val="21"/>
                <c:pt idx="0">
                  <c:v>84.192221407480332</c:v>
                </c:pt>
                <c:pt idx="1">
                  <c:v>85.253878271768713</c:v>
                </c:pt>
                <c:pt idx="2">
                  <c:v>85.030333981570507</c:v>
                </c:pt>
                <c:pt idx="3">
                  <c:v>85.012435096078732</c:v>
                </c:pt>
                <c:pt idx="4">
                  <c:v>84.971995617681202</c:v>
                </c:pt>
                <c:pt idx="5">
                  <c:v>84.659563599797451</c:v>
                </c:pt>
                <c:pt idx="6">
                  <c:v>84.406800596057863</c:v>
                </c:pt>
                <c:pt idx="7">
                  <c:v>84.323677329583731</c:v>
                </c:pt>
                <c:pt idx="8">
                  <c:v>84.308090484317574</c:v>
                </c:pt>
                <c:pt idx="9">
                  <c:v>84.27486986983476</c:v>
                </c:pt>
                <c:pt idx="10">
                  <c:v>84.224252397981857</c:v>
                </c:pt>
                <c:pt idx="11">
                  <c:v>83.96391379659714</c:v>
                </c:pt>
                <c:pt idx="12">
                  <c:v>83.794032122534603</c:v>
                </c:pt>
                <c:pt idx="13">
                  <c:v>83.759155660410244</c:v>
                </c:pt>
                <c:pt idx="14">
                  <c:v>83.744728267280948</c:v>
                </c:pt>
                <c:pt idx="15">
                  <c:v>83.732568653614749</c:v>
                </c:pt>
                <c:pt idx="16">
                  <c:v>83.607611604562038</c:v>
                </c:pt>
                <c:pt idx="17">
                  <c:v>83.51898280813279</c:v>
                </c:pt>
                <c:pt idx="18">
                  <c:v>83.352481609469194</c:v>
                </c:pt>
                <c:pt idx="19">
                  <c:v>81.715118786773687</c:v>
                </c:pt>
                <c:pt idx="20">
                  <c:v>83.771534624818585</c:v>
                </c:pt>
              </c:numCache>
            </c:numRef>
          </c:val>
        </c:ser>
        <c:dLbls>
          <c:showLegendKey val="0"/>
          <c:showVal val="0"/>
          <c:showCatName val="0"/>
          <c:showSerName val="0"/>
          <c:showPercent val="0"/>
          <c:showBubbleSize val="0"/>
        </c:dLbls>
        <c:gapWidth val="59"/>
        <c:overlap val="100"/>
        <c:axId val="209943936"/>
        <c:axId val="209949824"/>
      </c:barChart>
      <c:catAx>
        <c:axId val="209943936"/>
        <c:scaling>
          <c:orientation val="minMax"/>
        </c:scaling>
        <c:delete val="0"/>
        <c:axPos val="b"/>
        <c:numFmt formatCode="General" sourceLinked="1"/>
        <c:majorTickMark val="out"/>
        <c:minorTickMark val="none"/>
        <c:tickLblPos val="nextTo"/>
        <c:txPr>
          <a:bodyPr horzOverflow="overflow" vert="eaVert" anchor="ctr"/>
          <a:lstStyle/>
          <a:p>
            <a:pPr algn="ctr" rtl="0">
              <a:defRPr sz="1000">
                <a:solidFill>
                  <a:schemeClr val="tx1"/>
                </a:solidFill>
              </a:defRPr>
            </a:pPr>
            <a:endParaRPr lang="ja-JP"/>
          </a:p>
        </c:txPr>
        <c:crossAx val="209949824"/>
        <c:crosses val="autoZero"/>
        <c:auto val="1"/>
        <c:lblAlgn val="ctr"/>
        <c:lblOffset val="100"/>
        <c:noMultiLvlLbl val="0"/>
      </c:catAx>
      <c:valAx>
        <c:axId val="209949824"/>
        <c:scaling>
          <c:orientation val="minMax"/>
        </c:scaling>
        <c:delete val="0"/>
        <c:axPos val="l"/>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09943936"/>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extLst/>
</c:chartSpace>
</file>

<file path=xl/charts/chart56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461621527213721E-2"/>
          <c:y val="3.694585724130383E-2"/>
          <c:w val="0.71730836586197211"/>
          <c:h val="0.77586300206738046"/>
        </c:manualLayout>
      </c:layout>
      <c:barChart>
        <c:barDir val="col"/>
        <c:grouping val="stacked"/>
        <c:varyColors val="0"/>
        <c:ser>
          <c:idx val="1"/>
          <c:order val="0"/>
          <c:tx>
            <c:strRef>
              <c:f>介護率グラフ!$D$37</c:f>
              <c:strCache>
                <c:ptCount val="1"/>
                <c:pt idx="0">
                  <c:v>要支援1</c:v>
                </c:pt>
              </c:strCache>
            </c:strRef>
          </c:tx>
          <c:spPr>
            <a:solidFill>
              <a:srgbClr val="FFFFFF"/>
            </a:solidFill>
            <a:ln w="12700">
              <a:solidFill>
                <a:srgbClr val="000000"/>
              </a:solidFill>
              <a:prstDash val="solid"/>
            </a:ln>
          </c:spPr>
          <c:invertIfNegative val="0"/>
          <c:cat>
            <c:multiLvlStrRef>
              <c:f>介護率グラフ!$B$38:$C$51</c:f>
              <c:multiLvlStrCache>
                <c:ptCount val="14"/>
                <c:lvl>
                  <c:pt idx="0">
                    <c:v>65～</c:v>
                  </c:pt>
                  <c:pt idx="1">
                    <c:v>75～</c:v>
                  </c:pt>
                  <c:pt idx="2">
                    <c:v>65～</c:v>
                  </c:pt>
                  <c:pt idx="3">
                    <c:v>75～</c:v>
                  </c:pt>
                  <c:pt idx="4">
                    <c:v>65～</c:v>
                  </c:pt>
                  <c:pt idx="5">
                    <c:v>75～</c:v>
                  </c:pt>
                  <c:pt idx="6">
                    <c:v>65～</c:v>
                  </c:pt>
                  <c:pt idx="7">
                    <c:v>75～</c:v>
                  </c:pt>
                  <c:pt idx="8">
                    <c:v>65～</c:v>
                  </c:pt>
                  <c:pt idx="9">
                    <c:v>75～</c:v>
                  </c:pt>
                  <c:pt idx="10">
                    <c:v>65～</c:v>
                  </c:pt>
                  <c:pt idx="11">
                    <c:v>75～</c:v>
                  </c:pt>
                  <c:pt idx="12">
                    <c:v>65～</c:v>
                  </c:pt>
                  <c:pt idx="13">
                    <c:v>75～</c:v>
                  </c:pt>
                </c:lvl>
                <c:lvl>
                  <c:pt idx="0">
                    <c:v>大津</c:v>
                  </c:pt>
                  <c:pt idx="2">
                    <c:v>湖南</c:v>
                  </c:pt>
                  <c:pt idx="4">
                    <c:v>甲賀</c:v>
                  </c:pt>
                  <c:pt idx="6">
                    <c:v>東近江</c:v>
                  </c:pt>
                  <c:pt idx="8">
                    <c:v>湖東</c:v>
                  </c:pt>
                  <c:pt idx="10">
                    <c:v>湖北</c:v>
                  </c:pt>
                  <c:pt idx="12">
                    <c:v>湖西</c:v>
                  </c:pt>
                </c:lvl>
              </c:multiLvlStrCache>
            </c:multiLvlStrRef>
          </c:cat>
          <c:val>
            <c:numRef>
              <c:f>介護率グラフ!$D$38:$D$51</c:f>
              <c:numCache>
                <c:formatCode>0.00_ </c:formatCode>
                <c:ptCount val="14"/>
                <c:pt idx="0">
                  <c:v>2.5464484655572086</c:v>
                </c:pt>
                <c:pt idx="1">
                  <c:v>4.7136793506590218</c:v>
                </c:pt>
                <c:pt idx="2">
                  <c:v>2.2069454287739192</c:v>
                </c:pt>
                <c:pt idx="3">
                  <c:v>4.2267175079170167</c:v>
                </c:pt>
                <c:pt idx="4">
                  <c:v>2.1670453915645957</c:v>
                </c:pt>
                <c:pt idx="5">
                  <c:v>3.8746037337090526</c:v>
                </c:pt>
                <c:pt idx="6">
                  <c:v>1.5509329045657054</c:v>
                </c:pt>
                <c:pt idx="7">
                  <c:v>2.8103939414993397</c:v>
                </c:pt>
                <c:pt idx="8">
                  <c:v>1.7163339525391799</c:v>
                </c:pt>
                <c:pt idx="9">
                  <c:v>2.9892747159392585</c:v>
                </c:pt>
                <c:pt idx="10">
                  <c:v>1.2615391698703931</c:v>
                </c:pt>
                <c:pt idx="11">
                  <c:v>2.1047069701906564</c:v>
                </c:pt>
                <c:pt idx="12">
                  <c:v>2.7099938687921519</c:v>
                </c:pt>
                <c:pt idx="13">
                  <c:v>4.3649415306240593</c:v>
                </c:pt>
              </c:numCache>
            </c:numRef>
          </c:val>
        </c:ser>
        <c:ser>
          <c:idx val="2"/>
          <c:order val="1"/>
          <c:tx>
            <c:strRef>
              <c:f>介護率グラフ!$E$37</c:f>
              <c:strCache>
                <c:ptCount val="1"/>
                <c:pt idx="0">
                  <c:v>要支援2</c:v>
                </c:pt>
              </c:strCache>
            </c:strRef>
          </c:tx>
          <c:spPr>
            <a:pattFill prst="pct1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multiLvlStrRef>
              <c:f>介護率グラフ!$B$38:$C$51</c:f>
              <c:multiLvlStrCache>
                <c:ptCount val="14"/>
                <c:lvl>
                  <c:pt idx="0">
                    <c:v>65～</c:v>
                  </c:pt>
                  <c:pt idx="1">
                    <c:v>75～</c:v>
                  </c:pt>
                  <c:pt idx="2">
                    <c:v>65～</c:v>
                  </c:pt>
                  <c:pt idx="3">
                    <c:v>75～</c:v>
                  </c:pt>
                  <c:pt idx="4">
                    <c:v>65～</c:v>
                  </c:pt>
                  <c:pt idx="5">
                    <c:v>75～</c:v>
                  </c:pt>
                  <c:pt idx="6">
                    <c:v>65～</c:v>
                  </c:pt>
                  <c:pt idx="7">
                    <c:v>75～</c:v>
                  </c:pt>
                  <c:pt idx="8">
                    <c:v>65～</c:v>
                  </c:pt>
                  <c:pt idx="9">
                    <c:v>75～</c:v>
                  </c:pt>
                  <c:pt idx="10">
                    <c:v>65～</c:v>
                  </c:pt>
                  <c:pt idx="11">
                    <c:v>75～</c:v>
                  </c:pt>
                  <c:pt idx="12">
                    <c:v>65～</c:v>
                  </c:pt>
                  <c:pt idx="13">
                    <c:v>75～</c:v>
                  </c:pt>
                </c:lvl>
                <c:lvl>
                  <c:pt idx="0">
                    <c:v>大津</c:v>
                  </c:pt>
                  <c:pt idx="2">
                    <c:v>湖南</c:v>
                  </c:pt>
                  <c:pt idx="4">
                    <c:v>甲賀</c:v>
                  </c:pt>
                  <c:pt idx="6">
                    <c:v>東近江</c:v>
                  </c:pt>
                  <c:pt idx="8">
                    <c:v>湖東</c:v>
                  </c:pt>
                  <c:pt idx="10">
                    <c:v>湖北</c:v>
                  </c:pt>
                  <c:pt idx="12">
                    <c:v>湖西</c:v>
                  </c:pt>
                </c:lvl>
              </c:multiLvlStrCache>
            </c:multiLvlStrRef>
          </c:cat>
          <c:val>
            <c:numRef>
              <c:f>介護率グラフ!$E$38:$E$51</c:f>
              <c:numCache>
                <c:formatCode>0.00_ </c:formatCode>
                <c:ptCount val="14"/>
                <c:pt idx="0">
                  <c:v>3.052739623337831</c:v>
                </c:pt>
                <c:pt idx="1">
                  <c:v>5.6469828977089378</c:v>
                </c:pt>
                <c:pt idx="2">
                  <c:v>1.709425939050319</c:v>
                </c:pt>
                <c:pt idx="3">
                  <c:v>3.2799069346603762</c:v>
                </c:pt>
                <c:pt idx="4">
                  <c:v>2.0284875020783684</c:v>
                </c:pt>
                <c:pt idx="5">
                  <c:v>3.6397792649994125</c:v>
                </c:pt>
                <c:pt idx="6">
                  <c:v>1.710045891535189</c:v>
                </c:pt>
                <c:pt idx="7">
                  <c:v>3.0396720628083096</c:v>
                </c:pt>
                <c:pt idx="8">
                  <c:v>1.7424975798644726</c:v>
                </c:pt>
                <c:pt idx="9">
                  <c:v>3.1485611128809596</c:v>
                </c:pt>
                <c:pt idx="10">
                  <c:v>2.5368908124036005</c:v>
                </c:pt>
                <c:pt idx="11">
                  <c:v>4.2490423142970366</c:v>
                </c:pt>
                <c:pt idx="12">
                  <c:v>2.6180257510729614</c:v>
                </c:pt>
                <c:pt idx="13">
                  <c:v>4.5386129443093672</c:v>
                </c:pt>
              </c:numCache>
            </c:numRef>
          </c:val>
        </c:ser>
        <c:ser>
          <c:idx val="3"/>
          <c:order val="2"/>
          <c:tx>
            <c:strRef>
              <c:f>介護率グラフ!$F$37</c:f>
              <c:strCache>
                <c:ptCount val="1"/>
                <c:pt idx="0">
                  <c:v>要介護1</c:v>
                </c:pt>
              </c:strCache>
            </c:strRef>
          </c:tx>
          <c:spPr>
            <a:pattFill prst="pct2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multiLvlStrRef>
              <c:f>介護率グラフ!$B$38:$C$51</c:f>
              <c:multiLvlStrCache>
                <c:ptCount val="14"/>
                <c:lvl>
                  <c:pt idx="0">
                    <c:v>65～</c:v>
                  </c:pt>
                  <c:pt idx="1">
                    <c:v>75～</c:v>
                  </c:pt>
                  <c:pt idx="2">
                    <c:v>65～</c:v>
                  </c:pt>
                  <c:pt idx="3">
                    <c:v>75～</c:v>
                  </c:pt>
                  <c:pt idx="4">
                    <c:v>65～</c:v>
                  </c:pt>
                  <c:pt idx="5">
                    <c:v>75～</c:v>
                  </c:pt>
                  <c:pt idx="6">
                    <c:v>65～</c:v>
                  </c:pt>
                  <c:pt idx="7">
                    <c:v>75～</c:v>
                  </c:pt>
                  <c:pt idx="8">
                    <c:v>65～</c:v>
                  </c:pt>
                  <c:pt idx="9">
                    <c:v>75～</c:v>
                  </c:pt>
                  <c:pt idx="10">
                    <c:v>65～</c:v>
                  </c:pt>
                  <c:pt idx="11">
                    <c:v>75～</c:v>
                  </c:pt>
                  <c:pt idx="12">
                    <c:v>65～</c:v>
                  </c:pt>
                  <c:pt idx="13">
                    <c:v>75～</c:v>
                  </c:pt>
                </c:lvl>
                <c:lvl>
                  <c:pt idx="0">
                    <c:v>大津</c:v>
                  </c:pt>
                  <c:pt idx="2">
                    <c:v>湖南</c:v>
                  </c:pt>
                  <c:pt idx="4">
                    <c:v>甲賀</c:v>
                  </c:pt>
                  <c:pt idx="6">
                    <c:v>東近江</c:v>
                  </c:pt>
                  <c:pt idx="8">
                    <c:v>湖東</c:v>
                  </c:pt>
                  <c:pt idx="10">
                    <c:v>湖北</c:v>
                  </c:pt>
                  <c:pt idx="12">
                    <c:v>湖西</c:v>
                  </c:pt>
                </c:lvl>
              </c:multiLvlStrCache>
            </c:multiLvlStrRef>
          </c:cat>
          <c:val>
            <c:numRef>
              <c:f>介護率グラフ!$F$38:$F$51</c:f>
              <c:numCache>
                <c:formatCode>0.00_ </c:formatCode>
                <c:ptCount val="14"/>
                <c:pt idx="0">
                  <c:v>2.8578348268345843</c:v>
                </c:pt>
                <c:pt idx="1">
                  <c:v>5.4930871000570907</c:v>
                </c:pt>
                <c:pt idx="2">
                  <c:v>4.2352941176470589</c:v>
                </c:pt>
                <c:pt idx="3">
                  <c:v>8.4017320493763332</c:v>
                </c:pt>
                <c:pt idx="4">
                  <c:v>3.6163609155905339</c:v>
                </c:pt>
                <c:pt idx="5">
                  <c:v>6.7159798050956914</c:v>
                </c:pt>
                <c:pt idx="6">
                  <c:v>4.0297457541955577</c:v>
                </c:pt>
                <c:pt idx="7">
                  <c:v>7.5418606266935324</c:v>
                </c:pt>
                <c:pt idx="8">
                  <c:v>3.893147746003506</c:v>
                </c:pt>
                <c:pt idx="9">
                  <c:v>7.0670064776468084</c:v>
                </c:pt>
                <c:pt idx="10">
                  <c:v>3.3149934390754852</c:v>
                </c:pt>
                <c:pt idx="11">
                  <c:v>5.7505173704372332</c:v>
                </c:pt>
                <c:pt idx="12">
                  <c:v>4.2182709993868794</c:v>
                </c:pt>
                <c:pt idx="13">
                  <c:v>7.3868241287484082</c:v>
                </c:pt>
              </c:numCache>
            </c:numRef>
          </c:val>
        </c:ser>
        <c:ser>
          <c:idx val="4"/>
          <c:order val="3"/>
          <c:tx>
            <c:strRef>
              <c:f>介護率グラフ!$G$37</c:f>
              <c:strCache>
                <c:ptCount val="1"/>
                <c:pt idx="0">
                  <c:v>要介護2</c:v>
                </c:pt>
              </c:strCache>
            </c:strRef>
          </c:tx>
          <c:spPr>
            <a:pattFill prst="ltDnDiag">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multiLvlStrRef>
              <c:f>介護率グラフ!$B$38:$C$51</c:f>
              <c:multiLvlStrCache>
                <c:ptCount val="14"/>
                <c:lvl>
                  <c:pt idx="0">
                    <c:v>65～</c:v>
                  </c:pt>
                  <c:pt idx="1">
                    <c:v>75～</c:v>
                  </c:pt>
                  <c:pt idx="2">
                    <c:v>65～</c:v>
                  </c:pt>
                  <c:pt idx="3">
                    <c:v>75～</c:v>
                  </c:pt>
                  <c:pt idx="4">
                    <c:v>65～</c:v>
                  </c:pt>
                  <c:pt idx="5">
                    <c:v>75～</c:v>
                  </c:pt>
                  <c:pt idx="6">
                    <c:v>65～</c:v>
                  </c:pt>
                  <c:pt idx="7">
                    <c:v>75～</c:v>
                  </c:pt>
                  <c:pt idx="8">
                    <c:v>65～</c:v>
                  </c:pt>
                  <c:pt idx="9">
                    <c:v>75～</c:v>
                  </c:pt>
                  <c:pt idx="10">
                    <c:v>65～</c:v>
                  </c:pt>
                  <c:pt idx="11">
                    <c:v>75～</c:v>
                  </c:pt>
                  <c:pt idx="12">
                    <c:v>65～</c:v>
                  </c:pt>
                  <c:pt idx="13">
                    <c:v>75～</c:v>
                  </c:pt>
                </c:lvl>
                <c:lvl>
                  <c:pt idx="0">
                    <c:v>大津</c:v>
                  </c:pt>
                  <c:pt idx="2">
                    <c:v>湖南</c:v>
                  </c:pt>
                  <c:pt idx="4">
                    <c:v>甲賀</c:v>
                  </c:pt>
                  <c:pt idx="6">
                    <c:v>東近江</c:v>
                  </c:pt>
                  <c:pt idx="8">
                    <c:v>湖東</c:v>
                  </c:pt>
                  <c:pt idx="10">
                    <c:v>湖北</c:v>
                  </c:pt>
                  <c:pt idx="12">
                    <c:v>湖西</c:v>
                  </c:pt>
                </c:lvl>
              </c:multiLvlStrCache>
            </c:multiLvlStrRef>
          </c:cat>
          <c:val>
            <c:numRef>
              <c:f>介護率グラフ!$G$38:$G$51</c:f>
              <c:numCache>
                <c:formatCode>0.00_ </c:formatCode>
                <c:ptCount val="14"/>
                <c:pt idx="0">
                  <c:v>3.8531179001026419</c:v>
                </c:pt>
                <c:pt idx="1">
                  <c:v>7.282746295331</c:v>
                </c:pt>
                <c:pt idx="2">
                  <c:v>2.619418851878101</c:v>
                </c:pt>
                <c:pt idx="3">
                  <c:v>5.1573709041556262</c:v>
                </c:pt>
                <c:pt idx="4">
                  <c:v>2.6630826359252895</c:v>
                </c:pt>
                <c:pt idx="5">
                  <c:v>5.0956909709991782</c:v>
                </c:pt>
                <c:pt idx="6">
                  <c:v>2.9494523163501154</c:v>
                </c:pt>
                <c:pt idx="7">
                  <c:v>5.5686792190648235</c:v>
                </c:pt>
                <c:pt idx="8">
                  <c:v>3.4745297087988276</c:v>
                </c:pt>
                <c:pt idx="9">
                  <c:v>6.302431772326643</c:v>
                </c:pt>
                <c:pt idx="10">
                  <c:v>3.8813048182508805</c:v>
                </c:pt>
                <c:pt idx="11">
                  <c:v>6.6839857337853896</c:v>
                </c:pt>
                <c:pt idx="12">
                  <c:v>2.8571428571428572</c:v>
                </c:pt>
                <c:pt idx="13">
                  <c:v>4.9554243371541045</c:v>
                </c:pt>
              </c:numCache>
            </c:numRef>
          </c:val>
        </c:ser>
        <c:ser>
          <c:idx val="5"/>
          <c:order val="4"/>
          <c:tx>
            <c:strRef>
              <c:f>介護率グラフ!$H$37</c:f>
              <c:strCache>
                <c:ptCount val="1"/>
                <c:pt idx="0">
                  <c:v>要介護3</c:v>
                </c:pt>
              </c:strCache>
            </c:strRef>
          </c:tx>
          <c:spPr>
            <a:pattFill prst="pct5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multiLvlStrRef>
              <c:f>介護率グラフ!$B$38:$C$51</c:f>
              <c:multiLvlStrCache>
                <c:ptCount val="14"/>
                <c:lvl>
                  <c:pt idx="0">
                    <c:v>65～</c:v>
                  </c:pt>
                  <c:pt idx="1">
                    <c:v>75～</c:v>
                  </c:pt>
                  <c:pt idx="2">
                    <c:v>65～</c:v>
                  </c:pt>
                  <c:pt idx="3">
                    <c:v>75～</c:v>
                  </c:pt>
                  <c:pt idx="4">
                    <c:v>65～</c:v>
                  </c:pt>
                  <c:pt idx="5">
                    <c:v>75～</c:v>
                  </c:pt>
                  <c:pt idx="6">
                    <c:v>65～</c:v>
                  </c:pt>
                  <c:pt idx="7">
                    <c:v>75～</c:v>
                  </c:pt>
                  <c:pt idx="8">
                    <c:v>65～</c:v>
                  </c:pt>
                  <c:pt idx="9">
                    <c:v>75～</c:v>
                  </c:pt>
                  <c:pt idx="10">
                    <c:v>65～</c:v>
                  </c:pt>
                  <c:pt idx="11">
                    <c:v>75～</c:v>
                  </c:pt>
                  <c:pt idx="12">
                    <c:v>65～</c:v>
                  </c:pt>
                  <c:pt idx="13">
                    <c:v>75～</c:v>
                  </c:pt>
                </c:lvl>
                <c:lvl>
                  <c:pt idx="0">
                    <c:v>大津</c:v>
                  </c:pt>
                  <c:pt idx="2">
                    <c:v>湖南</c:v>
                  </c:pt>
                  <c:pt idx="4">
                    <c:v>甲賀</c:v>
                  </c:pt>
                  <c:pt idx="6">
                    <c:v>東近江</c:v>
                  </c:pt>
                  <c:pt idx="8">
                    <c:v>湖東</c:v>
                  </c:pt>
                  <c:pt idx="10">
                    <c:v>湖北</c:v>
                  </c:pt>
                  <c:pt idx="12">
                    <c:v>湖西</c:v>
                  </c:pt>
                </c:lvl>
              </c:multiLvlStrCache>
            </c:multiLvlStrRef>
          </c:cat>
          <c:val>
            <c:numRef>
              <c:f>介護率グラフ!$H$38:$H$51</c:f>
              <c:numCache>
                <c:formatCode>0.00_ </c:formatCode>
                <c:ptCount val="14"/>
                <c:pt idx="0">
                  <c:v>2.7759517466468302</c:v>
                </c:pt>
                <c:pt idx="1">
                  <c:v>5.3863529178146798</c:v>
                </c:pt>
                <c:pt idx="2">
                  <c:v>2.1346562721474132</c:v>
                </c:pt>
                <c:pt idx="3">
                  <c:v>4.2848833451819299</c:v>
                </c:pt>
                <c:pt idx="4">
                  <c:v>2.0866818156625841</c:v>
                </c:pt>
                <c:pt idx="5">
                  <c:v>3.9744041329106494</c:v>
                </c:pt>
                <c:pt idx="6">
                  <c:v>2.0952668073560448</c:v>
                </c:pt>
                <c:pt idx="7">
                  <c:v>3.9637323699020359</c:v>
                </c:pt>
                <c:pt idx="8">
                  <c:v>2.6686899871798229</c:v>
                </c:pt>
                <c:pt idx="9">
                  <c:v>4.8954019326749494</c:v>
                </c:pt>
                <c:pt idx="10">
                  <c:v>3.1239209005732174</c:v>
                </c:pt>
                <c:pt idx="11">
                  <c:v>5.3630399365946015</c:v>
                </c:pt>
                <c:pt idx="12">
                  <c:v>2.2746781115879826</c:v>
                </c:pt>
                <c:pt idx="13">
                  <c:v>3.9712863262706963</c:v>
                </c:pt>
              </c:numCache>
            </c:numRef>
          </c:val>
        </c:ser>
        <c:ser>
          <c:idx val="6"/>
          <c:order val="5"/>
          <c:tx>
            <c:strRef>
              <c:f>介護率グラフ!$I$37</c:f>
              <c:strCache>
                <c:ptCount val="1"/>
                <c:pt idx="0">
                  <c:v>要介護4</c:v>
                </c:pt>
              </c:strCache>
            </c:strRef>
          </c:tx>
          <c:spPr>
            <a:pattFill prst="pct7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multiLvlStrRef>
              <c:f>介護率グラフ!$B$38:$C$51</c:f>
              <c:multiLvlStrCache>
                <c:ptCount val="14"/>
                <c:lvl>
                  <c:pt idx="0">
                    <c:v>65～</c:v>
                  </c:pt>
                  <c:pt idx="1">
                    <c:v>75～</c:v>
                  </c:pt>
                  <c:pt idx="2">
                    <c:v>65～</c:v>
                  </c:pt>
                  <c:pt idx="3">
                    <c:v>75～</c:v>
                  </c:pt>
                  <c:pt idx="4">
                    <c:v>65～</c:v>
                  </c:pt>
                  <c:pt idx="5">
                    <c:v>75～</c:v>
                  </c:pt>
                  <c:pt idx="6">
                    <c:v>65～</c:v>
                  </c:pt>
                  <c:pt idx="7">
                    <c:v>75～</c:v>
                  </c:pt>
                  <c:pt idx="8">
                    <c:v>65～</c:v>
                  </c:pt>
                  <c:pt idx="9">
                    <c:v>75～</c:v>
                  </c:pt>
                  <c:pt idx="10">
                    <c:v>65～</c:v>
                  </c:pt>
                  <c:pt idx="11">
                    <c:v>75～</c:v>
                  </c:pt>
                  <c:pt idx="12">
                    <c:v>65～</c:v>
                  </c:pt>
                  <c:pt idx="13">
                    <c:v>75～</c:v>
                  </c:pt>
                </c:lvl>
                <c:lvl>
                  <c:pt idx="0">
                    <c:v>大津</c:v>
                  </c:pt>
                  <c:pt idx="2">
                    <c:v>湖南</c:v>
                  </c:pt>
                  <c:pt idx="4">
                    <c:v>甲賀</c:v>
                  </c:pt>
                  <c:pt idx="6">
                    <c:v>東近江</c:v>
                  </c:pt>
                  <c:pt idx="8">
                    <c:v>湖東</c:v>
                  </c:pt>
                  <c:pt idx="10">
                    <c:v>湖北</c:v>
                  </c:pt>
                  <c:pt idx="12">
                    <c:v>湖西</c:v>
                  </c:pt>
                </c:lvl>
              </c:multiLvlStrCache>
            </c:multiLvlStrRef>
          </c:cat>
          <c:val>
            <c:numRef>
              <c:f>介護率グラフ!$I$38:$I$51</c:f>
              <c:numCache>
                <c:formatCode>0.00_ </c:formatCode>
                <c:ptCount val="14"/>
                <c:pt idx="0">
                  <c:v>1.9513545306715567</c:v>
                </c:pt>
                <c:pt idx="1">
                  <c:v>3.7208032367761308</c:v>
                </c:pt>
                <c:pt idx="2">
                  <c:v>1.6895818568391212</c:v>
                </c:pt>
                <c:pt idx="3">
                  <c:v>3.496413106701997</c:v>
                </c:pt>
                <c:pt idx="4">
                  <c:v>2.2141550739899132</c:v>
                </c:pt>
                <c:pt idx="5">
                  <c:v>4.2385816602089941</c:v>
                </c:pt>
                <c:pt idx="6">
                  <c:v>1.9160553378219944</c:v>
                </c:pt>
                <c:pt idx="7">
                  <c:v>3.6371847425832002</c:v>
                </c:pt>
                <c:pt idx="8">
                  <c:v>2.2369901363124982</c:v>
                </c:pt>
                <c:pt idx="9">
                  <c:v>4.2210895189550808</c:v>
                </c:pt>
                <c:pt idx="10">
                  <c:v>2.3573286677870118</c:v>
                </c:pt>
                <c:pt idx="11">
                  <c:v>4.1785918717801946</c:v>
                </c:pt>
                <c:pt idx="12">
                  <c:v>2.1949724095646843</c:v>
                </c:pt>
                <c:pt idx="13">
                  <c:v>3.8555053838138247</c:v>
                </c:pt>
              </c:numCache>
            </c:numRef>
          </c:val>
        </c:ser>
        <c:ser>
          <c:idx val="7"/>
          <c:order val="6"/>
          <c:tx>
            <c:strRef>
              <c:f>介護率グラフ!$J$37</c:f>
              <c:strCache>
                <c:ptCount val="1"/>
                <c:pt idx="0">
                  <c:v>要介護5</c:v>
                </c:pt>
              </c:strCache>
            </c:strRef>
          </c:tx>
          <c:spPr>
            <a:solidFill>
              <a:srgbClr val="000000"/>
            </a:solidFill>
            <a:ln w="12700">
              <a:solidFill>
                <a:srgbClr val="000000"/>
              </a:solidFill>
              <a:prstDash val="solid"/>
            </a:ln>
          </c:spPr>
          <c:invertIfNegative val="0"/>
          <c:cat>
            <c:multiLvlStrRef>
              <c:f>介護率グラフ!$B$38:$C$51</c:f>
              <c:multiLvlStrCache>
                <c:ptCount val="14"/>
                <c:lvl>
                  <c:pt idx="0">
                    <c:v>65～</c:v>
                  </c:pt>
                  <c:pt idx="1">
                    <c:v>75～</c:v>
                  </c:pt>
                  <c:pt idx="2">
                    <c:v>65～</c:v>
                  </c:pt>
                  <c:pt idx="3">
                    <c:v>75～</c:v>
                  </c:pt>
                  <c:pt idx="4">
                    <c:v>65～</c:v>
                  </c:pt>
                  <c:pt idx="5">
                    <c:v>75～</c:v>
                  </c:pt>
                  <c:pt idx="6">
                    <c:v>65～</c:v>
                  </c:pt>
                  <c:pt idx="7">
                    <c:v>75～</c:v>
                  </c:pt>
                  <c:pt idx="8">
                    <c:v>65～</c:v>
                  </c:pt>
                  <c:pt idx="9">
                    <c:v>75～</c:v>
                  </c:pt>
                  <c:pt idx="10">
                    <c:v>65～</c:v>
                  </c:pt>
                  <c:pt idx="11">
                    <c:v>75～</c:v>
                  </c:pt>
                  <c:pt idx="12">
                    <c:v>65～</c:v>
                  </c:pt>
                  <c:pt idx="13">
                    <c:v>75～</c:v>
                  </c:pt>
                </c:lvl>
                <c:lvl>
                  <c:pt idx="0">
                    <c:v>大津</c:v>
                  </c:pt>
                  <c:pt idx="2">
                    <c:v>湖南</c:v>
                  </c:pt>
                  <c:pt idx="4">
                    <c:v>甲賀</c:v>
                  </c:pt>
                  <c:pt idx="6">
                    <c:v>東近江</c:v>
                  </c:pt>
                  <c:pt idx="8">
                    <c:v>湖東</c:v>
                  </c:pt>
                  <c:pt idx="10">
                    <c:v>湖北</c:v>
                  </c:pt>
                  <c:pt idx="12">
                    <c:v>湖西</c:v>
                  </c:pt>
                </c:lvl>
              </c:multiLvlStrCache>
            </c:multiLvlStrRef>
          </c:cat>
          <c:val>
            <c:numRef>
              <c:f>介護率グラフ!$J$38:$J$51</c:f>
              <c:numCache>
                <c:formatCode>0.00_ </c:formatCode>
                <c:ptCount val="14"/>
                <c:pt idx="0">
                  <c:v>1.4773552918382176</c:v>
                </c:pt>
                <c:pt idx="1">
                  <c:v>2.8545188274133095</c:v>
                </c:pt>
                <c:pt idx="2">
                  <c:v>1.2487597448618002</c:v>
                </c:pt>
                <c:pt idx="3">
                  <c:v>2.4688166483551996</c:v>
                </c:pt>
                <c:pt idx="4">
                  <c:v>1.9481239261763563</c:v>
                </c:pt>
                <c:pt idx="5">
                  <c:v>3.610426206410708</c:v>
                </c:pt>
                <c:pt idx="6">
                  <c:v>1.1908350919505577</c:v>
                </c:pt>
                <c:pt idx="7">
                  <c:v>2.2510942819426107</c:v>
                </c:pt>
                <c:pt idx="8">
                  <c:v>1.4677794929489025</c:v>
                </c:pt>
                <c:pt idx="9">
                  <c:v>2.6069873632791762</c:v>
                </c:pt>
                <c:pt idx="10">
                  <c:v>1.6805175073091001</c:v>
                </c:pt>
                <c:pt idx="11">
                  <c:v>2.8840649905332216</c:v>
                </c:pt>
                <c:pt idx="12">
                  <c:v>1.4530962599632129</c:v>
                </c:pt>
                <c:pt idx="13">
                  <c:v>2.5356026398054881</c:v>
                </c:pt>
              </c:numCache>
            </c:numRef>
          </c:val>
        </c:ser>
        <c:dLbls>
          <c:showLegendKey val="0"/>
          <c:showVal val="0"/>
          <c:showCatName val="0"/>
          <c:showSerName val="0"/>
          <c:showPercent val="0"/>
          <c:showBubbleSize val="0"/>
        </c:dLbls>
        <c:gapWidth val="60"/>
        <c:overlap val="100"/>
        <c:axId val="214819200"/>
        <c:axId val="214820736"/>
      </c:barChart>
      <c:catAx>
        <c:axId val="214819200"/>
        <c:scaling>
          <c:orientation val="minMax"/>
        </c:scaling>
        <c:delete val="0"/>
        <c:axPos val="b"/>
        <c:numFmt formatCode="0.00_ " sourceLinked="1"/>
        <c:majorTickMark val="in"/>
        <c:minorTickMark val="none"/>
        <c:tickLblPos val="nextTo"/>
        <c:spPr>
          <a:ln w="3175">
            <a:solidFill>
              <a:srgbClr val="000000"/>
            </a:solidFill>
            <a:prstDash val="solid"/>
          </a:ln>
        </c:spPr>
        <c:txPr>
          <a:bodyPr rot="0" horzOverflow="overflow" anchor="ctr"/>
          <a:lstStyle/>
          <a:p>
            <a:pPr algn="ctr" rtl="0">
              <a:defRPr sz="1000">
                <a:solidFill>
                  <a:srgbClr val="000000"/>
                </a:solidFill>
              </a:defRPr>
            </a:pPr>
            <a:endParaRPr lang="ja-JP"/>
          </a:p>
        </c:txPr>
        <c:crossAx val="214820736"/>
        <c:crosses val="autoZero"/>
        <c:auto val="1"/>
        <c:lblAlgn val="ctr"/>
        <c:lblOffset val="100"/>
        <c:tickLblSkip val="1"/>
        <c:noMultiLvlLbl val="0"/>
      </c:catAx>
      <c:valAx>
        <c:axId val="214820736"/>
        <c:scaling>
          <c:orientation val="minMax"/>
        </c:scaling>
        <c:delete val="0"/>
        <c:axPos val="l"/>
        <c:title>
          <c:tx>
            <c:rich>
              <a:bodyPr rot="0" horzOverflow="overflow" anchor="ctr"/>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5.5769230769230772E-2"/>
              <c:y val="2.4630541871921183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lstStyle/>
          <a:p>
            <a:pPr algn="ctr" rtl="0">
              <a:defRPr sz="1000">
                <a:solidFill>
                  <a:srgbClr val="000000"/>
                </a:solidFill>
              </a:defRPr>
            </a:pPr>
            <a:endParaRPr lang="ja-JP"/>
          </a:p>
        </c:txPr>
        <c:crossAx val="214819200"/>
        <c:crosses val="autoZero"/>
        <c:crossBetween val="between"/>
      </c:valAx>
      <c:spPr>
        <a:noFill/>
        <a:ln w="25400">
          <a:noFill/>
        </a:ln>
      </c:spPr>
    </c:plotArea>
    <c:legend>
      <c:legendPos val="r"/>
      <c:layout>
        <c:manualLayout>
          <c:xMode val="edge"/>
          <c:yMode val="edge"/>
          <c:x val="0.8096161922067433"/>
          <c:y val="0.16009878075585379"/>
          <c:w val="0.15576943266707044"/>
          <c:h val="0.67241456886854656"/>
        </c:manualLayout>
      </c:layout>
      <c:overlay val="0"/>
      <c:spPr>
        <a:noFill/>
        <a:ln w="25400">
          <a:noFill/>
        </a:ln>
      </c:spPr>
      <c:txPr>
        <a:bodyPr horzOverflow="overflow" anchor="ctr"/>
        <a:lstStyle/>
        <a:p>
          <a:pPr algn="l" rtl="0">
            <a:defRPr sz="1010">
              <a:solidFill>
                <a:srgbClr val="000000"/>
              </a:solidFill>
            </a:defRPr>
          </a:pPr>
          <a:endParaRPr lang="ja-JP"/>
        </a:p>
      </c:txPr>
    </c:legend>
    <c:plotVisOnly val="1"/>
    <c:dispBlanksAs val="gap"/>
    <c:showDLblsOverMax val="0"/>
  </c:chart>
  <c:spPr>
    <a:noFill/>
    <a:ln w="9525">
      <a:noFill/>
    </a:ln>
  </c:spPr>
  <c:txPr>
    <a:bodyPr horzOverflow="overflow" anchor="ctr"/>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extLst/>
</c:chartSpace>
</file>

<file path=xl/charts/chart56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28342245989303E-2"/>
          <c:y val="4.2134831460674156E-2"/>
          <c:w val="0.84385026737967905"/>
          <c:h val="0.6882022471910112"/>
        </c:manualLayout>
      </c:layout>
      <c:barChart>
        <c:barDir val="col"/>
        <c:grouping val="stacked"/>
        <c:varyColors val="0"/>
        <c:ser>
          <c:idx val="0"/>
          <c:order val="0"/>
          <c:tx>
            <c:strRef>
              <c:f>介護率グラフ!$B$3</c:f>
              <c:strCache>
                <c:ptCount val="1"/>
                <c:pt idx="0">
                  <c:v>要支援1</c:v>
                </c:pt>
              </c:strCache>
            </c:strRef>
          </c:tx>
          <c:spPr>
            <a:solidFill>
              <a:srgbClr val="FFFFFF"/>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介護率グラフ!$B$4:$B$22</c:f>
              <c:numCache>
                <c:formatCode>0.00_ </c:formatCode>
                <c:ptCount val="19"/>
                <c:pt idx="0">
                  <c:v>2.5464484655572086</c:v>
                </c:pt>
                <c:pt idx="1">
                  <c:v>1.7901486231051482</c:v>
                </c:pt>
                <c:pt idx="2">
                  <c:v>1.4582562584782341</c:v>
                </c:pt>
                <c:pt idx="3">
                  <c:v>1.0283014498124043</c:v>
                </c:pt>
                <c:pt idx="4">
                  <c:v>2.0009951663349446</c:v>
                </c:pt>
                <c:pt idx="5">
                  <c:v>2.8293648483437157</c:v>
                </c:pt>
                <c:pt idx="6">
                  <c:v>2.5530670232324923</c:v>
                </c:pt>
                <c:pt idx="7">
                  <c:v>2.6460859977949283</c:v>
                </c:pt>
                <c:pt idx="8">
                  <c:v>1.4069442158960013</c:v>
                </c:pt>
                <c:pt idx="9">
                  <c:v>2.7099938687921519</c:v>
                </c:pt>
                <c:pt idx="10">
                  <c:v>2.1156852527357999</c:v>
                </c:pt>
                <c:pt idx="11">
                  <c:v>0.68163228210488047</c:v>
                </c:pt>
                <c:pt idx="12">
                  <c:v>1.3717202328734348</c:v>
                </c:pt>
                <c:pt idx="13">
                  <c:v>0.90504922197523019</c:v>
                </c:pt>
                <c:pt idx="14">
                  <c:v>1.2524719841793013</c:v>
                </c:pt>
                <c:pt idx="15">
                  <c:v>2.0649602064960209</c:v>
                </c:pt>
                <c:pt idx="16">
                  <c:v>1.7423442449841606</c:v>
                </c:pt>
                <c:pt idx="17">
                  <c:v>1.1941618752764263</c:v>
                </c:pt>
                <c:pt idx="18">
                  <c:v>0.69786535303776687</c:v>
                </c:pt>
              </c:numCache>
            </c:numRef>
          </c:val>
        </c:ser>
        <c:ser>
          <c:idx val="1"/>
          <c:order val="1"/>
          <c:tx>
            <c:strRef>
              <c:f>介護率グラフ!$C$3</c:f>
              <c:strCache>
                <c:ptCount val="1"/>
                <c:pt idx="0">
                  <c:v>要支援2</c:v>
                </c:pt>
              </c:strCache>
            </c:strRef>
          </c:tx>
          <c:spPr>
            <a:pattFill prst="pct1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介護率グラフ!$C$4:$C$22</c:f>
              <c:numCache>
                <c:formatCode>0.00_ </c:formatCode>
                <c:ptCount val="19"/>
                <c:pt idx="0">
                  <c:v>3.052739623337831</c:v>
                </c:pt>
                <c:pt idx="1">
                  <c:v>1.8865127311812016</c:v>
                </c:pt>
                <c:pt idx="2">
                  <c:v>2.7561968183499816</c:v>
                </c:pt>
                <c:pt idx="3">
                  <c:v>1.3062207605725138</c:v>
                </c:pt>
                <c:pt idx="4">
                  <c:v>1.6633494455501847</c:v>
                </c:pt>
                <c:pt idx="5">
                  <c:v>1.9328171391977642</c:v>
                </c:pt>
                <c:pt idx="6">
                  <c:v>2.4569613906067191</c:v>
                </c:pt>
                <c:pt idx="7">
                  <c:v>1.6695542605134666</c:v>
                </c:pt>
                <c:pt idx="8">
                  <c:v>1.1847951291755801</c:v>
                </c:pt>
                <c:pt idx="9">
                  <c:v>2.6180257510729614</c:v>
                </c:pt>
                <c:pt idx="10">
                  <c:v>2.0462046204620461</c:v>
                </c:pt>
                <c:pt idx="11">
                  <c:v>1.8903935290375353</c:v>
                </c:pt>
                <c:pt idx="12">
                  <c:v>1.5471728207991067</c:v>
                </c:pt>
                <c:pt idx="13">
                  <c:v>1.4766592569069545</c:v>
                </c:pt>
                <c:pt idx="14">
                  <c:v>1.8787079762689518</c:v>
                </c:pt>
                <c:pt idx="15">
                  <c:v>1.5057001505700152</c:v>
                </c:pt>
                <c:pt idx="16">
                  <c:v>1.6367476240760297</c:v>
                </c:pt>
                <c:pt idx="17">
                  <c:v>1.9460415745245467</c:v>
                </c:pt>
                <c:pt idx="18">
                  <c:v>0.49261083743842365</c:v>
                </c:pt>
              </c:numCache>
            </c:numRef>
          </c:val>
        </c:ser>
        <c:ser>
          <c:idx val="3"/>
          <c:order val="2"/>
          <c:tx>
            <c:strRef>
              <c:f>介護率グラフ!$D$3</c:f>
              <c:strCache>
                <c:ptCount val="1"/>
                <c:pt idx="0">
                  <c:v>要介護1</c:v>
                </c:pt>
              </c:strCache>
            </c:strRef>
          </c:tx>
          <c:spPr>
            <a:pattFill prst="pct2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介護率グラフ!$D$4:$D$22</c:f>
              <c:numCache>
                <c:formatCode>0.00_ </c:formatCode>
                <c:ptCount val="19"/>
                <c:pt idx="0">
                  <c:v>2.8578348268345843</c:v>
                </c:pt>
                <c:pt idx="1">
                  <c:v>3.7285497201734552</c:v>
                </c:pt>
                <c:pt idx="2">
                  <c:v>3.1816500184979652</c:v>
                </c:pt>
                <c:pt idx="3">
                  <c:v>4.3911251100097273</c:v>
                </c:pt>
                <c:pt idx="4">
                  <c:v>4.5599943133352294</c:v>
                </c:pt>
                <c:pt idx="5">
                  <c:v>4.2149385806601849</c:v>
                </c:pt>
                <c:pt idx="6">
                  <c:v>3.4974093264248705</c:v>
                </c:pt>
                <c:pt idx="7">
                  <c:v>4.110883603717121</c:v>
                </c:pt>
                <c:pt idx="8">
                  <c:v>3.8505841698206353</c:v>
                </c:pt>
                <c:pt idx="9">
                  <c:v>4.2182709993868794</c:v>
                </c:pt>
                <c:pt idx="10">
                  <c:v>3.7276359214868853</c:v>
                </c:pt>
                <c:pt idx="11">
                  <c:v>3.7080796146505501</c:v>
                </c:pt>
                <c:pt idx="12">
                  <c:v>3.6605789935401547</c:v>
                </c:pt>
                <c:pt idx="13">
                  <c:v>3.7154652270562085</c:v>
                </c:pt>
                <c:pt idx="14">
                  <c:v>4.976928147659855</c:v>
                </c:pt>
                <c:pt idx="15">
                  <c:v>4.3020004302000432</c:v>
                </c:pt>
                <c:pt idx="16">
                  <c:v>3.907074973600845</c:v>
                </c:pt>
                <c:pt idx="17">
                  <c:v>4.643962848297214</c:v>
                </c:pt>
                <c:pt idx="18">
                  <c:v>4.2282430213464695</c:v>
                </c:pt>
              </c:numCache>
            </c:numRef>
          </c:val>
        </c:ser>
        <c:ser>
          <c:idx val="4"/>
          <c:order val="3"/>
          <c:tx>
            <c:strRef>
              <c:f>介護率グラフ!$E$3</c:f>
              <c:strCache>
                <c:ptCount val="1"/>
                <c:pt idx="0">
                  <c:v>要介護2</c:v>
                </c:pt>
              </c:strCache>
            </c:strRef>
          </c:tx>
          <c:spPr>
            <a:pattFill prst="ltDnDiag">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介護率グラフ!$E$4:$E$22</c:f>
              <c:numCache>
                <c:formatCode>0.00_ </c:formatCode>
                <c:ptCount val="19"/>
                <c:pt idx="0">
                  <c:v>3.8531179001026419</c:v>
                </c:pt>
                <c:pt idx="1">
                  <c:v>3.5321151921722693</c:v>
                </c:pt>
                <c:pt idx="2">
                  <c:v>3.7458379578246395</c:v>
                </c:pt>
                <c:pt idx="3">
                  <c:v>3.1868080967159198</c:v>
                </c:pt>
                <c:pt idx="4">
                  <c:v>2.3670742109752627</c:v>
                </c:pt>
                <c:pt idx="5">
                  <c:v>2.5848518367584559</c:v>
                </c:pt>
                <c:pt idx="6">
                  <c:v>2.7160287481196721</c:v>
                </c:pt>
                <c:pt idx="7">
                  <c:v>2.968971491573476</c:v>
                </c:pt>
                <c:pt idx="8">
                  <c:v>2.5588283692611484</c:v>
                </c:pt>
                <c:pt idx="9">
                  <c:v>2.8571428571428572</c:v>
                </c:pt>
                <c:pt idx="10">
                  <c:v>2.5846795205836375</c:v>
                </c:pt>
                <c:pt idx="11">
                  <c:v>4.2806507316186497</c:v>
                </c:pt>
                <c:pt idx="12">
                  <c:v>2.8790174655076162</c:v>
                </c:pt>
                <c:pt idx="13">
                  <c:v>3.6201968879009208</c:v>
                </c:pt>
                <c:pt idx="14">
                  <c:v>3.3289386947923534</c:v>
                </c:pt>
                <c:pt idx="15">
                  <c:v>2.6242202624220261</c:v>
                </c:pt>
                <c:pt idx="16">
                  <c:v>4.1710665258711721</c:v>
                </c:pt>
                <c:pt idx="17">
                  <c:v>4.0689960194604158</c:v>
                </c:pt>
                <c:pt idx="18">
                  <c:v>3.3661740558292284</c:v>
                </c:pt>
              </c:numCache>
            </c:numRef>
          </c:val>
        </c:ser>
        <c:ser>
          <c:idx val="5"/>
          <c:order val="4"/>
          <c:tx>
            <c:strRef>
              <c:f>介護率グラフ!$F$3</c:f>
              <c:strCache>
                <c:ptCount val="1"/>
                <c:pt idx="0">
                  <c:v>要介護3</c:v>
                </c:pt>
              </c:strCache>
            </c:strRef>
          </c:tx>
          <c:spPr>
            <a:pattFill prst="pct5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介護率グラフ!$F$4:$F$22</c:f>
              <c:numCache>
                <c:formatCode>0.00_ </c:formatCode>
                <c:ptCount val="19"/>
                <c:pt idx="0">
                  <c:v>2.7759517466468302</c:v>
                </c:pt>
                <c:pt idx="1">
                  <c:v>2.4609910677884437</c:v>
                </c:pt>
                <c:pt idx="2">
                  <c:v>2.9812553952398568</c:v>
                </c:pt>
                <c:pt idx="3">
                  <c:v>1.9871230719347817</c:v>
                </c:pt>
                <c:pt idx="4">
                  <c:v>1.8623827125390957</c:v>
                </c:pt>
                <c:pt idx="5">
                  <c:v>2.3519823019153518</c:v>
                </c:pt>
                <c:pt idx="6">
                  <c:v>2.273107136887849</c:v>
                </c:pt>
                <c:pt idx="7">
                  <c:v>2.3074499921247442</c:v>
                </c:pt>
                <c:pt idx="8">
                  <c:v>1.7195984860951128</c:v>
                </c:pt>
                <c:pt idx="9">
                  <c:v>2.2746781115879826</c:v>
                </c:pt>
                <c:pt idx="10">
                  <c:v>2.0218863991662324</c:v>
                </c:pt>
                <c:pt idx="11">
                  <c:v>3.5444878669453783</c:v>
                </c:pt>
                <c:pt idx="12">
                  <c:v>2.2729085254007497</c:v>
                </c:pt>
                <c:pt idx="13">
                  <c:v>2.6516354398221655</c:v>
                </c:pt>
                <c:pt idx="14">
                  <c:v>2.4060646011865523</c:v>
                </c:pt>
                <c:pt idx="15">
                  <c:v>2.3230802323080231</c:v>
                </c:pt>
                <c:pt idx="16">
                  <c:v>3.9598732840549102</c:v>
                </c:pt>
                <c:pt idx="17">
                  <c:v>4.1132242370632461</c:v>
                </c:pt>
                <c:pt idx="18">
                  <c:v>3.284072249589491</c:v>
                </c:pt>
              </c:numCache>
            </c:numRef>
          </c:val>
        </c:ser>
        <c:ser>
          <c:idx val="6"/>
          <c:order val="5"/>
          <c:tx>
            <c:strRef>
              <c:f>介護率グラフ!$G$3</c:f>
              <c:strCache>
                <c:ptCount val="1"/>
                <c:pt idx="0">
                  <c:v>要介護4</c:v>
                </c:pt>
              </c:strCache>
            </c:strRef>
          </c:tx>
          <c:spPr>
            <a:pattFill prst="pct7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介護率グラフ!$G$4:$G$22</c:f>
              <c:numCache>
                <c:formatCode>0.00_ </c:formatCode>
                <c:ptCount val="19"/>
                <c:pt idx="0">
                  <c:v>1.9513545306715567</c:v>
                </c:pt>
                <c:pt idx="1">
                  <c:v>2.1237166895222566</c:v>
                </c:pt>
                <c:pt idx="2">
                  <c:v>2.3369096066099395</c:v>
                </c:pt>
                <c:pt idx="3">
                  <c:v>1.7369956922506833</c:v>
                </c:pt>
                <c:pt idx="4">
                  <c:v>1.5744953085015641</c:v>
                </c:pt>
                <c:pt idx="5">
                  <c:v>1.659195435757117</c:v>
                </c:pt>
                <c:pt idx="6">
                  <c:v>2.2062510446264416</c:v>
                </c:pt>
                <c:pt idx="7">
                  <c:v>2.1578201291541976</c:v>
                </c:pt>
                <c:pt idx="8">
                  <c:v>2.2297186111568208</c:v>
                </c:pt>
                <c:pt idx="9">
                  <c:v>2.1949724095646843</c:v>
                </c:pt>
                <c:pt idx="10">
                  <c:v>2.0149383359388571</c:v>
                </c:pt>
                <c:pt idx="11">
                  <c:v>2.4175224938653095</c:v>
                </c:pt>
                <c:pt idx="12">
                  <c:v>1.5152723502671666</c:v>
                </c:pt>
                <c:pt idx="13">
                  <c:v>2.3023181962527786</c:v>
                </c:pt>
                <c:pt idx="14">
                  <c:v>1.4502307185234016</c:v>
                </c:pt>
                <c:pt idx="15">
                  <c:v>2.4521402452140246</c:v>
                </c:pt>
                <c:pt idx="16">
                  <c:v>2.4287222808870119</c:v>
                </c:pt>
                <c:pt idx="17">
                  <c:v>2.3440955329500222</c:v>
                </c:pt>
                <c:pt idx="18">
                  <c:v>2.8325123152709359</c:v>
                </c:pt>
              </c:numCache>
            </c:numRef>
          </c:val>
        </c:ser>
        <c:ser>
          <c:idx val="7"/>
          <c:order val="6"/>
          <c:tx>
            <c:strRef>
              <c:f>介護率グラフ!$H$3</c:f>
              <c:strCache>
                <c:ptCount val="1"/>
                <c:pt idx="0">
                  <c:v>要介護5</c:v>
                </c:pt>
              </c:strCache>
            </c:strRef>
          </c:tx>
          <c:spPr>
            <a:solidFill>
              <a:srgbClr val="000000"/>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介護率グラフ!$H$4:$H$22</c:f>
              <c:numCache>
                <c:formatCode>0.00_ </c:formatCode>
                <c:ptCount val="19"/>
                <c:pt idx="0">
                  <c:v>1.4773552918382176</c:v>
                </c:pt>
                <c:pt idx="1">
                  <c:v>1.4528742448389607</c:v>
                </c:pt>
                <c:pt idx="2">
                  <c:v>1.6956468121839929</c:v>
                </c:pt>
                <c:pt idx="3">
                  <c:v>1.1116772430404371</c:v>
                </c:pt>
                <c:pt idx="4">
                  <c:v>1.4536536821154393</c:v>
                </c:pt>
                <c:pt idx="5">
                  <c:v>1.1294172439890551</c:v>
                </c:pt>
                <c:pt idx="6">
                  <c:v>1.8134715025906734</c:v>
                </c:pt>
                <c:pt idx="7">
                  <c:v>1.086785320522917</c:v>
                </c:pt>
                <c:pt idx="8">
                  <c:v>2.2132631232516045</c:v>
                </c:pt>
                <c:pt idx="9">
                  <c:v>1.4530962599632129</c:v>
                </c:pt>
                <c:pt idx="10">
                  <c:v>1.0838978634705576</c:v>
                </c:pt>
                <c:pt idx="11">
                  <c:v>1.6359174770517133</c:v>
                </c:pt>
                <c:pt idx="12">
                  <c:v>1.1165164686179121</c:v>
                </c:pt>
                <c:pt idx="13">
                  <c:v>1.9212448396316293</c:v>
                </c:pt>
                <c:pt idx="14">
                  <c:v>1.2524719841793013</c:v>
                </c:pt>
                <c:pt idx="15">
                  <c:v>1.6132501613250163</c:v>
                </c:pt>
                <c:pt idx="16">
                  <c:v>1.8479408658922916</c:v>
                </c:pt>
                <c:pt idx="17">
                  <c:v>1.5037593984962405</c:v>
                </c:pt>
                <c:pt idx="18">
                  <c:v>1.0262725779967159</c:v>
                </c:pt>
              </c:numCache>
            </c:numRef>
          </c:val>
        </c:ser>
        <c:dLbls>
          <c:showLegendKey val="0"/>
          <c:showVal val="0"/>
          <c:showCatName val="0"/>
          <c:showSerName val="0"/>
          <c:showPercent val="0"/>
          <c:showBubbleSize val="0"/>
        </c:dLbls>
        <c:gapWidth val="70"/>
        <c:overlap val="100"/>
        <c:axId val="210162048"/>
        <c:axId val="210163584"/>
      </c:barChart>
      <c:catAx>
        <c:axId val="210162048"/>
        <c:scaling>
          <c:orientation val="minMax"/>
        </c:scaling>
        <c:delete val="0"/>
        <c:axPos val="b"/>
        <c:numFmt formatCode="0.00_ " sourceLinked="1"/>
        <c:majorTickMark val="in"/>
        <c:minorTickMark val="none"/>
        <c:tickLblPos val="nextTo"/>
        <c:spPr>
          <a:ln w="3175">
            <a:solidFill>
              <a:srgbClr val="000000"/>
            </a:solidFill>
            <a:prstDash val="solid"/>
          </a:ln>
        </c:spPr>
        <c:txPr>
          <a:bodyPr horzOverflow="overflow" vert="wordArtVertRtl" anchor="ctr"/>
          <a:lstStyle/>
          <a:p>
            <a:pPr algn="ctr" rtl="0">
              <a:defRPr sz="1000">
                <a:solidFill>
                  <a:srgbClr val="000000"/>
                </a:solidFill>
              </a:defRPr>
            </a:pPr>
            <a:endParaRPr lang="ja-JP"/>
          </a:p>
        </c:txPr>
        <c:crossAx val="210163584"/>
        <c:crosses val="autoZero"/>
        <c:auto val="1"/>
        <c:lblAlgn val="ctr"/>
        <c:lblOffset val="100"/>
        <c:tickLblSkip val="1"/>
        <c:noMultiLvlLbl val="0"/>
      </c:catAx>
      <c:valAx>
        <c:axId val="210163584"/>
        <c:scaling>
          <c:orientation val="minMax"/>
        </c:scaling>
        <c:delete val="0"/>
        <c:axPos val="l"/>
        <c:title>
          <c:tx>
            <c:rich>
              <a:bodyPr rot="0" horzOverflow="overflow" anchor="ctr"/>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3.1016042780748664E-2"/>
              <c:y val="2.8089887640449437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lstStyle/>
          <a:p>
            <a:pPr algn="ctr" rtl="0">
              <a:defRPr sz="1000">
                <a:solidFill>
                  <a:srgbClr val="000000"/>
                </a:solidFill>
              </a:defRPr>
            </a:pPr>
            <a:endParaRPr lang="ja-JP"/>
          </a:p>
        </c:txPr>
        <c:crossAx val="210162048"/>
        <c:crosses val="autoZero"/>
        <c:crossBetween val="between"/>
      </c:valAx>
      <c:spPr>
        <a:noFill/>
        <a:ln w="25400">
          <a:noFill/>
        </a:ln>
      </c:spPr>
    </c:plotArea>
    <c:legend>
      <c:legendPos val="r"/>
      <c:layout>
        <c:manualLayout>
          <c:xMode val="edge"/>
          <c:yMode val="edge"/>
          <c:x val="0.89625668449197871"/>
          <c:y val="0.21910112359550565"/>
          <c:w val="9.7326203208556117E-2"/>
          <c:h val="0.5421348314606742"/>
        </c:manualLayout>
      </c:layout>
      <c:overlay val="0"/>
      <c:spPr>
        <a:noFill/>
        <a:ln w="25400">
          <a:noFill/>
        </a:ln>
      </c:spPr>
      <c:txPr>
        <a:bodyPr horzOverflow="overflow" anchor="ctr"/>
        <a:lstStyle/>
        <a:p>
          <a:pPr algn="l" rtl="0">
            <a:defRPr sz="1010">
              <a:solidFill>
                <a:srgbClr val="000000"/>
              </a:solidFill>
            </a:defRPr>
          </a:pPr>
          <a:endParaRPr lang="ja-JP"/>
        </a:p>
      </c:txPr>
    </c:legend>
    <c:plotVisOnly val="1"/>
    <c:dispBlanksAs val="gap"/>
    <c:showDLblsOverMax val="0"/>
  </c:chart>
  <c:spPr>
    <a:solidFill>
      <a:schemeClr val="bg1"/>
    </a:solidFill>
    <a:ln w="9525">
      <a:noFill/>
    </a:ln>
  </c:spPr>
  <c:txPr>
    <a:bodyPr horzOverflow="overflow" anchor="ctr"/>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extLst/>
</c:chartSpace>
</file>

<file path=xl/charts/chart56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076973237360231E-2"/>
          <c:y val="4.2016921658683634E-2"/>
          <c:w val="0.84401797461143502"/>
          <c:h val="0.68907751520241156"/>
        </c:manualLayout>
      </c:layout>
      <c:barChart>
        <c:barDir val="col"/>
        <c:grouping val="stacked"/>
        <c:varyColors val="0"/>
        <c:ser>
          <c:idx val="0"/>
          <c:order val="0"/>
          <c:tx>
            <c:strRef>
              <c:f>介護率グラフ!$K$3</c:f>
              <c:strCache>
                <c:ptCount val="1"/>
                <c:pt idx="0">
                  <c:v>要支援1</c:v>
                </c:pt>
              </c:strCache>
            </c:strRef>
          </c:tx>
          <c:spPr>
            <a:solidFill>
              <a:srgbClr val="FFFFFF"/>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介護率グラフ!$K$4:$K$22</c:f>
              <c:numCache>
                <c:formatCode>0.00_ </c:formatCode>
                <c:ptCount val="19"/>
                <c:pt idx="0">
                  <c:v>4.7136793506590218</c:v>
                </c:pt>
                <c:pt idx="1">
                  <c:v>3.1602026158614951</c:v>
                </c:pt>
                <c:pt idx="2">
                  <c:v>2.4687685901249257</c:v>
                </c:pt>
                <c:pt idx="3">
                  <c:v>1.872365454367219</c:v>
                </c:pt>
                <c:pt idx="4">
                  <c:v>3.9449991815354393</c:v>
                </c:pt>
                <c:pt idx="5">
                  <c:v>5.0951264008339843</c:v>
                </c:pt>
                <c:pt idx="6">
                  <c:v>4.3290761320285291</c:v>
                </c:pt>
                <c:pt idx="7">
                  <c:v>5.1587997894367428</c:v>
                </c:pt>
                <c:pt idx="8">
                  <c:v>2.7733118971061095</c:v>
                </c:pt>
                <c:pt idx="9">
                  <c:v>4.3649415306240593</c:v>
                </c:pt>
                <c:pt idx="10">
                  <c:v>3.8500215486280709</c:v>
                </c:pt>
                <c:pt idx="11">
                  <c:v>1.0676156583629894</c:v>
                </c:pt>
                <c:pt idx="12">
                  <c:v>2.6330532212885154</c:v>
                </c:pt>
                <c:pt idx="13">
                  <c:v>1.5697137580794089</c:v>
                </c:pt>
                <c:pt idx="14">
                  <c:v>2.1923620933521923</c:v>
                </c:pt>
                <c:pt idx="15">
                  <c:v>3.5933391761612623</c:v>
                </c:pt>
                <c:pt idx="16">
                  <c:v>2.8344671201814062</c:v>
                </c:pt>
                <c:pt idx="17">
                  <c:v>2.0104895104895104</c:v>
                </c:pt>
                <c:pt idx="18">
                  <c:v>1.1547344110854503</c:v>
                </c:pt>
              </c:numCache>
            </c:numRef>
          </c:val>
        </c:ser>
        <c:ser>
          <c:idx val="1"/>
          <c:order val="1"/>
          <c:tx>
            <c:strRef>
              <c:f>介護率グラフ!$L$3</c:f>
              <c:strCache>
                <c:ptCount val="1"/>
                <c:pt idx="0">
                  <c:v>要支援2</c:v>
                </c:pt>
              </c:strCache>
            </c:strRef>
          </c:tx>
          <c:spPr>
            <a:pattFill prst="pct1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介護率グラフ!$L$4:$L$22</c:f>
              <c:numCache>
                <c:formatCode>0.00_ </c:formatCode>
                <c:ptCount val="19"/>
                <c:pt idx="0">
                  <c:v>5.6469828977089378</c:v>
                </c:pt>
                <c:pt idx="1">
                  <c:v>3.4399334694186137</c:v>
                </c:pt>
                <c:pt idx="2">
                  <c:v>4.622248661511005</c:v>
                </c:pt>
                <c:pt idx="3">
                  <c:v>2.3625134790706794</c:v>
                </c:pt>
                <c:pt idx="4">
                  <c:v>3.2738582419381239</c:v>
                </c:pt>
                <c:pt idx="5">
                  <c:v>3.635652853792025</c:v>
                </c:pt>
                <c:pt idx="6">
                  <c:v>4.1797976447172003</c:v>
                </c:pt>
                <c:pt idx="7">
                  <c:v>3.1058080364976313</c:v>
                </c:pt>
                <c:pt idx="8">
                  <c:v>2.3311897106109325</c:v>
                </c:pt>
                <c:pt idx="9">
                  <c:v>4.5386129443093672</c:v>
                </c:pt>
                <c:pt idx="10">
                  <c:v>3.584255135756357</c:v>
                </c:pt>
                <c:pt idx="11">
                  <c:v>3.1859006947974917</c:v>
                </c:pt>
                <c:pt idx="12">
                  <c:v>2.9691876750700277</c:v>
                </c:pt>
                <c:pt idx="13">
                  <c:v>2.5238534933825791</c:v>
                </c:pt>
                <c:pt idx="14">
                  <c:v>3.7482319660537478</c:v>
                </c:pt>
                <c:pt idx="15">
                  <c:v>2.7169149868536371</c:v>
                </c:pt>
                <c:pt idx="16">
                  <c:v>3.1746031746031744</c:v>
                </c:pt>
                <c:pt idx="17">
                  <c:v>3.2342657342657342</c:v>
                </c:pt>
                <c:pt idx="18">
                  <c:v>0.84680523479599679</c:v>
                </c:pt>
              </c:numCache>
            </c:numRef>
          </c:val>
        </c:ser>
        <c:ser>
          <c:idx val="3"/>
          <c:order val="2"/>
          <c:tx>
            <c:strRef>
              <c:f>介護率グラフ!$M$3</c:f>
              <c:strCache>
                <c:ptCount val="1"/>
                <c:pt idx="0">
                  <c:v>要介護1</c:v>
                </c:pt>
              </c:strCache>
            </c:strRef>
          </c:tx>
          <c:spPr>
            <a:pattFill prst="pct2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介護率グラフ!$M$4:$M$22</c:f>
              <c:numCache>
                <c:formatCode>0.00_ </c:formatCode>
                <c:ptCount val="19"/>
                <c:pt idx="0">
                  <c:v>5.4930871000570907</c:v>
                </c:pt>
                <c:pt idx="1">
                  <c:v>6.7967037121040299</c:v>
                </c:pt>
                <c:pt idx="2">
                  <c:v>5.526472337894111</c:v>
                </c:pt>
                <c:pt idx="3">
                  <c:v>8.2736986569944122</c:v>
                </c:pt>
                <c:pt idx="4">
                  <c:v>9.1013259125879848</c:v>
                </c:pt>
                <c:pt idx="5">
                  <c:v>8.2877247849882725</c:v>
                </c:pt>
                <c:pt idx="6">
                  <c:v>6.2945762149610216</c:v>
                </c:pt>
                <c:pt idx="7">
                  <c:v>7.7908404983330399</c:v>
                </c:pt>
                <c:pt idx="8">
                  <c:v>7.737138263665595</c:v>
                </c:pt>
                <c:pt idx="9">
                  <c:v>7.3868241287484082</c:v>
                </c:pt>
                <c:pt idx="10">
                  <c:v>7.0464013791121962</c:v>
                </c:pt>
                <c:pt idx="11">
                  <c:v>6.3887476698864605</c:v>
                </c:pt>
                <c:pt idx="12">
                  <c:v>7.6190476190476195</c:v>
                </c:pt>
                <c:pt idx="13">
                  <c:v>6.49430594028932</c:v>
                </c:pt>
                <c:pt idx="14">
                  <c:v>9.547383309759546</c:v>
                </c:pt>
                <c:pt idx="15">
                  <c:v>7.8439964943032434</c:v>
                </c:pt>
                <c:pt idx="16">
                  <c:v>7.4829931972789119</c:v>
                </c:pt>
                <c:pt idx="17">
                  <c:v>7.9545454545454541</c:v>
                </c:pt>
                <c:pt idx="18">
                  <c:v>7.3903002309468819</c:v>
                </c:pt>
              </c:numCache>
            </c:numRef>
          </c:val>
        </c:ser>
        <c:ser>
          <c:idx val="4"/>
          <c:order val="3"/>
          <c:tx>
            <c:strRef>
              <c:f>介護率グラフ!$N$3</c:f>
              <c:strCache>
                <c:ptCount val="1"/>
                <c:pt idx="0">
                  <c:v>要介護2</c:v>
                </c:pt>
              </c:strCache>
            </c:strRef>
          </c:tx>
          <c:spPr>
            <a:pattFill prst="ltDnDiag">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介護率グラフ!$N$4:$N$22</c:f>
              <c:numCache>
                <c:formatCode>0.00_ </c:formatCode>
                <c:ptCount val="19"/>
                <c:pt idx="0">
                  <c:v>7.282746295331</c:v>
                </c:pt>
                <c:pt idx="1">
                  <c:v>6.4942919785287669</c:v>
                </c:pt>
                <c:pt idx="2">
                  <c:v>6.4485425342058296</c:v>
                </c:pt>
                <c:pt idx="3">
                  <c:v>6.1072443878051175</c:v>
                </c:pt>
                <c:pt idx="4">
                  <c:v>4.6325094123424453</c:v>
                </c:pt>
                <c:pt idx="5">
                  <c:v>5.1081574146468594</c:v>
                </c:pt>
                <c:pt idx="6">
                  <c:v>4.9676563277492116</c:v>
                </c:pt>
                <c:pt idx="7">
                  <c:v>5.6676609931566944</c:v>
                </c:pt>
                <c:pt idx="8">
                  <c:v>5.405948553054662</c:v>
                </c:pt>
                <c:pt idx="9">
                  <c:v>4.9554243371541045</c:v>
                </c:pt>
                <c:pt idx="10">
                  <c:v>4.8556241919264469</c:v>
                </c:pt>
                <c:pt idx="11">
                  <c:v>7.3546856465005934</c:v>
                </c:pt>
                <c:pt idx="12">
                  <c:v>5.8823529411764701</c:v>
                </c:pt>
                <c:pt idx="13">
                  <c:v>6.49430594028932</c:v>
                </c:pt>
                <c:pt idx="14">
                  <c:v>6.5770862800565766</c:v>
                </c:pt>
                <c:pt idx="15">
                  <c:v>4.8203330411919367</c:v>
                </c:pt>
                <c:pt idx="16">
                  <c:v>7.5963718820861681</c:v>
                </c:pt>
                <c:pt idx="17">
                  <c:v>6.9930069930069934</c:v>
                </c:pt>
                <c:pt idx="18">
                  <c:v>5.4657428791377987</c:v>
                </c:pt>
              </c:numCache>
            </c:numRef>
          </c:val>
        </c:ser>
        <c:ser>
          <c:idx val="5"/>
          <c:order val="4"/>
          <c:tx>
            <c:strRef>
              <c:f>介護率グラフ!$O$3</c:f>
              <c:strCache>
                <c:ptCount val="1"/>
                <c:pt idx="0">
                  <c:v>要介護3</c:v>
                </c:pt>
              </c:strCache>
            </c:strRef>
          </c:tx>
          <c:spPr>
            <a:pattFill prst="pct5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介護率グラフ!$O$4:$O$22</c:f>
              <c:numCache>
                <c:formatCode>0.00_ </c:formatCode>
                <c:ptCount val="19"/>
                <c:pt idx="0">
                  <c:v>5.3863529178146798</c:v>
                </c:pt>
                <c:pt idx="1">
                  <c:v>4.4983745369320332</c:v>
                </c:pt>
                <c:pt idx="2">
                  <c:v>5.1635930993456283</c:v>
                </c:pt>
                <c:pt idx="3">
                  <c:v>3.8133516321929224</c:v>
                </c:pt>
                <c:pt idx="4">
                  <c:v>3.7076444589949258</c:v>
                </c:pt>
                <c:pt idx="5">
                  <c:v>4.5478238206932495</c:v>
                </c:pt>
                <c:pt idx="6">
                  <c:v>4.0968651517664618</c:v>
                </c:pt>
                <c:pt idx="7">
                  <c:v>4.7376732760133358</c:v>
                </c:pt>
                <c:pt idx="8">
                  <c:v>3.677652733118971</c:v>
                </c:pt>
                <c:pt idx="9">
                  <c:v>3.9712863262706963</c:v>
                </c:pt>
                <c:pt idx="10">
                  <c:v>3.7853756644160326</c:v>
                </c:pt>
                <c:pt idx="11">
                  <c:v>5.9311981020166078</c:v>
                </c:pt>
                <c:pt idx="12">
                  <c:v>4.7432306255835668</c:v>
                </c:pt>
                <c:pt idx="13">
                  <c:v>4.8014773776546633</c:v>
                </c:pt>
                <c:pt idx="14">
                  <c:v>4.8797736916548793</c:v>
                </c:pt>
                <c:pt idx="15">
                  <c:v>4.2506573181419807</c:v>
                </c:pt>
                <c:pt idx="16">
                  <c:v>7.7097505668934234</c:v>
                </c:pt>
                <c:pt idx="17">
                  <c:v>7.5174825174825166</c:v>
                </c:pt>
                <c:pt idx="18">
                  <c:v>5.8506543494996146</c:v>
                </c:pt>
              </c:numCache>
            </c:numRef>
          </c:val>
        </c:ser>
        <c:ser>
          <c:idx val="6"/>
          <c:order val="5"/>
          <c:tx>
            <c:strRef>
              <c:f>介護率グラフ!$P$3</c:f>
              <c:strCache>
                <c:ptCount val="1"/>
                <c:pt idx="0">
                  <c:v>要介護4</c:v>
                </c:pt>
              </c:strCache>
            </c:strRef>
          </c:tx>
          <c:spPr>
            <a:pattFill prst="pct7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介護率グラフ!$P$4:$P$22</c:f>
              <c:numCache>
                <c:formatCode>0.00_ </c:formatCode>
                <c:ptCount val="19"/>
                <c:pt idx="0">
                  <c:v>3.7208032367761308</c:v>
                </c:pt>
                <c:pt idx="1">
                  <c:v>4.0145157632116124</c:v>
                </c:pt>
                <c:pt idx="2">
                  <c:v>4.1820345032718622</c:v>
                </c:pt>
                <c:pt idx="3">
                  <c:v>3.3526124889716695</c:v>
                </c:pt>
                <c:pt idx="4">
                  <c:v>3.3638893435914223</c:v>
                </c:pt>
                <c:pt idx="5">
                  <c:v>3.4141256189731557</c:v>
                </c:pt>
                <c:pt idx="6">
                  <c:v>3.9392934151600598</c:v>
                </c:pt>
                <c:pt idx="7">
                  <c:v>4.3340937006492366</c:v>
                </c:pt>
                <c:pt idx="8">
                  <c:v>4.9638263665594851</c:v>
                </c:pt>
                <c:pt idx="9">
                  <c:v>3.8555053838138247</c:v>
                </c:pt>
                <c:pt idx="10">
                  <c:v>3.8643873006751908</c:v>
                </c:pt>
                <c:pt idx="11">
                  <c:v>4.1687849517031017</c:v>
                </c:pt>
                <c:pt idx="12">
                  <c:v>3.0252100840336134</c:v>
                </c:pt>
                <c:pt idx="13">
                  <c:v>3.8781163434903045</c:v>
                </c:pt>
                <c:pt idx="14">
                  <c:v>2.8995756718528995</c:v>
                </c:pt>
                <c:pt idx="15">
                  <c:v>4.732690622261174</c:v>
                </c:pt>
                <c:pt idx="16">
                  <c:v>5.2154195011337867</c:v>
                </c:pt>
                <c:pt idx="17">
                  <c:v>4.1083916083916083</c:v>
                </c:pt>
                <c:pt idx="18">
                  <c:v>4.8498845265588919</c:v>
                </c:pt>
              </c:numCache>
            </c:numRef>
          </c:val>
        </c:ser>
        <c:ser>
          <c:idx val="7"/>
          <c:order val="6"/>
          <c:tx>
            <c:strRef>
              <c:f>介護率グラフ!$Q$3</c:f>
              <c:strCache>
                <c:ptCount val="1"/>
                <c:pt idx="0">
                  <c:v>要介護5</c:v>
                </c:pt>
              </c:strCache>
            </c:strRef>
          </c:tx>
          <c:spPr>
            <a:solidFill>
              <a:srgbClr val="000000"/>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介護率グラフ!$Q$4:$Q$22</c:f>
              <c:numCache>
                <c:formatCode>0.00_ </c:formatCode>
                <c:ptCount val="19"/>
                <c:pt idx="0">
                  <c:v>2.8545188274133095</c:v>
                </c:pt>
                <c:pt idx="1">
                  <c:v>2.5780600287291144</c:v>
                </c:pt>
                <c:pt idx="2">
                  <c:v>2.9327781082688875</c:v>
                </c:pt>
                <c:pt idx="3">
                  <c:v>2.1468483482011567</c:v>
                </c:pt>
                <c:pt idx="4">
                  <c:v>2.89736454411524</c:v>
                </c:pt>
                <c:pt idx="5">
                  <c:v>2.2413343758144384</c:v>
                </c:pt>
                <c:pt idx="6">
                  <c:v>3.1929009786034168</c:v>
                </c:pt>
                <c:pt idx="7">
                  <c:v>2.1231795051763465</c:v>
                </c:pt>
                <c:pt idx="8">
                  <c:v>4.622186495176849</c:v>
                </c:pt>
                <c:pt idx="9">
                  <c:v>2.5356026398054881</c:v>
                </c:pt>
                <c:pt idx="10">
                  <c:v>2.0112052865967533</c:v>
                </c:pt>
                <c:pt idx="11">
                  <c:v>2.7452974072191152</c:v>
                </c:pt>
                <c:pt idx="12">
                  <c:v>2.1848739495798317</c:v>
                </c:pt>
                <c:pt idx="13">
                  <c:v>3.4779932286857496</c:v>
                </c:pt>
                <c:pt idx="14">
                  <c:v>2.5459688826025459</c:v>
                </c:pt>
                <c:pt idx="15">
                  <c:v>2.9798422436459244</c:v>
                </c:pt>
                <c:pt idx="16">
                  <c:v>3.5147392290249435</c:v>
                </c:pt>
                <c:pt idx="17">
                  <c:v>2.4475524475524475</c:v>
                </c:pt>
                <c:pt idx="18">
                  <c:v>1.770592763664357</c:v>
                </c:pt>
              </c:numCache>
            </c:numRef>
          </c:val>
        </c:ser>
        <c:dLbls>
          <c:showLegendKey val="0"/>
          <c:showVal val="0"/>
          <c:showCatName val="0"/>
          <c:showSerName val="0"/>
          <c:showPercent val="0"/>
          <c:showBubbleSize val="0"/>
        </c:dLbls>
        <c:gapWidth val="70"/>
        <c:overlap val="100"/>
        <c:axId val="214833792"/>
        <c:axId val="214847872"/>
      </c:barChart>
      <c:catAx>
        <c:axId val="214833792"/>
        <c:scaling>
          <c:orientation val="minMax"/>
        </c:scaling>
        <c:delete val="0"/>
        <c:axPos val="b"/>
        <c:numFmt formatCode="0.00_ " sourceLinked="1"/>
        <c:majorTickMark val="in"/>
        <c:minorTickMark val="none"/>
        <c:tickLblPos val="nextTo"/>
        <c:spPr>
          <a:ln w="3175">
            <a:solidFill>
              <a:srgbClr val="000000"/>
            </a:solidFill>
            <a:prstDash val="solid"/>
          </a:ln>
        </c:spPr>
        <c:txPr>
          <a:bodyPr horzOverflow="overflow" vert="wordArtVertRtl" anchor="ctr"/>
          <a:lstStyle/>
          <a:p>
            <a:pPr algn="ctr" rtl="0">
              <a:defRPr sz="1000">
                <a:solidFill>
                  <a:srgbClr val="000000"/>
                </a:solidFill>
              </a:defRPr>
            </a:pPr>
            <a:endParaRPr lang="ja-JP"/>
          </a:p>
        </c:txPr>
        <c:crossAx val="214847872"/>
        <c:crosses val="autoZero"/>
        <c:auto val="1"/>
        <c:lblAlgn val="ctr"/>
        <c:lblOffset val="100"/>
        <c:tickLblSkip val="1"/>
        <c:noMultiLvlLbl val="0"/>
      </c:catAx>
      <c:valAx>
        <c:axId val="214847872"/>
        <c:scaling>
          <c:orientation val="minMax"/>
        </c:scaling>
        <c:delete val="0"/>
        <c:axPos val="l"/>
        <c:title>
          <c:tx>
            <c:rich>
              <a:bodyPr rot="0" horzOverflow="overflow" anchor="ctr"/>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3.0982905982905984E-2"/>
              <c:y val="2.8011204481792717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lstStyle/>
          <a:p>
            <a:pPr algn="ctr" rtl="0">
              <a:defRPr sz="1000">
                <a:solidFill>
                  <a:srgbClr val="000000"/>
                </a:solidFill>
              </a:defRPr>
            </a:pPr>
            <a:endParaRPr lang="ja-JP"/>
          </a:p>
        </c:txPr>
        <c:crossAx val="214833792"/>
        <c:crosses val="autoZero"/>
        <c:crossBetween val="between"/>
      </c:valAx>
      <c:spPr>
        <a:noFill/>
        <a:ln w="25400">
          <a:noFill/>
        </a:ln>
      </c:spPr>
    </c:plotArea>
    <c:legend>
      <c:legendPos val="r"/>
      <c:layout>
        <c:manualLayout>
          <c:xMode val="edge"/>
          <c:yMode val="edge"/>
          <c:x val="0.89636841869125317"/>
          <c:y val="0.20448238087886075"/>
          <c:w val="9.722233438768868E-2"/>
          <c:h val="0.55182219869575133"/>
        </c:manualLayout>
      </c:layout>
      <c:overlay val="0"/>
      <c:spPr>
        <a:noFill/>
        <a:ln w="25400">
          <a:noFill/>
        </a:ln>
      </c:spPr>
      <c:txPr>
        <a:bodyPr horzOverflow="overflow" anchor="ctr"/>
        <a:lstStyle/>
        <a:p>
          <a:pPr algn="l" rtl="0">
            <a:defRPr sz="1010">
              <a:solidFill>
                <a:srgbClr val="000000"/>
              </a:solidFill>
            </a:defRPr>
          </a:pPr>
          <a:endParaRPr lang="ja-JP"/>
        </a:p>
      </c:txPr>
    </c:legend>
    <c:plotVisOnly val="1"/>
    <c:dispBlanksAs val="gap"/>
    <c:showDLblsOverMax val="0"/>
  </c:chart>
  <c:spPr>
    <a:noFill/>
    <a:ln w="9525">
      <a:noFill/>
    </a:ln>
  </c:spPr>
  <c:txPr>
    <a:bodyPr horzOverflow="overflow" anchor="ctr"/>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extLst/>
</c:chartSpace>
</file>

<file path=xl/charts/chart56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267260579064589"/>
          <c:y val="7.1585903083700442E-2"/>
          <c:w val="0.73719376391982172"/>
          <c:h val="0.9118942731277534"/>
        </c:manualLayout>
      </c:layout>
      <c:barChart>
        <c:barDir val="bar"/>
        <c:grouping val="percentStacked"/>
        <c:varyColors val="0"/>
        <c:ser>
          <c:idx val="0"/>
          <c:order val="0"/>
          <c:tx>
            <c:strRef>
              <c:f>人口!$F$3</c:f>
              <c:strCache>
                <c:ptCount val="1"/>
                <c:pt idx="0">
                  <c:v>15歳未満</c:v>
                </c:pt>
              </c:strCache>
            </c:strRef>
          </c:tx>
          <c:spPr>
            <a:pattFill prst="pct5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dLbls>
            <c:spPr>
              <a:noFill/>
              <a:ln w="25400">
                <a:noFill/>
              </a:ln>
            </c:spPr>
            <c:txPr>
              <a:bodyPr rot="0" horzOverflow="overflow" anchor="ctr"/>
              <a:lstStyle/>
              <a:p>
                <a:pPr algn="ctr" rtl="0">
                  <a:defRPr sz="900" b="1">
                    <a:solidFill>
                      <a:srgbClr val="000000"/>
                    </a:solidFill>
                  </a:defRPr>
                </a:pPr>
                <a:endParaRPr lang="ja-JP"/>
              </a:p>
            </c:txPr>
            <c:showLegendKey val="0"/>
            <c:showVal val="1"/>
            <c:showCatName val="0"/>
            <c:showSerName val="0"/>
            <c:showPercent val="0"/>
            <c:showBubbleSize val="0"/>
            <c:showLeaderLines val="0"/>
          </c:dLbls>
          <c:cat>
            <c:strRef>
              <c:f>人口!$A$4:$A$24</c:f>
              <c:strCache>
                <c:ptCount val="21"/>
                <c:pt idx="1">
                  <c:v>滋賀県</c:v>
                </c:pt>
                <c:pt idx="2">
                  <c:v>大津市</c:v>
                </c:pt>
                <c:pt idx="3">
                  <c:v>彦根市</c:v>
                </c:pt>
                <c:pt idx="4">
                  <c:v>長浜市</c:v>
                </c:pt>
                <c:pt idx="5">
                  <c:v>近江八幡市</c:v>
                </c:pt>
                <c:pt idx="6">
                  <c:v>草津市</c:v>
                </c:pt>
                <c:pt idx="7">
                  <c:v>守山市</c:v>
                </c:pt>
                <c:pt idx="8">
                  <c:v>栗東市</c:v>
                </c:pt>
                <c:pt idx="9">
                  <c:v>甲賀市</c:v>
                </c:pt>
                <c:pt idx="10">
                  <c:v>野洲市</c:v>
                </c:pt>
                <c:pt idx="11">
                  <c:v>湖南市</c:v>
                </c:pt>
                <c:pt idx="12">
                  <c:v>高島市</c:v>
                </c:pt>
                <c:pt idx="13">
                  <c:v>東近江市</c:v>
                </c:pt>
                <c:pt idx="14">
                  <c:v>米原市</c:v>
                </c:pt>
                <c:pt idx="15">
                  <c:v>日野町</c:v>
                </c:pt>
                <c:pt idx="16">
                  <c:v>竜王町</c:v>
                </c:pt>
                <c:pt idx="17">
                  <c:v>愛荘町</c:v>
                </c:pt>
                <c:pt idx="18">
                  <c:v>豊郷町</c:v>
                </c:pt>
                <c:pt idx="19">
                  <c:v>甲良町</c:v>
                </c:pt>
                <c:pt idx="20">
                  <c:v>多賀町</c:v>
                </c:pt>
              </c:strCache>
            </c:strRef>
          </c:cat>
          <c:val>
            <c:numRef>
              <c:f>人口!$F$4:$F$24</c:f>
              <c:numCache>
                <c:formatCode>0.0_ </c:formatCode>
                <c:ptCount val="21"/>
                <c:pt idx="0" formatCode="General">
                  <c:v>0</c:v>
                </c:pt>
                <c:pt idx="1">
                  <c:v>14.450115930458709</c:v>
                </c:pt>
                <c:pt idx="2">
                  <c:v>14.033369211051902</c:v>
                </c:pt>
                <c:pt idx="3">
                  <c:v>14.11518398296959</c:v>
                </c:pt>
                <c:pt idx="4">
                  <c:v>13.859534828627753</c:v>
                </c:pt>
                <c:pt idx="5">
                  <c:v>14.489866194411649</c:v>
                </c:pt>
                <c:pt idx="6">
                  <c:v>14.441845723403791</c:v>
                </c:pt>
                <c:pt idx="7">
                  <c:v>17.231620731539337</c:v>
                </c:pt>
                <c:pt idx="8">
                  <c:v>18.371810813645148</c:v>
                </c:pt>
                <c:pt idx="9">
                  <c:v>13.771025621280295</c:v>
                </c:pt>
                <c:pt idx="10">
                  <c:v>14.800857904548097</c:v>
                </c:pt>
                <c:pt idx="11">
                  <c:v>13.977048757575201</c:v>
                </c:pt>
                <c:pt idx="12">
                  <c:v>11.716141929035482</c:v>
                </c:pt>
                <c:pt idx="13">
                  <c:v>14.449991241898758</c:v>
                </c:pt>
                <c:pt idx="14">
                  <c:v>13.504997546424235</c:v>
                </c:pt>
                <c:pt idx="15">
                  <c:v>12.961185022630643</c:v>
                </c:pt>
                <c:pt idx="16">
                  <c:v>13.406787839794113</c:v>
                </c:pt>
                <c:pt idx="17">
                  <c:v>17.532967561844259</c:v>
                </c:pt>
                <c:pt idx="18">
                  <c:v>15.575316626246295</c:v>
                </c:pt>
                <c:pt idx="19">
                  <c:v>13.155277738315101</c:v>
                </c:pt>
                <c:pt idx="20">
                  <c:v>13.025152957171994</c:v>
                </c:pt>
              </c:numCache>
            </c:numRef>
          </c:val>
        </c:ser>
        <c:ser>
          <c:idx val="1"/>
          <c:order val="1"/>
          <c:tx>
            <c:strRef>
              <c:f>人口!$H$3</c:f>
              <c:strCache>
                <c:ptCount val="1"/>
                <c:pt idx="0">
                  <c:v>15～64歳</c:v>
                </c:pt>
              </c:strCache>
            </c:strRef>
          </c:tx>
          <c:spPr>
            <a:pattFill prst="pct2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人口!$A$4:$A$24</c:f>
              <c:strCache>
                <c:ptCount val="21"/>
                <c:pt idx="1">
                  <c:v>滋賀県</c:v>
                </c:pt>
                <c:pt idx="2">
                  <c:v>大津市</c:v>
                </c:pt>
                <c:pt idx="3">
                  <c:v>彦根市</c:v>
                </c:pt>
                <c:pt idx="4">
                  <c:v>長浜市</c:v>
                </c:pt>
                <c:pt idx="5">
                  <c:v>近江八幡市</c:v>
                </c:pt>
                <c:pt idx="6">
                  <c:v>草津市</c:v>
                </c:pt>
                <c:pt idx="7">
                  <c:v>守山市</c:v>
                </c:pt>
                <c:pt idx="8">
                  <c:v>栗東市</c:v>
                </c:pt>
                <c:pt idx="9">
                  <c:v>甲賀市</c:v>
                </c:pt>
                <c:pt idx="10">
                  <c:v>野洲市</c:v>
                </c:pt>
                <c:pt idx="11">
                  <c:v>湖南市</c:v>
                </c:pt>
                <c:pt idx="12">
                  <c:v>高島市</c:v>
                </c:pt>
                <c:pt idx="13">
                  <c:v>東近江市</c:v>
                </c:pt>
                <c:pt idx="14">
                  <c:v>米原市</c:v>
                </c:pt>
                <c:pt idx="15">
                  <c:v>日野町</c:v>
                </c:pt>
                <c:pt idx="16">
                  <c:v>竜王町</c:v>
                </c:pt>
                <c:pt idx="17">
                  <c:v>愛荘町</c:v>
                </c:pt>
                <c:pt idx="18">
                  <c:v>豊郷町</c:v>
                </c:pt>
                <c:pt idx="19">
                  <c:v>甲良町</c:v>
                </c:pt>
                <c:pt idx="20">
                  <c:v>多賀町</c:v>
                </c:pt>
              </c:strCache>
            </c:strRef>
          </c:cat>
          <c:val>
            <c:numRef>
              <c:f>人口!$H$4:$H$24</c:f>
              <c:numCache>
                <c:formatCode>0.0_ </c:formatCode>
                <c:ptCount val="21"/>
                <c:pt idx="0" formatCode="General">
                  <c:v>0</c:v>
                </c:pt>
                <c:pt idx="1">
                  <c:v>61.386522624133356</c:v>
                </c:pt>
                <c:pt idx="2">
                  <c:v>61.309839782035525</c:v>
                </c:pt>
                <c:pt idx="3">
                  <c:v>62.481197054865014</c:v>
                </c:pt>
                <c:pt idx="4">
                  <c:v>59.259008570727531</c:v>
                </c:pt>
                <c:pt idx="5">
                  <c:v>59.853404171585986</c:v>
                </c:pt>
                <c:pt idx="6">
                  <c:v>65.599976684371981</c:v>
                </c:pt>
                <c:pt idx="7">
                  <c:v>61.871548604415281</c:v>
                </c:pt>
                <c:pt idx="8">
                  <c:v>64.029423661777713</c:v>
                </c:pt>
                <c:pt idx="9">
                  <c:v>60.587892322416693</c:v>
                </c:pt>
                <c:pt idx="10">
                  <c:v>60.919240714385936</c:v>
                </c:pt>
                <c:pt idx="11">
                  <c:v>64.534251874228659</c:v>
                </c:pt>
                <c:pt idx="12">
                  <c:v>56.173913043478265</c:v>
                </c:pt>
                <c:pt idx="13">
                  <c:v>60.81625503590822</c:v>
                </c:pt>
                <c:pt idx="14">
                  <c:v>58.692114982308432</c:v>
                </c:pt>
                <c:pt idx="15">
                  <c:v>59.02711105015316</c:v>
                </c:pt>
                <c:pt idx="16">
                  <c:v>62.691008525012059</c:v>
                </c:pt>
                <c:pt idx="17">
                  <c:v>60.775820579459037</c:v>
                </c:pt>
                <c:pt idx="18">
                  <c:v>57.814605227701435</c:v>
                </c:pt>
                <c:pt idx="19">
                  <c:v>56.968319363545959</c:v>
                </c:pt>
                <c:pt idx="20">
                  <c:v>53.94969408565602</c:v>
                </c:pt>
              </c:numCache>
            </c:numRef>
          </c:val>
        </c:ser>
        <c:ser>
          <c:idx val="2"/>
          <c:order val="2"/>
          <c:tx>
            <c:strRef>
              <c:f>人口!$J$3</c:f>
              <c:strCache>
                <c:ptCount val="1"/>
                <c:pt idx="0">
                  <c:v>65歳以上</c:v>
                </c:pt>
              </c:strCache>
            </c:strRef>
          </c:tx>
          <c:spPr>
            <a:solidFill>
              <a:srgbClr val="000000"/>
            </a:solidFill>
            <a:ln w="12700">
              <a:solidFill>
                <a:srgbClr val="000000"/>
              </a:solidFill>
              <a:prstDash val="solid"/>
            </a:ln>
          </c:spPr>
          <c:invertIfNegative val="0"/>
          <c:dLbls>
            <c:spPr>
              <a:noFill/>
              <a:ln w="25400">
                <a:noFill/>
              </a:ln>
            </c:spPr>
            <c:txPr>
              <a:bodyPr rot="0" horzOverflow="overflow" anchor="ctr"/>
              <a:lstStyle/>
              <a:p>
                <a:pPr algn="ctr" rtl="0">
                  <a:defRPr sz="1000" b="1">
                    <a:solidFill>
                      <a:srgbClr val="FFFFFF"/>
                    </a:solidFill>
                  </a:defRPr>
                </a:pPr>
                <a:endParaRPr lang="ja-JP"/>
              </a:p>
            </c:txPr>
            <c:showLegendKey val="0"/>
            <c:showVal val="1"/>
            <c:showCatName val="0"/>
            <c:showSerName val="0"/>
            <c:showPercent val="0"/>
            <c:showBubbleSize val="0"/>
            <c:showLeaderLines val="0"/>
          </c:dLbls>
          <c:cat>
            <c:strRef>
              <c:f>人口!$A$4:$A$24</c:f>
              <c:strCache>
                <c:ptCount val="21"/>
                <c:pt idx="1">
                  <c:v>滋賀県</c:v>
                </c:pt>
                <c:pt idx="2">
                  <c:v>大津市</c:v>
                </c:pt>
                <c:pt idx="3">
                  <c:v>彦根市</c:v>
                </c:pt>
                <c:pt idx="4">
                  <c:v>長浜市</c:v>
                </c:pt>
                <c:pt idx="5">
                  <c:v>近江八幡市</c:v>
                </c:pt>
                <c:pt idx="6">
                  <c:v>草津市</c:v>
                </c:pt>
                <c:pt idx="7">
                  <c:v>守山市</c:v>
                </c:pt>
                <c:pt idx="8">
                  <c:v>栗東市</c:v>
                </c:pt>
                <c:pt idx="9">
                  <c:v>甲賀市</c:v>
                </c:pt>
                <c:pt idx="10">
                  <c:v>野洲市</c:v>
                </c:pt>
                <c:pt idx="11">
                  <c:v>湖南市</c:v>
                </c:pt>
                <c:pt idx="12">
                  <c:v>高島市</c:v>
                </c:pt>
                <c:pt idx="13">
                  <c:v>東近江市</c:v>
                </c:pt>
                <c:pt idx="14">
                  <c:v>米原市</c:v>
                </c:pt>
                <c:pt idx="15">
                  <c:v>日野町</c:v>
                </c:pt>
                <c:pt idx="16">
                  <c:v>竜王町</c:v>
                </c:pt>
                <c:pt idx="17">
                  <c:v>愛荘町</c:v>
                </c:pt>
                <c:pt idx="18">
                  <c:v>豊郷町</c:v>
                </c:pt>
                <c:pt idx="19">
                  <c:v>甲良町</c:v>
                </c:pt>
                <c:pt idx="20">
                  <c:v>多賀町</c:v>
                </c:pt>
              </c:strCache>
            </c:strRef>
          </c:cat>
          <c:val>
            <c:numRef>
              <c:f>人口!$J$4:$J$24</c:f>
              <c:numCache>
                <c:formatCode>0.0_ </c:formatCode>
                <c:ptCount val="21"/>
                <c:pt idx="0" formatCode="General">
                  <c:v>0</c:v>
                </c:pt>
                <c:pt idx="1">
                  <c:v>24.163361445407936</c:v>
                </c:pt>
                <c:pt idx="2">
                  <c:v>24.65679100691257</c:v>
                </c:pt>
                <c:pt idx="3">
                  <c:v>23.403618962165396</c:v>
                </c:pt>
                <c:pt idx="4">
                  <c:v>26.881456600644711</c:v>
                </c:pt>
                <c:pt idx="5">
                  <c:v>25.65672963400236</c:v>
                </c:pt>
                <c:pt idx="6">
                  <c:v>19.958177592224239</c:v>
                </c:pt>
                <c:pt idx="7">
                  <c:v>20.896830664045378</c:v>
                </c:pt>
                <c:pt idx="8">
                  <c:v>17.598765524577146</c:v>
                </c:pt>
                <c:pt idx="9">
                  <c:v>25.641082056303009</c:v>
                </c:pt>
                <c:pt idx="10">
                  <c:v>24.279901381065965</c:v>
                </c:pt>
                <c:pt idx="11">
                  <c:v>21.488699368196134</c:v>
                </c:pt>
                <c:pt idx="12">
                  <c:v>32.109945027486262</c:v>
                </c:pt>
                <c:pt idx="13">
                  <c:v>24.733753722193029</c:v>
                </c:pt>
                <c:pt idx="14">
                  <c:v>27.802887471267333</c:v>
                </c:pt>
                <c:pt idx="15">
                  <c:v>28.011703927216203</c:v>
                </c:pt>
                <c:pt idx="16">
                  <c:v>23.902203635193821</c:v>
                </c:pt>
                <c:pt idx="17">
                  <c:v>21.6912118586967</c:v>
                </c:pt>
                <c:pt idx="18">
                  <c:v>26.610078146052281</c:v>
                </c:pt>
                <c:pt idx="19">
                  <c:v>29.876402898138942</c:v>
                </c:pt>
                <c:pt idx="20">
                  <c:v>33.025152957171997</c:v>
                </c:pt>
              </c:numCache>
            </c:numRef>
          </c:val>
        </c:ser>
        <c:dLbls>
          <c:showLegendKey val="0"/>
          <c:showVal val="0"/>
          <c:showCatName val="0"/>
          <c:showSerName val="0"/>
          <c:showPercent val="0"/>
          <c:showBubbleSize val="0"/>
        </c:dLbls>
        <c:gapWidth val="50"/>
        <c:overlap val="100"/>
        <c:axId val="198336512"/>
        <c:axId val="198338048"/>
      </c:barChart>
      <c:catAx>
        <c:axId val="198336512"/>
        <c:scaling>
          <c:orientation val="maxMin"/>
        </c:scaling>
        <c:delete val="0"/>
        <c:axPos val="l"/>
        <c:numFmt formatCode="General" sourceLinked="1"/>
        <c:majorTickMark val="in"/>
        <c:minorTickMark val="none"/>
        <c:tickLblPos val="nextTo"/>
        <c:spPr>
          <a:ln w="3175">
            <a:solidFill>
              <a:srgbClr val="000000"/>
            </a:solidFill>
            <a:prstDash val="solid"/>
          </a:ln>
        </c:spPr>
        <c:txPr>
          <a:bodyPr rot="0" horzOverflow="overflow" anchor="ctr"/>
          <a:lstStyle/>
          <a:p>
            <a:pPr algn="ctr" rtl="0">
              <a:defRPr sz="1000">
                <a:solidFill>
                  <a:srgbClr val="000000"/>
                </a:solidFill>
              </a:defRPr>
            </a:pPr>
            <a:endParaRPr lang="ja-JP"/>
          </a:p>
        </c:txPr>
        <c:crossAx val="198338048"/>
        <c:crosses val="autoZero"/>
        <c:auto val="1"/>
        <c:lblAlgn val="ctr"/>
        <c:lblOffset val="100"/>
        <c:tickLblSkip val="1"/>
        <c:noMultiLvlLbl val="0"/>
      </c:catAx>
      <c:valAx>
        <c:axId val="198338048"/>
        <c:scaling>
          <c:orientation val="minMax"/>
        </c:scaling>
        <c:delete val="0"/>
        <c:axPos val="t"/>
        <c:title>
          <c:tx>
            <c:rich>
              <a:bodyPr horzOverflow="overflow" anchor="ctr"/>
              <a:lstStyle/>
              <a:p>
                <a:pPr algn="ctr" rtl="0">
                  <a:defRPr sz="1000">
                    <a:solidFill>
                      <a:srgbClr val="000000"/>
                    </a:solidFill>
                  </a:defRPr>
                </a:pPr>
                <a:r>
                  <a:rPr lang="ja-JP" altLang="en-US" sz="1000" b="0" i="0" u="none" strike="noStrike" baseline="0">
                    <a:solidFill>
                      <a:srgbClr val="000000"/>
                    </a:solidFill>
                    <a:latin typeface="MS UI Gothic"/>
                    <a:ea typeface="MS UI Gothic"/>
                    <a:cs typeface="MS UI Gothic"/>
                  </a:rPr>
                  <a:t>人口割合</a:t>
                </a:r>
              </a:p>
            </c:rich>
          </c:tx>
          <c:layout>
            <c:manualLayout>
              <c:xMode val="edge"/>
              <c:yMode val="edge"/>
              <c:x val="0.51893095768374164"/>
              <c:y val="5.5066079295154188E-3"/>
            </c:manualLayout>
          </c:layout>
          <c:overlay val="0"/>
          <c:spPr>
            <a:noFill/>
            <a:ln w="25400">
              <a:noFill/>
            </a:ln>
          </c:spPr>
        </c:title>
        <c:numFmt formatCode="0%" sourceLinked="1"/>
        <c:majorTickMark val="in"/>
        <c:minorTickMark val="none"/>
        <c:tickLblPos val="nextTo"/>
        <c:spPr>
          <a:ln w="3175">
            <a:solidFill>
              <a:srgbClr val="000000"/>
            </a:solidFill>
            <a:prstDash val="solid"/>
          </a:ln>
        </c:spPr>
        <c:txPr>
          <a:bodyPr rot="0" horzOverflow="overflow" anchor="ctr"/>
          <a:lstStyle/>
          <a:p>
            <a:pPr algn="ctr" rtl="0">
              <a:defRPr sz="1000">
                <a:solidFill>
                  <a:srgbClr val="000000"/>
                </a:solidFill>
              </a:defRPr>
            </a:pPr>
            <a:endParaRPr lang="ja-JP"/>
          </a:p>
        </c:txPr>
        <c:crossAx val="198336512"/>
        <c:crosses val="autoZero"/>
        <c:crossBetween val="between"/>
      </c:valAx>
      <c:spPr>
        <a:noFill/>
        <a:ln w="25400">
          <a:noFill/>
        </a:ln>
      </c:spPr>
    </c:plotArea>
    <c:legend>
      <c:legendPos val="r"/>
      <c:layout>
        <c:manualLayout>
          <c:xMode val="edge"/>
          <c:yMode val="edge"/>
          <c:x val="8.0178173719376397E-2"/>
          <c:y val="6.8281938325991193E-2"/>
          <c:w val="0.89755011135857454"/>
          <c:h val="3.7444933920704845E-2"/>
        </c:manualLayout>
      </c:layout>
      <c:overlay val="0"/>
      <c:spPr>
        <a:noFill/>
        <a:ln w="25400">
          <a:noFill/>
        </a:ln>
      </c:spPr>
      <c:txPr>
        <a:bodyPr horzOverflow="overflow" anchor="ctr"/>
        <a:lstStyle/>
        <a:p>
          <a:pPr algn="l" rtl="0">
            <a:defRPr sz="845">
              <a:solidFill>
                <a:srgbClr val="000000"/>
              </a:solidFill>
            </a:defRPr>
          </a:pPr>
          <a:endParaRPr lang="ja-JP"/>
        </a:p>
      </c:txPr>
    </c:legend>
    <c:plotVisOnly val="1"/>
    <c:dispBlanksAs val="gap"/>
    <c:showDLblsOverMax val="0"/>
  </c:chart>
  <c:spPr>
    <a:noFill/>
    <a:ln w="9525">
      <a:noFill/>
    </a:ln>
  </c:spPr>
  <c:txPr>
    <a:bodyPr horzOverflow="overflow" anchor="ctr"/>
    <a:lstStyle/>
    <a:p>
      <a:pPr algn="ctr" rtl="0">
        <a:defRPr lang="ja-JP" altLang="en-US" sz="1000" b="0" i="0" u="none" strike="noStrike" baseline="0">
          <a:solidFill>
            <a:srgbClr val="000000"/>
          </a:solidFill>
          <a:latin typeface="MS UI Gothic"/>
          <a:ea typeface="MS UI Gothic"/>
          <a:cs typeface="MS UI Gothic"/>
        </a:defRPr>
      </a:pPr>
      <a:endParaRPr lang="ja-JP"/>
    </a:p>
  </c:txPr>
  <c:printSettings>
    <c:headerFooter alignWithMargins="0"/>
    <c:pageMargins b="1" l="0.75" r="0.75" t="1" header="0.51200000000000001" footer="0.51200000000000001"/>
    <c:pageSetup orientation="landscape"/>
  </c:printSettings>
  <c:extLst/>
</c:chartSpace>
</file>

<file path=xl/charts/chart56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396826971716327E-2"/>
          <c:y val="4.6332101017860575E-2"/>
          <c:w val="0.86152721097840446"/>
          <c:h val="0.80664931800223905"/>
        </c:manualLayout>
      </c:layout>
      <c:barChart>
        <c:barDir val="col"/>
        <c:grouping val="clustered"/>
        <c:varyColors val="0"/>
        <c:ser>
          <c:idx val="0"/>
          <c:order val="0"/>
          <c:tx>
            <c:strRef>
              <c:f>特定健診!$B$3</c:f>
              <c:strCache>
                <c:ptCount val="1"/>
                <c:pt idx="0">
                  <c:v>H20</c:v>
                </c:pt>
              </c:strCache>
            </c:strRef>
          </c:tx>
          <c:spPr>
            <a:solidFill>
              <a:schemeClr val="accent4">
                <a:lumMod val="75000"/>
              </a:schemeClr>
            </a:solidFill>
            <a:ln w="12700">
              <a:noFill/>
              <a:prstDash val="solid"/>
            </a:ln>
          </c:spPr>
          <c:invertIfNegative val="0"/>
          <c:cat>
            <c:strRef>
              <c:f>特定健診!$C$2:$V$2</c:f>
              <c:strCache>
                <c:ptCount val="20"/>
                <c:pt idx="0">
                  <c:v>大津市</c:v>
                </c:pt>
                <c:pt idx="1">
                  <c:v>彦根市</c:v>
                </c:pt>
                <c:pt idx="2">
                  <c:v>長浜市</c:v>
                </c:pt>
                <c:pt idx="3">
                  <c:v>近江八幡市</c:v>
                </c:pt>
                <c:pt idx="4">
                  <c:v>東近江市</c:v>
                </c:pt>
                <c:pt idx="5">
                  <c:v>草津市</c:v>
                </c:pt>
                <c:pt idx="6">
                  <c:v>守山市</c:v>
                </c:pt>
                <c:pt idx="7">
                  <c:v>野洲市</c:v>
                </c:pt>
                <c:pt idx="8">
                  <c:v>湖南市</c:v>
                </c:pt>
                <c:pt idx="9">
                  <c:v>甲賀市</c:v>
                </c:pt>
                <c:pt idx="10">
                  <c:v>高島市</c:v>
                </c:pt>
                <c:pt idx="11">
                  <c:v>米原市</c:v>
                </c:pt>
                <c:pt idx="12">
                  <c:v>栗東市</c:v>
                </c:pt>
                <c:pt idx="13">
                  <c:v>日野町</c:v>
                </c:pt>
                <c:pt idx="14">
                  <c:v>竜王町</c:v>
                </c:pt>
                <c:pt idx="15">
                  <c:v>愛荘町</c:v>
                </c:pt>
                <c:pt idx="16">
                  <c:v>豊郷町</c:v>
                </c:pt>
                <c:pt idx="17">
                  <c:v>甲良町</c:v>
                </c:pt>
                <c:pt idx="18">
                  <c:v>多賀町</c:v>
                </c:pt>
                <c:pt idx="19">
                  <c:v>市町国保</c:v>
                </c:pt>
              </c:strCache>
            </c:strRef>
          </c:cat>
          <c:val>
            <c:numRef>
              <c:f>特定健診!$C$3:$V$3</c:f>
              <c:numCache>
                <c:formatCode>0.0%</c:formatCode>
                <c:ptCount val="20"/>
                <c:pt idx="0">
                  <c:v>0.37</c:v>
                </c:pt>
                <c:pt idx="1">
                  <c:v>0.218</c:v>
                </c:pt>
                <c:pt idx="2">
                  <c:v>0.25600000000000001</c:v>
                </c:pt>
                <c:pt idx="3">
                  <c:v>0.27600000000000002</c:v>
                </c:pt>
                <c:pt idx="4">
                  <c:v>0.38100000000000001</c:v>
                </c:pt>
                <c:pt idx="5">
                  <c:v>0.39500000000000002</c:v>
                </c:pt>
                <c:pt idx="6">
                  <c:v>0.38100000000000001</c:v>
                </c:pt>
                <c:pt idx="7">
                  <c:v>0.43</c:v>
                </c:pt>
                <c:pt idx="8">
                  <c:v>0.315</c:v>
                </c:pt>
                <c:pt idx="9">
                  <c:v>0.35699999999999998</c:v>
                </c:pt>
                <c:pt idx="10">
                  <c:v>0.375</c:v>
                </c:pt>
                <c:pt idx="11">
                  <c:v>0.46100000000000002</c:v>
                </c:pt>
                <c:pt idx="12">
                  <c:v>0.27700000000000002</c:v>
                </c:pt>
                <c:pt idx="13">
                  <c:v>0.30099999999999999</c:v>
                </c:pt>
                <c:pt idx="14">
                  <c:v>0.35399999999999998</c:v>
                </c:pt>
                <c:pt idx="15">
                  <c:v>0.441</c:v>
                </c:pt>
                <c:pt idx="16">
                  <c:v>0.32100000000000001</c:v>
                </c:pt>
                <c:pt idx="17">
                  <c:v>0.41399999999999998</c:v>
                </c:pt>
                <c:pt idx="18">
                  <c:v>0.41799999999999998</c:v>
                </c:pt>
                <c:pt idx="19">
                  <c:v>0.34899999999999998</c:v>
                </c:pt>
              </c:numCache>
            </c:numRef>
          </c:val>
        </c:ser>
        <c:ser>
          <c:idx val="1"/>
          <c:order val="1"/>
          <c:tx>
            <c:strRef>
              <c:f>特定健診!$B$4</c:f>
              <c:strCache>
                <c:ptCount val="1"/>
                <c:pt idx="0">
                  <c:v>H21</c:v>
                </c:pt>
              </c:strCache>
            </c:strRef>
          </c:tx>
          <c:spPr>
            <a:solidFill>
              <a:schemeClr val="accent6"/>
            </a:solidFill>
            <a:ln w="12700">
              <a:noFill/>
              <a:prstDash val="solid"/>
            </a:ln>
          </c:spPr>
          <c:invertIfNegative val="0"/>
          <c:cat>
            <c:strRef>
              <c:f>特定健診!$C$2:$V$2</c:f>
              <c:strCache>
                <c:ptCount val="20"/>
                <c:pt idx="0">
                  <c:v>大津市</c:v>
                </c:pt>
                <c:pt idx="1">
                  <c:v>彦根市</c:v>
                </c:pt>
                <c:pt idx="2">
                  <c:v>長浜市</c:v>
                </c:pt>
                <c:pt idx="3">
                  <c:v>近江八幡市</c:v>
                </c:pt>
                <c:pt idx="4">
                  <c:v>東近江市</c:v>
                </c:pt>
                <c:pt idx="5">
                  <c:v>草津市</c:v>
                </c:pt>
                <c:pt idx="6">
                  <c:v>守山市</c:v>
                </c:pt>
                <c:pt idx="7">
                  <c:v>野洲市</c:v>
                </c:pt>
                <c:pt idx="8">
                  <c:v>湖南市</c:v>
                </c:pt>
                <c:pt idx="9">
                  <c:v>甲賀市</c:v>
                </c:pt>
                <c:pt idx="10">
                  <c:v>高島市</c:v>
                </c:pt>
                <c:pt idx="11">
                  <c:v>米原市</c:v>
                </c:pt>
                <c:pt idx="12">
                  <c:v>栗東市</c:v>
                </c:pt>
                <c:pt idx="13">
                  <c:v>日野町</c:v>
                </c:pt>
                <c:pt idx="14">
                  <c:v>竜王町</c:v>
                </c:pt>
                <c:pt idx="15">
                  <c:v>愛荘町</c:v>
                </c:pt>
                <c:pt idx="16">
                  <c:v>豊郷町</c:v>
                </c:pt>
                <c:pt idx="17">
                  <c:v>甲良町</c:v>
                </c:pt>
                <c:pt idx="18">
                  <c:v>多賀町</c:v>
                </c:pt>
                <c:pt idx="19">
                  <c:v>市町国保</c:v>
                </c:pt>
              </c:strCache>
            </c:strRef>
          </c:cat>
          <c:val>
            <c:numRef>
              <c:f>特定健診!$C$4:$V$4</c:f>
              <c:numCache>
                <c:formatCode>0.0%</c:formatCode>
                <c:ptCount val="20"/>
                <c:pt idx="0">
                  <c:v>0.34991133486883674</c:v>
                </c:pt>
                <c:pt idx="1">
                  <c:v>0.23111555777888945</c:v>
                </c:pt>
                <c:pt idx="2">
                  <c:v>0.28342057580028185</c:v>
                </c:pt>
                <c:pt idx="3">
                  <c:v>0.26721698113207548</c:v>
                </c:pt>
                <c:pt idx="4">
                  <c:v>0.28391296698140872</c:v>
                </c:pt>
                <c:pt idx="5">
                  <c:v>0.36702857855984017</c:v>
                </c:pt>
                <c:pt idx="6">
                  <c:v>0.36972605478904208</c:v>
                </c:pt>
                <c:pt idx="7">
                  <c:v>0.45745826602046313</c:v>
                </c:pt>
                <c:pt idx="8">
                  <c:v>0.28407160590618058</c:v>
                </c:pt>
                <c:pt idx="9">
                  <c:v>0.39948508903668734</c:v>
                </c:pt>
                <c:pt idx="10">
                  <c:v>0.33801694070752369</c:v>
                </c:pt>
                <c:pt idx="11">
                  <c:v>0.44690533980582525</c:v>
                </c:pt>
                <c:pt idx="12">
                  <c:v>0.31853206216533886</c:v>
                </c:pt>
                <c:pt idx="13">
                  <c:v>0.29188107489994281</c:v>
                </c:pt>
                <c:pt idx="14">
                  <c:v>0.27065527065527067</c:v>
                </c:pt>
                <c:pt idx="15">
                  <c:v>0.46936581870297378</c:v>
                </c:pt>
                <c:pt idx="16">
                  <c:v>0.29862792574656982</c:v>
                </c:pt>
                <c:pt idx="17">
                  <c:v>0.43869209809264303</c:v>
                </c:pt>
                <c:pt idx="18">
                  <c:v>0.34070121951219512</c:v>
                </c:pt>
                <c:pt idx="19">
                  <c:v>0.33200000000000002</c:v>
                </c:pt>
              </c:numCache>
            </c:numRef>
          </c:val>
        </c:ser>
        <c:ser>
          <c:idx val="2"/>
          <c:order val="2"/>
          <c:tx>
            <c:strRef>
              <c:f>特定健診!$B$5</c:f>
              <c:strCache>
                <c:ptCount val="1"/>
                <c:pt idx="0">
                  <c:v>H22</c:v>
                </c:pt>
              </c:strCache>
            </c:strRef>
          </c:tx>
          <c:spPr>
            <a:solidFill>
              <a:schemeClr val="accent5">
                <a:lumMod val="60000"/>
                <a:lumOff val="40000"/>
              </a:schemeClr>
            </a:solidFill>
            <a:ln w="12700">
              <a:noFill/>
              <a:prstDash val="solid"/>
            </a:ln>
          </c:spPr>
          <c:invertIfNegative val="0"/>
          <c:cat>
            <c:strRef>
              <c:f>特定健診!$C$2:$V$2</c:f>
              <c:strCache>
                <c:ptCount val="20"/>
                <c:pt idx="0">
                  <c:v>大津市</c:v>
                </c:pt>
                <c:pt idx="1">
                  <c:v>彦根市</c:v>
                </c:pt>
                <c:pt idx="2">
                  <c:v>長浜市</c:v>
                </c:pt>
                <c:pt idx="3">
                  <c:v>近江八幡市</c:v>
                </c:pt>
                <c:pt idx="4">
                  <c:v>東近江市</c:v>
                </c:pt>
                <c:pt idx="5">
                  <c:v>草津市</c:v>
                </c:pt>
                <c:pt idx="6">
                  <c:v>守山市</c:v>
                </c:pt>
                <c:pt idx="7">
                  <c:v>野洲市</c:v>
                </c:pt>
                <c:pt idx="8">
                  <c:v>湖南市</c:v>
                </c:pt>
                <c:pt idx="9">
                  <c:v>甲賀市</c:v>
                </c:pt>
                <c:pt idx="10">
                  <c:v>高島市</c:v>
                </c:pt>
                <c:pt idx="11">
                  <c:v>米原市</c:v>
                </c:pt>
                <c:pt idx="12">
                  <c:v>栗東市</c:v>
                </c:pt>
                <c:pt idx="13">
                  <c:v>日野町</c:v>
                </c:pt>
                <c:pt idx="14">
                  <c:v>竜王町</c:v>
                </c:pt>
                <c:pt idx="15">
                  <c:v>愛荘町</c:v>
                </c:pt>
                <c:pt idx="16">
                  <c:v>豊郷町</c:v>
                </c:pt>
                <c:pt idx="17">
                  <c:v>甲良町</c:v>
                </c:pt>
                <c:pt idx="18">
                  <c:v>多賀町</c:v>
                </c:pt>
                <c:pt idx="19">
                  <c:v>市町国保</c:v>
                </c:pt>
              </c:strCache>
            </c:strRef>
          </c:cat>
          <c:val>
            <c:numRef>
              <c:f>特定健診!$C$5:$V$5</c:f>
              <c:numCache>
                <c:formatCode>0.0%</c:formatCode>
                <c:ptCount val="20"/>
                <c:pt idx="0">
                  <c:v>0.33800000000000002</c:v>
                </c:pt>
                <c:pt idx="1">
                  <c:v>0.28499999999999998</c:v>
                </c:pt>
                <c:pt idx="2">
                  <c:v>0.22500000000000001</c:v>
                </c:pt>
                <c:pt idx="3">
                  <c:v>0.25900000000000001</c:v>
                </c:pt>
                <c:pt idx="4">
                  <c:v>0.29599999999999999</c:v>
                </c:pt>
                <c:pt idx="5">
                  <c:v>0.35</c:v>
                </c:pt>
                <c:pt idx="6">
                  <c:v>0.379</c:v>
                </c:pt>
                <c:pt idx="7">
                  <c:v>0.48799999999999999</c:v>
                </c:pt>
                <c:pt idx="8">
                  <c:v>0.33</c:v>
                </c:pt>
                <c:pt idx="9">
                  <c:v>0.372</c:v>
                </c:pt>
                <c:pt idx="10">
                  <c:v>0.32500000000000001</c:v>
                </c:pt>
                <c:pt idx="11">
                  <c:v>0.48399999999999999</c:v>
                </c:pt>
                <c:pt idx="12">
                  <c:v>0.312</c:v>
                </c:pt>
                <c:pt idx="13">
                  <c:v>0.33700000000000002</c:v>
                </c:pt>
                <c:pt idx="14">
                  <c:v>0.28299999999999997</c:v>
                </c:pt>
                <c:pt idx="15">
                  <c:v>0.36299999999999999</c:v>
                </c:pt>
                <c:pt idx="16">
                  <c:v>0.29699999999999999</c:v>
                </c:pt>
                <c:pt idx="17">
                  <c:v>0.42899999999999999</c:v>
                </c:pt>
                <c:pt idx="18">
                  <c:v>0.53100000000000003</c:v>
                </c:pt>
                <c:pt idx="19">
                  <c:v>0.32900000000000001</c:v>
                </c:pt>
              </c:numCache>
            </c:numRef>
          </c:val>
        </c:ser>
        <c:ser>
          <c:idx val="3"/>
          <c:order val="3"/>
          <c:tx>
            <c:strRef>
              <c:f>特定健診!$B$6</c:f>
              <c:strCache>
                <c:ptCount val="1"/>
                <c:pt idx="0">
                  <c:v>H23</c:v>
                </c:pt>
              </c:strCache>
            </c:strRef>
          </c:tx>
          <c:spPr>
            <a:solidFill>
              <a:srgbClr val="00B0F0"/>
            </a:solidFill>
            <a:ln w="25400">
              <a:noFill/>
            </a:ln>
          </c:spPr>
          <c:invertIfNegative val="0"/>
          <c:cat>
            <c:strRef>
              <c:f>特定健診!$C$2:$V$2</c:f>
              <c:strCache>
                <c:ptCount val="20"/>
                <c:pt idx="0">
                  <c:v>大津市</c:v>
                </c:pt>
                <c:pt idx="1">
                  <c:v>彦根市</c:v>
                </c:pt>
                <c:pt idx="2">
                  <c:v>長浜市</c:v>
                </c:pt>
                <c:pt idx="3">
                  <c:v>近江八幡市</c:v>
                </c:pt>
                <c:pt idx="4">
                  <c:v>東近江市</c:v>
                </c:pt>
                <c:pt idx="5">
                  <c:v>草津市</c:v>
                </c:pt>
                <c:pt idx="6">
                  <c:v>守山市</c:v>
                </c:pt>
                <c:pt idx="7">
                  <c:v>野洲市</c:v>
                </c:pt>
                <c:pt idx="8">
                  <c:v>湖南市</c:v>
                </c:pt>
                <c:pt idx="9">
                  <c:v>甲賀市</c:v>
                </c:pt>
                <c:pt idx="10">
                  <c:v>高島市</c:v>
                </c:pt>
                <c:pt idx="11">
                  <c:v>米原市</c:v>
                </c:pt>
                <c:pt idx="12">
                  <c:v>栗東市</c:v>
                </c:pt>
                <c:pt idx="13">
                  <c:v>日野町</c:v>
                </c:pt>
                <c:pt idx="14">
                  <c:v>竜王町</c:v>
                </c:pt>
                <c:pt idx="15">
                  <c:v>愛荘町</c:v>
                </c:pt>
                <c:pt idx="16">
                  <c:v>豊郷町</c:v>
                </c:pt>
                <c:pt idx="17">
                  <c:v>甲良町</c:v>
                </c:pt>
                <c:pt idx="18">
                  <c:v>多賀町</c:v>
                </c:pt>
                <c:pt idx="19">
                  <c:v>市町国保</c:v>
                </c:pt>
              </c:strCache>
            </c:strRef>
          </c:cat>
          <c:val>
            <c:numRef>
              <c:f>特定健診!$C$6:$V$6</c:f>
              <c:numCache>
                <c:formatCode>0.0%</c:formatCode>
                <c:ptCount val="20"/>
                <c:pt idx="0">
                  <c:v>0.34</c:v>
                </c:pt>
                <c:pt idx="1">
                  <c:v>0.29599999999999999</c:v>
                </c:pt>
                <c:pt idx="2">
                  <c:v>0.19800000000000001</c:v>
                </c:pt>
                <c:pt idx="3">
                  <c:v>0.28100000000000003</c:v>
                </c:pt>
                <c:pt idx="4">
                  <c:v>0.30499999999999999</c:v>
                </c:pt>
                <c:pt idx="5">
                  <c:v>0.34200000000000003</c:v>
                </c:pt>
                <c:pt idx="6">
                  <c:v>0.35699999999999998</c:v>
                </c:pt>
                <c:pt idx="7">
                  <c:v>0.52100000000000002</c:v>
                </c:pt>
                <c:pt idx="8">
                  <c:v>0.38800000000000001</c:v>
                </c:pt>
                <c:pt idx="9">
                  <c:v>0.35499999999999998</c:v>
                </c:pt>
                <c:pt idx="10">
                  <c:v>0.309</c:v>
                </c:pt>
                <c:pt idx="11">
                  <c:v>0.46200000000000002</c:v>
                </c:pt>
                <c:pt idx="12">
                  <c:v>0.318</c:v>
                </c:pt>
                <c:pt idx="13">
                  <c:v>0.36199999999999999</c:v>
                </c:pt>
                <c:pt idx="14">
                  <c:v>0.28399999999999997</c:v>
                </c:pt>
                <c:pt idx="15">
                  <c:v>0.32900000000000001</c:v>
                </c:pt>
                <c:pt idx="16">
                  <c:v>0.32100000000000001</c:v>
                </c:pt>
                <c:pt idx="17">
                  <c:v>0.42899999999999999</c:v>
                </c:pt>
                <c:pt idx="18">
                  <c:v>0.52800000000000002</c:v>
                </c:pt>
                <c:pt idx="19">
                  <c:v>0.33</c:v>
                </c:pt>
              </c:numCache>
            </c:numRef>
          </c:val>
        </c:ser>
        <c:ser>
          <c:idx val="4"/>
          <c:order val="4"/>
          <c:tx>
            <c:strRef>
              <c:f>特定健診!$B$7</c:f>
              <c:strCache>
                <c:ptCount val="1"/>
                <c:pt idx="0">
                  <c:v>H24</c:v>
                </c:pt>
              </c:strCache>
            </c:strRef>
          </c:tx>
          <c:spPr>
            <a:solidFill>
              <a:schemeClr val="accent6">
                <a:lumMod val="60000"/>
                <a:lumOff val="40000"/>
              </a:schemeClr>
            </a:solidFill>
          </c:spPr>
          <c:invertIfNegative val="0"/>
          <c:cat>
            <c:strRef>
              <c:f>特定健診!$C$2:$V$2</c:f>
              <c:strCache>
                <c:ptCount val="20"/>
                <c:pt idx="0">
                  <c:v>大津市</c:v>
                </c:pt>
                <c:pt idx="1">
                  <c:v>彦根市</c:v>
                </c:pt>
                <c:pt idx="2">
                  <c:v>長浜市</c:v>
                </c:pt>
                <c:pt idx="3">
                  <c:v>近江八幡市</c:v>
                </c:pt>
                <c:pt idx="4">
                  <c:v>東近江市</c:v>
                </c:pt>
                <c:pt idx="5">
                  <c:v>草津市</c:v>
                </c:pt>
                <c:pt idx="6">
                  <c:v>守山市</c:v>
                </c:pt>
                <c:pt idx="7">
                  <c:v>野洲市</c:v>
                </c:pt>
                <c:pt idx="8">
                  <c:v>湖南市</c:v>
                </c:pt>
                <c:pt idx="9">
                  <c:v>甲賀市</c:v>
                </c:pt>
                <c:pt idx="10">
                  <c:v>高島市</c:v>
                </c:pt>
                <c:pt idx="11">
                  <c:v>米原市</c:v>
                </c:pt>
                <c:pt idx="12">
                  <c:v>栗東市</c:v>
                </c:pt>
                <c:pt idx="13">
                  <c:v>日野町</c:v>
                </c:pt>
                <c:pt idx="14">
                  <c:v>竜王町</c:v>
                </c:pt>
                <c:pt idx="15">
                  <c:v>愛荘町</c:v>
                </c:pt>
                <c:pt idx="16">
                  <c:v>豊郷町</c:v>
                </c:pt>
                <c:pt idx="17">
                  <c:v>甲良町</c:v>
                </c:pt>
                <c:pt idx="18">
                  <c:v>多賀町</c:v>
                </c:pt>
                <c:pt idx="19">
                  <c:v>市町国保</c:v>
                </c:pt>
              </c:strCache>
            </c:strRef>
          </c:cat>
          <c:val>
            <c:numRef>
              <c:f>特定健診!$C$7:$V$7</c:f>
              <c:numCache>
                <c:formatCode>0.0%</c:formatCode>
                <c:ptCount val="20"/>
                <c:pt idx="0">
                  <c:v>0.36099999999999999</c:v>
                </c:pt>
                <c:pt idx="1">
                  <c:v>0.315</c:v>
                </c:pt>
                <c:pt idx="2">
                  <c:v>0.23899999999999999</c:v>
                </c:pt>
                <c:pt idx="3">
                  <c:v>0.30499999999999999</c:v>
                </c:pt>
                <c:pt idx="4">
                  <c:v>0.32600000000000001</c:v>
                </c:pt>
                <c:pt idx="5">
                  <c:v>0.35799999999999998</c:v>
                </c:pt>
                <c:pt idx="6">
                  <c:v>0.36299999999999999</c:v>
                </c:pt>
                <c:pt idx="7">
                  <c:v>0.53200000000000003</c:v>
                </c:pt>
                <c:pt idx="8">
                  <c:v>0.40200000000000002</c:v>
                </c:pt>
                <c:pt idx="9">
                  <c:v>0.39500000000000002</c:v>
                </c:pt>
                <c:pt idx="10">
                  <c:v>0.32600000000000001</c:v>
                </c:pt>
                <c:pt idx="11">
                  <c:v>0.47099999999999997</c:v>
                </c:pt>
                <c:pt idx="12">
                  <c:v>0.36</c:v>
                </c:pt>
                <c:pt idx="13">
                  <c:v>0.40300000000000002</c:v>
                </c:pt>
                <c:pt idx="14">
                  <c:v>0.46200000000000002</c:v>
                </c:pt>
                <c:pt idx="15">
                  <c:v>0.42599999999999999</c:v>
                </c:pt>
                <c:pt idx="16">
                  <c:v>0.33300000000000002</c:v>
                </c:pt>
                <c:pt idx="17">
                  <c:v>0.54600000000000004</c:v>
                </c:pt>
                <c:pt idx="18">
                  <c:v>0.47099999999999997</c:v>
                </c:pt>
                <c:pt idx="19">
                  <c:v>0.35599999999999998</c:v>
                </c:pt>
              </c:numCache>
            </c:numRef>
          </c:val>
        </c:ser>
        <c:ser>
          <c:idx val="5"/>
          <c:order val="5"/>
          <c:tx>
            <c:strRef>
              <c:f>特定健診!$B$8</c:f>
              <c:strCache>
                <c:ptCount val="1"/>
                <c:pt idx="0">
                  <c:v>H25</c:v>
                </c:pt>
              </c:strCache>
            </c:strRef>
          </c:tx>
          <c:spPr>
            <a:solidFill>
              <a:schemeClr val="accent3">
                <a:lumMod val="75000"/>
              </a:schemeClr>
            </a:solidFill>
          </c:spPr>
          <c:invertIfNegative val="0"/>
          <c:cat>
            <c:strRef>
              <c:f>特定健診!$C$2:$V$2</c:f>
              <c:strCache>
                <c:ptCount val="20"/>
                <c:pt idx="0">
                  <c:v>大津市</c:v>
                </c:pt>
                <c:pt idx="1">
                  <c:v>彦根市</c:v>
                </c:pt>
                <c:pt idx="2">
                  <c:v>長浜市</c:v>
                </c:pt>
                <c:pt idx="3">
                  <c:v>近江八幡市</c:v>
                </c:pt>
                <c:pt idx="4">
                  <c:v>東近江市</c:v>
                </c:pt>
                <c:pt idx="5">
                  <c:v>草津市</c:v>
                </c:pt>
                <c:pt idx="6">
                  <c:v>守山市</c:v>
                </c:pt>
                <c:pt idx="7">
                  <c:v>野洲市</c:v>
                </c:pt>
                <c:pt idx="8">
                  <c:v>湖南市</c:v>
                </c:pt>
                <c:pt idx="9">
                  <c:v>甲賀市</c:v>
                </c:pt>
                <c:pt idx="10">
                  <c:v>高島市</c:v>
                </c:pt>
                <c:pt idx="11">
                  <c:v>米原市</c:v>
                </c:pt>
                <c:pt idx="12">
                  <c:v>栗東市</c:v>
                </c:pt>
                <c:pt idx="13">
                  <c:v>日野町</c:v>
                </c:pt>
                <c:pt idx="14">
                  <c:v>竜王町</c:v>
                </c:pt>
                <c:pt idx="15">
                  <c:v>愛荘町</c:v>
                </c:pt>
                <c:pt idx="16">
                  <c:v>豊郷町</c:v>
                </c:pt>
                <c:pt idx="17">
                  <c:v>甲良町</c:v>
                </c:pt>
                <c:pt idx="18">
                  <c:v>多賀町</c:v>
                </c:pt>
                <c:pt idx="19">
                  <c:v>市町国保</c:v>
                </c:pt>
              </c:strCache>
            </c:strRef>
          </c:cat>
          <c:val>
            <c:numRef>
              <c:f>特定健診!$C$8:$V$8</c:f>
              <c:numCache>
                <c:formatCode>0.0%</c:formatCode>
                <c:ptCount val="20"/>
                <c:pt idx="0">
                  <c:v>0.36499999999999999</c:v>
                </c:pt>
                <c:pt idx="1">
                  <c:v>0.30199999999999999</c:v>
                </c:pt>
                <c:pt idx="2">
                  <c:v>0.28299999999999997</c:v>
                </c:pt>
                <c:pt idx="3">
                  <c:v>0.36399999999999999</c:v>
                </c:pt>
                <c:pt idx="4">
                  <c:v>0.35599999999999998</c:v>
                </c:pt>
                <c:pt idx="5">
                  <c:v>0.372</c:v>
                </c:pt>
                <c:pt idx="6">
                  <c:v>0.378</c:v>
                </c:pt>
                <c:pt idx="7">
                  <c:v>0.54</c:v>
                </c:pt>
                <c:pt idx="8">
                  <c:v>0.41599999999999998</c:v>
                </c:pt>
                <c:pt idx="9">
                  <c:v>0.39300000000000002</c:v>
                </c:pt>
                <c:pt idx="10">
                  <c:v>0.34200000000000003</c:v>
                </c:pt>
                <c:pt idx="11">
                  <c:v>0.47099999999999997</c:v>
                </c:pt>
                <c:pt idx="12">
                  <c:v>0.36099999999999999</c:v>
                </c:pt>
                <c:pt idx="13">
                  <c:v>0.39900000000000002</c:v>
                </c:pt>
                <c:pt idx="14">
                  <c:v>0.48799999999999999</c:v>
                </c:pt>
                <c:pt idx="15">
                  <c:v>0.47299999999999998</c:v>
                </c:pt>
                <c:pt idx="16">
                  <c:v>0.30399999999999999</c:v>
                </c:pt>
                <c:pt idx="17">
                  <c:v>0.56599999999999995</c:v>
                </c:pt>
                <c:pt idx="18">
                  <c:v>0.54</c:v>
                </c:pt>
                <c:pt idx="19">
                  <c:v>0.37</c:v>
                </c:pt>
              </c:numCache>
            </c:numRef>
          </c:val>
        </c:ser>
        <c:ser>
          <c:idx val="6"/>
          <c:order val="6"/>
          <c:tx>
            <c:strRef>
              <c:f>特定健診!$B$9</c:f>
              <c:strCache>
                <c:ptCount val="1"/>
                <c:pt idx="0">
                  <c:v>H26</c:v>
                </c:pt>
              </c:strCache>
            </c:strRef>
          </c:tx>
          <c:spPr>
            <a:solidFill>
              <a:schemeClr val="tx2"/>
            </a:solidFill>
          </c:spPr>
          <c:invertIfNegative val="0"/>
          <c:cat>
            <c:strRef>
              <c:f>特定健診!$C$2:$V$2</c:f>
              <c:strCache>
                <c:ptCount val="20"/>
                <c:pt idx="0">
                  <c:v>大津市</c:v>
                </c:pt>
                <c:pt idx="1">
                  <c:v>彦根市</c:v>
                </c:pt>
                <c:pt idx="2">
                  <c:v>長浜市</c:v>
                </c:pt>
                <c:pt idx="3">
                  <c:v>近江八幡市</c:v>
                </c:pt>
                <c:pt idx="4">
                  <c:v>東近江市</c:v>
                </c:pt>
                <c:pt idx="5">
                  <c:v>草津市</c:v>
                </c:pt>
                <c:pt idx="6">
                  <c:v>守山市</c:v>
                </c:pt>
                <c:pt idx="7">
                  <c:v>野洲市</c:v>
                </c:pt>
                <c:pt idx="8">
                  <c:v>湖南市</c:v>
                </c:pt>
                <c:pt idx="9">
                  <c:v>甲賀市</c:v>
                </c:pt>
                <c:pt idx="10">
                  <c:v>高島市</c:v>
                </c:pt>
                <c:pt idx="11">
                  <c:v>米原市</c:v>
                </c:pt>
                <c:pt idx="12">
                  <c:v>栗東市</c:v>
                </c:pt>
                <c:pt idx="13">
                  <c:v>日野町</c:v>
                </c:pt>
                <c:pt idx="14">
                  <c:v>竜王町</c:v>
                </c:pt>
                <c:pt idx="15">
                  <c:v>愛荘町</c:v>
                </c:pt>
                <c:pt idx="16">
                  <c:v>豊郷町</c:v>
                </c:pt>
                <c:pt idx="17">
                  <c:v>甲良町</c:v>
                </c:pt>
                <c:pt idx="18">
                  <c:v>多賀町</c:v>
                </c:pt>
                <c:pt idx="19">
                  <c:v>市町国保</c:v>
                </c:pt>
              </c:strCache>
            </c:strRef>
          </c:cat>
          <c:val>
            <c:numRef>
              <c:f>特定健診!$C$9:$V$9</c:f>
              <c:numCache>
                <c:formatCode>0.0%</c:formatCode>
                <c:ptCount val="20"/>
                <c:pt idx="0">
                  <c:v>0.379</c:v>
                </c:pt>
                <c:pt idx="1">
                  <c:v>0.29299999999999998</c:v>
                </c:pt>
                <c:pt idx="2">
                  <c:v>0.33700000000000002</c:v>
                </c:pt>
                <c:pt idx="3">
                  <c:v>0.377</c:v>
                </c:pt>
                <c:pt idx="4">
                  <c:v>0.35599999999999998</c:v>
                </c:pt>
                <c:pt idx="5">
                  <c:v>0.38</c:v>
                </c:pt>
                <c:pt idx="6">
                  <c:v>0.39400000000000002</c:v>
                </c:pt>
                <c:pt idx="7">
                  <c:v>0.53600000000000003</c:v>
                </c:pt>
                <c:pt idx="8">
                  <c:v>0.43</c:v>
                </c:pt>
                <c:pt idx="9">
                  <c:v>0.41</c:v>
                </c:pt>
                <c:pt idx="10">
                  <c:v>0.36899999999999999</c:v>
                </c:pt>
                <c:pt idx="11">
                  <c:v>0.45600000000000002</c:v>
                </c:pt>
                <c:pt idx="12">
                  <c:v>0.36399999999999999</c:v>
                </c:pt>
                <c:pt idx="13">
                  <c:v>0.35599999999999998</c:v>
                </c:pt>
                <c:pt idx="14">
                  <c:v>0.46200000000000002</c:v>
                </c:pt>
                <c:pt idx="15">
                  <c:v>0.45100000000000001</c:v>
                </c:pt>
                <c:pt idx="16">
                  <c:v>0.371</c:v>
                </c:pt>
                <c:pt idx="17">
                  <c:v>0.53900000000000003</c:v>
                </c:pt>
                <c:pt idx="18">
                  <c:v>0.53800000000000003</c:v>
                </c:pt>
                <c:pt idx="19">
                  <c:v>0.38200000000000001</c:v>
                </c:pt>
              </c:numCache>
            </c:numRef>
          </c:val>
        </c:ser>
        <c:ser>
          <c:idx val="7"/>
          <c:order val="7"/>
          <c:tx>
            <c:strRef>
              <c:f>特定健診!$B$10</c:f>
              <c:strCache>
                <c:ptCount val="1"/>
                <c:pt idx="0">
                  <c:v>H27</c:v>
                </c:pt>
              </c:strCache>
            </c:strRef>
          </c:tx>
          <c:spPr>
            <a:solidFill>
              <a:schemeClr val="tx1"/>
            </a:solidFill>
          </c:spPr>
          <c:invertIfNegative val="0"/>
          <c:cat>
            <c:strRef>
              <c:f>特定健診!$C$2:$V$2</c:f>
              <c:strCache>
                <c:ptCount val="20"/>
                <c:pt idx="0">
                  <c:v>大津市</c:v>
                </c:pt>
                <c:pt idx="1">
                  <c:v>彦根市</c:v>
                </c:pt>
                <c:pt idx="2">
                  <c:v>長浜市</c:v>
                </c:pt>
                <c:pt idx="3">
                  <c:v>近江八幡市</c:v>
                </c:pt>
                <c:pt idx="4">
                  <c:v>東近江市</c:v>
                </c:pt>
                <c:pt idx="5">
                  <c:v>草津市</c:v>
                </c:pt>
                <c:pt idx="6">
                  <c:v>守山市</c:v>
                </c:pt>
                <c:pt idx="7">
                  <c:v>野洲市</c:v>
                </c:pt>
                <c:pt idx="8">
                  <c:v>湖南市</c:v>
                </c:pt>
                <c:pt idx="9">
                  <c:v>甲賀市</c:v>
                </c:pt>
                <c:pt idx="10">
                  <c:v>高島市</c:v>
                </c:pt>
                <c:pt idx="11">
                  <c:v>米原市</c:v>
                </c:pt>
                <c:pt idx="12">
                  <c:v>栗東市</c:v>
                </c:pt>
                <c:pt idx="13">
                  <c:v>日野町</c:v>
                </c:pt>
                <c:pt idx="14">
                  <c:v>竜王町</c:v>
                </c:pt>
                <c:pt idx="15">
                  <c:v>愛荘町</c:v>
                </c:pt>
                <c:pt idx="16">
                  <c:v>豊郷町</c:v>
                </c:pt>
                <c:pt idx="17">
                  <c:v>甲良町</c:v>
                </c:pt>
                <c:pt idx="18">
                  <c:v>多賀町</c:v>
                </c:pt>
                <c:pt idx="19">
                  <c:v>市町国保</c:v>
                </c:pt>
              </c:strCache>
            </c:strRef>
          </c:cat>
          <c:val>
            <c:numRef>
              <c:f>特定健診!$C$10:$V$10</c:f>
              <c:numCache>
                <c:formatCode>0.0%</c:formatCode>
                <c:ptCount val="20"/>
                <c:pt idx="0">
                  <c:v>0.37</c:v>
                </c:pt>
                <c:pt idx="1">
                  <c:v>0.312</c:v>
                </c:pt>
                <c:pt idx="2">
                  <c:v>0.33200000000000002</c:v>
                </c:pt>
                <c:pt idx="3">
                  <c:v>0.38500000000000001</c:v>
                </c:pt>
                <c:pt idx="4">
                  <c:v>0.35799999999999998</c:v>
                </c:pt>
                <c:pt idx="5">
                  <c:v>0.36699999999999999</c:v>
                </c:pt>
                <c:pt idx="6">
                  <c:v>0.39100000000000001</c:v>
                </c:pt>
                <c:pt idx="7">
                  <c:v>0.53300000000000003</c:v>
                </c:pt>
                <c:pt idx="8">
                  <c:v>0.44400000000000001</c:v>
                </c:pt>
                <c:pt idx="9">
                  <c:v>0.41699999999999998</c:v>
                </c:pt>
                <c:pt idx="10">
                  <c:v>0.373</c:v>
                </c:pt>
                <c:pt idx="11">
                  <c:v>0.45300000000000001</c:v>
                </c:pt>
                <c:pt idx="12">
                  <c:v>0.37</c:v>
                </c:pt>
                <c:pt idx="13">
                  <c:v>0.34399999999999997</c:v>
                </c:pt>
                <c:pt idx="14">
                  <c:v>0.436</c:v>
                </c:pt>
                <c:pt idx="15">
                  <c:v>0.49399999999999999</c:v>
                </c:pt>
                <c:pt idx="16">
                  <c:v>0.40100000000000002</c:v>
                </c:pt>
                <c:pt idx="17">
                  <c:v>0.55200000000000005</c:v>
                </c:pt>
                <c:pt idx="18">
                  <c:v>0.56200000000000006</c:v>
                </c:pt>
                <c:pt idx="19">
                  <c:v>0.38200000000000001</c:v>
                </c:pt>
              </c:numCache>
            </c:numRef>
          </c:val>
        </c:ser>
        <c:ser>
          <c:idx val="8"/>
          <c:order val="8"/>
          <c:tx>
            <c:strRef>
              <c:f>特定健診!$B$11</c:f>
              <c:strCache>
                <c:ptCount val="1"/>
                <c:pt idx="0">
                  <c:v>H28</c:v>
                </c:pt>
              </c:strCache>
            </c:strRef>
          </c:tx>
          <c:invertIfNegative val="0"/>
          <c:cat>
            <c:strRef>
              <c:f>特定健診!$C$2:$V$2</c:f>
              <c:strCache>
                <c:ptCount val="20"/>
                <c:pt idx="0">
                  <c:v>大津市</c:v>
                </c:pt>
                <c:pt idx="1">
                  <c:v>彦根市</c:v>
                </c:pt>
                <c:pt idx="2">
                  <c:v>長浜市</c:v>
                </c:pt>
                <c:pt idx="3">
                  <c:v>近江八幡市</c:v>
                </c:pt>
                <c:pt idx="4">
                  <c:v>東近江市</c:v>
                </c:pt>
                <c:pt idx="5">
                  <c:v>草津市</c:v>
                </c:pt>
                <c:pt idx="6">
                  <c:v>守山市</c:v>
                </c:pt>
                <c:pt idx="7">
                  <c:v>野洲市</c:v>
                </c:pt>
                <c:pt idx="8">
                  <c:v>湖南市</c:v>
                </c:pt>
                <c:pt idx="9">
                  <c:v>甲賀市</c:v>
                </c:pt>
                <c:pt idx="10">
                  <c:v>高島市</c:v>
                </c:pt>
                <c:pt idx="11">
                  <c:v>米原市</c:v>
                </c:pt>
                <c:pt idx="12">
                  <c:v>栗東市</c:v>
                </c:pt>
                <c:pt idx="13">
                  <c:v>日野町</c:v>
                </c:pt>
                <c:pt idx="14">
                  <c:v>竜王町</c:v>
                </c:pt>
                <c:pt idx="15">
                  <c:v>愛荘町</c:v>
                </c:pt>
                <c:pt idx="16">
                  <c:v>豊郷町</c:v>
                </c:pt>
                <c:pt idx="17">
                  <c:v>甲良町</c:v>
                </c:pt>
                <c:pt idx="18">
                  <c:v>多賀町</c:v>
                </c:pt>
                <c:pt idx="19">
                  <c:v>市町国保</c:v>
                </c:pt>
              </c:strCache>
            </c:strRef>
          </c:cat>
          <c:val>
            <c:numRef>
              <c:f>特定健診!$C$11:$V$11</c:f>
              <c:numCache>
                <c:formatCode>0.0%</c:formatCode>
                <c:ptCount val="20"/>
                <c:pt idx="0">
                  <c:v>0.374</c:v>
                </c:pt>
                <c:pt idx="1">
                  <c:v>0.32900000000000001</c:v>
                </c:pt>
                <c:pt idx="2">
                  <c:v>0.316</c:v>
                </c:pt>
                <c:pt idx="3">
                  <c:v>0.38</c:v>
                </c:pt>
                <c:pt idx="4">
                  <c:v>0.33800000000000002</c:v>
                </c:pt>
                <c:pt idx="5">
                  <c:v>0.379</c:v>
                </c:pt>
                <c:pt idx="6">
                  <c:v>0.379</c:v>
                </c:pt>
                <c:pt idx="7">
                  <c:v>0.51700000000000002</c:v>
                </c:pt>
                <c:pt idx="8">
                  <c:v>0.44400000000000001</c:v>
                </c:pt>
                <c:pt idx="9">
                  <c:v>0.40799999999999997</c:v>
                </c:pt>
                <c:pt idx="10">
                  <c:v>0.34399999999999997</c:v>
                </c:pt>
                <c:pt idx="11">
                  <c:v>0.47899999999999998</c:v>
                </c:pt>
                <c:pt idx="12">
                  <c:v>0.374</c:v>
                </c:pt>
                <c:pt idx="13">
                  <c:v>0.34599999999999997</c:v>
                </c:pt>
                <c:pt idx="14">
                  <c:v>0.51500000000000001</c:v>
                </c:pt>
                <c:pt idx="15">
                  <c:v>0.504</c:v>
                </c:pt>
                <c:pt idx="16">
                  <c:v>0.40899999999999997</c:v>
                </c:pt>
                <c:pt idx="17">
                  <c:v>0.55500000000000005</c:v>
                </c:pt>
                <c:pt idx="18">
                  <c:v>0.58699999999999997</c:v>
                </c:pt>
                <c:pt idx="19">
                  <c:v>0.38</c:v>
                </c:pt>
              </c:numCache>
            </c:numRef>
          </c:val>
        </c:ser>
        <c:dLbls>
          <c:showLegendKey val="0"/>
          <c:showVal val="0"/>
          <c:showCatName val="0"/>
          <c:showSerName val="0"/>
          <c:showPercent val="0"/>
          <c:showBubbleSize val="0"/>
        </c:dLbls>
        <c:gapWidth val="150"/>
        <c:axId val="219386624"/>
        <c:axId val="219388160"/>
      </c:barChart>
      <c:catAx>
        <c:axId val="219386624"/>
        <c:scaling>
          <c:orientation val="minMax"/>
        </c:scaling>
        <c:delete val="0"/>
        <c:axPos val="b"/>
        <c:numFmt formatCode="0.0%" sourceLinked="1"/>
        <c:majorTickMark val="in"/>
        <c:minorTickMark val="none"/>
        <c:tickLblPos val="nextTo"/>
        <c:spPr>
          <a:ln w="3175">
            <a:solidFill>
              <a:srgbClr val="000000"/>
            </a:solidFill>
            <a:prstDash val="solid"/>
          </a:ln>
        </c:spPr>
        <c:txPr>
          <a:bodyPr horzOverflow="overflow" vert="wordArtVertRtl" anchor="ctr"/>
          <a:lstStyle/>
          <a:p>
            <a:pPr algn="ctr" rtl="0">
              <a:defRPr sz="1400">
                <a:solidFill>
                  <a:srgbClr val="000000"/>
                </a:solidFill>
              </a:defRPr>
            </a:pPr>
            <a:endParaRPr lang="ja-JP"/>
          </a:p>
        </c:txPr>
        <c:crossAx val="219388160"/>
        <c:crosses val="autoZero"/>
        <c:auto val="1"/>
        <c:lblAlgn val="ctr"/>
        <c:lblOffset val="100"/>
        <c:tickLblSkip val="1"/>
        <c:noMultiLvlLbl val="0"/>
      </c:catAx>
      <c:valAx>
        <c:axId val="219388160"/>
        <c:scaling>
          <c:orientation val="minMax"/>
          <c:min val="0"/>
        </c:scaling>
        <c:delete val="0"/>
        <c:axPos val="l"/>
        <c:majorGridlines>
          <c:spPr>
            <a:ln w="3175">
              <a:solidFill>
                <a:srgbClr val="000000"/>
              </a:solidFill>
              <a:prstDash val="solid"/>
            </a:ln>
          </c:spPr>
        </c:majorGridlines>
        <c:numFmt formatCode="0.0%" sourceLinked="1"/>
        <c:majorTickMark val="in"/>
        <c:minorTickMark val="none"/>
        <c:tickLblPos val="nextTo"/>
        <c:spPr>
          <a:ln w="3175">
            <a:solidFill>
              <a:srgbClr val="000000"/>
            </a:solidFill>
            <a:prstDash val="solid"/>
          </a:ln>
        </c:spPr>
        <c:txPr>
          <a:bodyPr rot="0" horzOverflow="overflow" anchor="ctr"/>
          <a:lstStyle/>
          <a:p>
            <a:pPr algn="ctr" rtl="0">
              <a:defRPr sz="2150">
                <a:solidFill>
                  <a:srgbClr val="000000"/>
                </a:solidFill>
              </a:defRPr>
            </a:pPr>
            <a:endParaRPr lang="ja-JP"/>
          </a:p>
        </c:txPr>
        <c:crossAx val="219386624"/>
        <c:crosses val="autoZero"/>
        <c:crossBetween val="between"/>
      </c:valAx>
      <c:spPr>
        <a:noFill/>
        <a:ln w="12700">
          <a:solidFill>
            <a:srgbClr val="808080"/>
          </a:solidFill>
          <a:prstDash val="solid"/>
        </a:ln>
      </c:spPr>
    </c:plotArea>
    <c:legend>
      <c:legendPos val="r"/>
      <c:layout>
        <c:manualLayout>
          <c:xMode val="edge"/>
          <c:yMode val="edge"/>
          <c:x val="0.14226226301228398"/>
          <c:y val="5.0181327496881721E-2"/>
          <c:w val="5.282098943993347E-2"/>
          <c:h val="0.38122278847544455"/>
        </c:manualLayout>
      </c:layout>
      <c:overlay val="0"/>
      <c:spPr>
        <a:solidFill>
          <a:srgbClr val="FFFFFF"/>
        </a:solidFill>
        <a:ln w="3175">
          <a:solidFill>
            <a:srgbClr val="000000"/>
          </a:solidFill>
          <a:prstDash val="solid"/>
        </a:ln>
      </c:spPr>
      <c:txPr>
        <a:bodyPr horzOverflow="overflow" anchor="ctr"/>
        <a:lstStyle/>
        <a:p>
          <a:pPr algn="l" rtl="0">
            <a:defRPr sz="1975">
              <a:solidFill>
                <a:srgbClr val="000000"/>
              </a:solidFill>
            </a:defRPr>
          </a:pPr>
          <a:endParaRPr lang="ja-JP"/>
        </a:p>
      </c:txPr>
    </c:legend>
    <c:plotVisOnly val="1"/>
    <c:dispBlanksAs val="gap"/>
    <c:showDLblsOverMax val="0"/>
  </c:chart>
  <c:spPr>
    <a:solidFill>
      <a:srgbClr val="FFFFFF"/>
    </a:solidFill>
    <a:ln w="3175">
      <a:solidFill>
        <a:srgbClr val="000000"/>
      </a:solidFill>
      <a:prstDash val="solid"/>
    </a:ln>
  </c:spPr>
  <c:txPr>
    <a:bodyPr horzOverflow="overflow" anchor="ctr"/>
    <a:lstStyle/>
    <a:p>
      <a:pPr algn="ctr" rtl="0">
        <a:defRPr lang="ja-JP" altLang="en-US" sz="33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56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特定健診!$D$2</c:f>
              <c:strCache>
                <c:ptCount val="1"/>
                <c:pt idx="0">
                  <c:v>彦根市</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特定健診!$D$3:$D$11</c:f>
              <c:numCache>
                <c:formatCode>0.0%</c:formatCode>
                <c:ptCount val="9"/>
                <c:pt idx="0">
                  <c:v>0.218</c:v>
                </c:pt>
                <c:pt idx="1">
                  <c:v>0.23111555777888945</c:v>
                </c:pt>
                <c:pt idx="2">
                  <c:v>0.28499999999999998</c:v>
                </c:pt>
                <c:pt idx="3">
                  <c:v>0.29599999999999999</c:v>
                </c:pt>
                <c:pt idx="4">
                  <c:v>0.315</c:v>
                </c:pt>
                <c:pt idx="5">
                  <c:v>0.30199999999999999</c:v>
                </c:pt>
                <c:pt idx="6">
                  <c:v>0.29299999999999998</c:v>
                </c:pt>
                <c:pt idx="7">
                  <c:v>0.312</c:v>
                </c:pt>
                <c:pt idx="8">
                  <c:v>0.32900000000000001</c:v>
                </c:pt>
              </c:numCache>
            </c:numRef>
          </c:val>
          <c:smooth val="0"/>
        </c:ser>
        <c:ser>
          <c:idx val="1"/>
          <c:order val="1"/>
          <c:tx>
            <c:strRef>
              <c:f>特定健診!$V$2</c:f>
              <c:strCache>
                <c:ptCount val="1"/>
                <c:pt idx="0">
                  <c:v>市町国保</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特定健診!$V$3:$V$11</c:f>
              <c:numCache>
                <c:formatCode>0.0%</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Cache>
            </c:numRef>
          </c:val>
          <c:smooth val="0"/>
        </c:ser>
        <c:dLbls>
          <c:showLegendKey val="0"/>
          <c:showVal val="0"/>
          <c:showCatName val="0"/>
          <c:showSerName val="0"/>
          <c:showPercent val="0"/>
          <c:showBubbleSize val="0"/>
        </c:dLbls>
        <c:marker val="1"/>
        <c:smooth val="0"/>
        <c:axId val="220662400"/>
        <c:axId val="220664192"/>
      </c:lineChart>
      <c:catAx>
        <c:axId val="220662400"/>
        <c:scaling>
          <c:orientation val="minMax"/>
        </c:scaling>
        <c:delete val="0"/>
        <c:axPos val="b"/>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0664192"/>
        <c:crosses val="autoZero"/>
        <c:auto val="1"/>
        <c:lblAlgn val="ctr"/>
        <c:lblOffset val="100"/>
        <c:noMultiLvlLbl val="0"/>
      </c:catAx>
      <c:valAx>
        <c:axId val="220664192"/>
        <c:scaling>
          <c:orientation val="minMax"/>
        </c:scaling>
        <c:delete val="0"/>
        <c:axPos val="l"/>
        <c:majorGridlines/>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0662400"/>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5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がん受診率!$Q$21</c:f>
              <c:strCache>
                <c:ptCount val="1"/>
                <c:pt idx="0">
                  <c:v>長浜市</c:v>
                </c:pt>
              </c:strCache>
            </c:strRef>
          </c:tx>
          <c:spPr>
            <a:pattFill prst="wdUpDiag">
              <a:fgClr>
                <a:srgbClr val="C0504D"/>
              </a:fgClr>
              <a:bgClr>
                <a:srgbClr val="FFFFFF"/>
              </a:bgClr>
            </a:pattFill>
            <a:ln w="12700" cap="flat" cmpd="sng">
              <a:solidFill/>
              <a:prstDash val="solid"/>
              <a:round/>
              <a:headEnd type="none" w="med" len="med"/>
              <a:tailEnd type="none" w="med" len="med"/>
            </a:ln>
          </c:spPr>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がん受診率!$R$21:$V$21</c:f>
              <c:numCache>
                <c:formatCode>0.0_ </c:formatCode>
                <c:ptCount val="5"/>
                <c:pt idx="0">
                  <c:v>4.9000000000000002E-2</c:v>
                </c:pt>
                <c:pt idx="1">
                  <c:v>9.4E-2</c:v>
                </c:pt>
                <c:pt idx="2">
                  <c:v>3.3000000000000002E-2</c:v>
                </c:pt>
                <c:pt idx="3">
                  <c:v>0.20399999999999999</c:v>
                </c:pt>
                <c:pt idx="4">
                  <c:v>0.13600000000000001</c:v>
                </c:pt>
              </c:numCache>
            </c:numRef>
          </c:val>
        </c:ser>
        <c:ser>
          <c:idx val="0"/>
          <c:order val="1"/>
          <c:tx>
            <c:strRef>
              <c:f>がん受診率!$Q$4</c:f>
              <c:strCache>
                <c:ptCount val="1"/>
                <c:pt idx="0">
                  <c:v>滋賀県</c:v>
                </c:pt>
              </c:strCache>
            </c:strRef>
          </c:tx>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がん受診率!$R$4:$V$4</c:f>
              <c:numCache>
                <c:formatCode>0.0_ </c:formatCode>
                <c:ptCount val="5"/>
                <c:pt idx="0">
                  <c:v>2.7999999999999997E-2</c:v>
                </c:pt>
                <c:pt idx="1">
                  <c:v>8.199999999999999E-2</c:v>
                </c:pt>
                <c:pt idx="2">
                  <c:v>4.4000000000000004E-2</c:v>
                </c:pt>
                <c:pt idx="3">
                  <c:v>0.16800000000000001</c:v>
                </c:pt>
                <c:pt idx="4">
                  <c:v>0.161</c:v>
                </c:pt>
              </c:numCache>
            </c:numRef>
          </c:val>
        </c:ser>
        <c:dLbls>
          <c:showLegendKey val="0"/>
          <c:showVal val="0"/>
          <c:showCatName val="0"/>
          <c:showSerName val="0"/>
          <c:showPercent val="0"/>
          <c:showBubbleSize val="0"/>
        </c:dLbls>
        <c:gapWidth val="150"/>
        <c:axId val="185049856"/>
        <c:axId val="185051392"/>
      </c:barChart>
      <c:catAx>
        <c:axId val="185049856"/>
        <c:scaling>
          <c:orientation val="minMax"/>
        </c:scaling>
        <c:delete val="0"/>
        <c:axPos val="b"/>
        <c:numFmt formatCode="0.0_ " sourceLinked="1"/>
        <c:majorTickMark val="in"/>
        <c:minorTickMark val="none"/>
        <c:tickLblPos val="nextTo"/>
        <c:txPr>
          <a:bodyPr horzOverflow="overflow" anchor="ctr"/>
          <a:lstStyle/>
          <a:p>
            <a:pPr algn="ctr" rtl="0">
              <a:defRPr kumimoji="0" sz="900" kern="1200">
                <a:solidFill>
                  <a:schemeClr val="tx1"/>
                </a:solidFill>
              </a:defRPr>
            </a:pPr>
            <a:endParaRPr lang="ja-JP"/>
          </a:p>
        </c:txPr>
        <c:crossAx val="185051392"/>
        <c:crosses val="autoZero"/>
        <c:auto val="1"/>
        <c:lblAlgn val="ctr"/>
        <c:lblOffset val="100"/>
        <c:noMultiLvlLbl val="0"/>
      </c:catAx>
      <c:valAx>
        <c:axId val="185051392"/>
        <c:scaling>
          <c:orientation val="minMax"/>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185049856"/>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57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特定健診!$E$2</c:f>
              <c:strCache>
                <c:ptCount val="1"/>
                <c:pt idx="0">
                  <c:v>長浜市</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特定健診!$E$3:$E$11</c:f>
              <c:numCache>
                <c:formatCode>0.0%</c:formatCode>
                <c:ptCount val="9"/>
                <c:pt idx="0">
                  <c:v>0.25600000000000001</c:v>
                </c:pt>
                <c:pt idx="1">
                  <c:v>0.28342057580028185</c:v>
                </c:pt>
                <c:pt idx="2">
                  <c:v>0.22500000000000001</c:v>
                </c:pt>
                <c:pt idx="3">
                  <c:v>0.19800000000000001</c:v>
                </c:pt>
                <c:pt idx="4">
                  <c:v>0.23899999999999999</c:v>
                </c:pt>
                <c:pt idx="5">
                  <c:v>0.28299999999999997</c:v>
                </c:pt>
                <c:pt idx="6">
                  <c:v>0.33700000000000002</c:v>
                </c:pt>
                <c:pt idx="7">
                  <c:v>0.33200000000000002</c:v>
                </c:pt>
                <c:pt idx="8">
                  <c:v>0.316</c:v>
                </c:pt>
              </c:numCache>
            </c:numRef>
          </c:val>
          <c:smooth val="0"/>
        </c:ser>
        <c:ser>
          <c:idx val="1"/>
          <c:order val="1"/>
          <c:tx>
            <c:strRef>
              <c:f>特定健診!$V$2</c:f>
              <c:strCache>
                <c:ptCount val="1"/>
                <c:pt idx="0">
                  <c:v>市町国保</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特定健診!$V$3:$V$11</c:f>
              <c:numCache>
                <c:formatCode>0.0%</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Cache>
            </c:numRef>
          </c:val>
          <c:smooth val="0"/>
        </c:ser>
        <c:dLbls>
          <c:showLegendKey val="0"/>
          <c:showVal val="0"/>
          <c:showCatName val="0"/>
          <c:showSerName val="0"/>
          <c:showPercent val="0"/>
          <c:showBubbleSize val="0"/>
        </c:dLbls>
        <c:marker val="1"/>
        <c:smooth val="0"/>
        <c:axId val="220693248"/>
        <c:axId val="220694784"/>
      </c:lineChart>
      <c:catAx>
        <c:axId val="220693248"/>
        <c:scaling>
          <c:orientation val="minMax"/>
        </c:scaling>
        <c:delete val="0"/>
        <c:axPos val="b"/>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0694784"/>
        <c:crosses val="autoZero"/>
        <c:auto val="1"/>
        <c:lblAlgn val="ctr"/>
        <c:lblOffset val="100"/>
        <c:noMultiLvlLbl val="0"/>
      </c:catAx>
      <c:valAx>
        <c:axId val="220694784"/>
        <c:scaling>
          <c:orientation val="minMax"/>
        </c:scaling>
        <c:delete val="0"/>
        <c:axPos val="l"/>
        <c:majorGridlines/>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0693248"/>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57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特定健診!$F$2</c:f>
              <c:strCache>
                <c:ptCount val="1"/>
                <c:pt idx="0">
                  <c:v>近江八幡市</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特定健診!$F$3:$F$11</c:f>
              <c:numCache>
                <c:formatCode>0.0%</c:formatCode>
                <c:ptCount val="9"/>
                <c:pt idx="0">
                  <c:v>0.27600000000000002</c:v>
                </c:pt>
                <c:pt idx="1">
                  <c:v>0.26721698113207548</c:v>
                </c:pt>
                <c:pt idx="2">
                  <c:v>0.25900000000000001</c:v>
                </c:pt>
                <c:pt idx="3">
                  <c:v>0.28100000000000003</c:v>
                </c:pt>
                <c:pt idx="4">
                  <c:v>0.30499999999999999</c:v>
                </c:pt>
                <c:pt idx="5">
                  <c:v>0.36399999999999999</c:v>
                </c:pt>
                <c:pt idx="6">
                  <c:v>0.377</c:v>
                </c:pt>
                <c:pt idx="7">
                  <c:v>0.38500000000000001</c:v>
                </c:pt>
                <c:pt idx="8">
                  <c:v>0.38</c:v>
                </c:pt>
              </c:numCache>
            </c:numRef>
          </c:val>
          <c:smooth val="0"/>
        </c:ser>
        <c:ser>
          <c:idx val="1"/>
          <c:order val="1"/>
          <c:tx>
            <c:strRef>
              <c:f>特定健診!$V$2</c:f>
              <c:strCache>
                <c:ptCount val="1"/>
                <c:pt idx="0">
                  <c:v>市町国保</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特定健診!$V$3:$V$11</c:f>
              <c:numCache>
                <c:formatCode>0.0%</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Cache>
            </c:numRef>
          </c:val>
          <c:smooth val="0"/>
        </c:ser>
        <c:dLbls>
          <c:showLegendKey val="0"/>
          <c:showVal val="0"/>
          <c:showCatName val="0"/>
          <c:showSerName val="0"/>
          <c:showPercent val="0"/>
          <c:showBubbleSize val="0"/>
        </c:dLbls>
        <c:marker val="1"/>
        <c:smooth val="0"/>
        <c:axId val="221317760"/>
        <c:axId val="221323648"/>
      </c:lineChart>
      <c:catAx>
        <c:axId val="221317760"/>
        <c:scaling>
          <c:orientation val="minMax"/>
        </c:scaling>
        <c:delete val="0"/>
        <c:axPos val="b"/>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1323648"/>
        <c:crosses val="autoZero"/>
        <c:auto val="1"/>
        <c:lblAlgn val="ctr"/>
        <c:lblOffset val="100"/>
        <c:noMultiLvlLbl val="0"/>
      </c:catAx>
      <c:valAx>
        <c:axId val="221323648"/>
        <c:scaling>
          <c:orientation val="minMax"/>
        </c:scaling>
        <c:delete val="0"/>
        <c:axPos val="l"/>
        <c:majorGridlines/>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1317760"/>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57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特定健診!$G$2</c:f>
              <c:strCache>
                <c:ptCount val="1"/>
                <c:pt idx="0">
                  <c:v>東近江市</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特定健診!$G$3:$G$11</c:f>
              <c:numCache>
                <c:formatCode>0.0%</c:formatCode>
                <c:ptCount val="9"/>
                <c:pt idx="0">
                  <c:v>0.38100000000000001</c:v>
                </c:pt>
                <c:pt idx="1">
                  <c:v>0.28391296698140872</c:v>
                </c:pt>
                <c:pt idx="2">
                  <c:v>0.29599999999999999</c:v>
                </c:pt>
                <c:pt idx="3">
                  <c:v>0.30499999999999999</c:v>
                </c:pt>
                <c:pt idx="4">
                  <c:v>0.32600000000000001</c:v>
                </c:pt>
                <c:pt idx="5">
                  <c:v>0.35599999999999998</c:v>
                </c:pt>
                <c:pt idx="6">
                  <c:v>0.35599999999999998</c:v>
                </c:pt>
                <c:pt idx="7">
                  <c:v>0.35799999999999998</c:v>
                </c:pt>
                <c:pt idx="8">
                  <c:v>0.33800000000000002</c:v>
                </c:pt>
              </c:numCache>
            </c:numRef>
          </c:val>
          <c:smooth val="0"/>
        </c:ser>
        <c:ser>
          <c:idx val="1"/>
          <c:order val="1"/>
          <c:tx>
            <c:strRef>
              <c:f>特定健診!$V$2</c:f>
              <c:strCache>
                <c:ptCount val="1"/>
                <c:pt idx="0">
                  <c:v>市町国保</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特定健診!$V$3:$V$11</c:f>
              <c:numCache>
                <c:formatCode>0.0%</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Cache>
            </c:numRef>
          </c:val>
          <c:smooth val="0"/>
        </c:ser>
        <c:dLbls>
          <c:showLegendKey val="0"/>
          <c:showVal val="0"/>
          <c:showCatName val="0"/>
          <c:showSerName val="0"/>
          <c:showPercent val="0"/>
          <c:showBubbleSize val="0"/>
        </c:dLbls>
        <c:marker val="1"/>
        <c:smooth val="0"/>
        <c:axId val="221352704"/>
        <c:axId val="221354240"/>
      </c:lineChart>
      <c:catAx>
        <c:axId val="221352704"/>
        <c:scaling>
          <c:orientation val="minMax"/>
        </c:scaling>
        <c:delete val="0"/>
        <c:axPos val="b"/>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1354240"/>
        <c:crosses val="autoZero"/>
        <c:auto val="1"/>
        <c:lblAlgn val="ctr"/>
        <c:lblOffset val="100"/>
        <c:noMultiLvlLbl val="0"/>
      </c:catAx>
      <c:valAx>
        <c:axId val="221354240"/>
        <c:scaling>
          <c:orientation val="minMax"/>
        </c:scaling>
        <c:delete val="0"/>
        <c:axPos val="l"/>
        <c:majorGridlines/>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1352704"/>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57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特定健診!$H$2</c:f>
              <c:strCache>
                <c:ptCount val="1"/>
                <c:pt idx="0">
                  <c:v>草津市</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特定健診!$H$3:$H$11</c:f>
              <c:numCache>
                <c:formatCode>0.0%</c:formatCode>
                <c:ptCount val="9"/>
                <c:pt idx="0">
                  <c:v>0.39500000000000002</c:v>
                </c:pt>
                <c:pt idx="1">
                  <c:v>0.36702857855984017</c:v>
                </c:pt>
                <c:pt idx="2">
                  <c:v>0.35</c:v>
                </c:pt>
                <c:pt idx="3">
                  <c:v>0.34200000000000003</c:v>
                </c:pt>
                <c:pt idx="4">
                  <c:v>0.35799999999999998</c:v>
                </c:pt>
                <c:pt idx="5">
                  <c:v>0.372</c:v>
                </c:pt>
                <c:pt idx="6">
                  <c:v>0.38</c:v>
                </c:pt>
                <c:pt idx="7">
                  <c:v>0.36699999999999999</c:v>
                </c:pt>
                <c:pt idx="8">
                  <c:v>0.379</c:v>
                </c:pt>
              </c:numCache>
            </c:numRef>
          </c:val>
          <c:smooth val="0"/>
        </c:ser>
        <c:ser>
          <c:idx val="1"/>
          <c:order val="1"/>
          <c:tx>
            <c:strRef>
              <c:f>特定健診!$V$2</c:f>
              <c:strCache>
                <c:ptCount val="1"/>
                <c:pt idx="0">
                  <c:v>市町国保</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特定健診!$V$3:$V$11</c:f>
              <c:numCache>
                <c:formatCode>0.0%</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Cache>
            </c:numRef>
          </c:val>
          <c:smooth val="0"/>
        </c:ser>
        <c:dLbls>
          <c:showLegendKey val="0"/>
          <c:showVal val="0"/>
          <c:showCatName val="0"/>
          <c:showSerName val="0"/>
          <c:showPercent val="0"/>
          <c:showBubbleSize val="0"/>
        </c:dLbls>
        <c:marker val="1"/>
        <c:smooth val="0"/>
        <c:axId val="221366912"/>
        <c:axId val="221393280"/>
      </c:lineChart>
      <c:catAx>
        <c:axId val="221366912"/>
        <c:scaling>
          <c:orientation val="minMax"/>
        </c:scaling>
        <c:delete val="0"/>
        <c:axPos val="b"/>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1393280"/>
        <c:crosses val="autoZero"/>
        <c:auto val="1"/>
        <c:lblAlgn val="ctr"/>
        <c:lblOffset val="100"/>
        <c:noMultiLvlLbl val="0"/>
      </c:catAx>
      <c:valAx>
        <c:axId val="221393280"/>
        <c:scaling>
          <c:orientation val="minMax"/>
        </c:scaling>
        <c:delete val="0"/>
        <c:axPos val="l"/>
        <c:majorGridlines/>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1366912"/>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57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特定健診!$I$2</c:f>
              <c:strCache>
                <c:ptCount val="1"/>
                <c:pt idx="0">
                  <c:v>守山市</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特定健診!$I$3:$I$11</c:f>
              <c:numCache>
                <c:formatCode>0.0%</c:formatCode>
                <c:ptCount val="9"/>
                <c:pt idx="0">
                  <c:v>0.38100000000000001</c:v>
                </c:pt>
                <c:pt idx="1">
                  <c:v>0.36972605478904208</c:v>
                </c:pt>
                <c:pt idx="2">
                  <c:v>0.379</c:v>
                </c:pt>
                <c:pt idx="3">
                  <c:v>0.35699999999999998</c:v>
                </c:pt>
                <c:pt idx="4">
                  <c:v>0.36299999999999999</c:v>
                </c:pt>
                <c:pt idx="5">
                  <c:v>0.378</c:v>
                </c:pt>
                <c:pt idx="6">
                  <c:v>0.39400000000000002</c:v>
                </c:pt>
                <c:pt idx="7">
                  <c:v>0.39100000000000001</c:v>
                </c:pt>
                <c:pt idx="8">
                  <c:v>0.379</c:v>
                </c:pt>
              </c:numCache>
            </c:numRef>
          </c:val>
          <c:smooth val="0"/>
        </c:ser>
        <c:ser>
          <c:idx val="1"/>
          <c:order val="1"/>
          <c:tx>
            <c:strRef>
              <c:f>特定健診!$V$2</c:f>
              <c:strCache>
                <c:ptCount val="1"/>
                <c:pt idx="0">
                  <c:v>市町国保</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特定健診!$V$3:$V$11</c:f>
              <c:numCache>
                <c:formatCode>0.0%</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Cache>
            </c:numRef>
          </c:val>
          <c:smooth val="0"/>
        </c:ser>
        <c:dLbls>
          <c:showLegendKey val="0"/>
          <c:showVal val="0"/>
          <c:showCatName val="0"/>
          <c:showSerName val="0"/>
          <c:showPercent val="0"/>
          <c:showBubbleSize val="0"/>
        </c:dLbls>
        <c:marker val="1"/>
        <c:smooth val="0"/>
        <c:axId val="221414144"/>
        <c:axId val="221415680"/>
      </c:lineChart>
      <c:catAx>
        <c:axId val="221414144"/>
        <c:scaling>
          <c:orientation val="minMax"/>
        </c:scaling>
        <c:delete val="0"/>
        <c:axPos val="b"/>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1415680"/>
        <c:crosses val="autoZero"/>
        <c:auto val="1"/>
        <c:lblAlgn val="ctr"/>
        <c:lblOffset val="100"/>
        <c:noMultiLvlLbl val="0"/>
      </c:catAx>
      <c:valAx>
        <c:axId val="221415680"/>
        <c:scaling>
          <c:orientation val="minMax"/>
        </c:scaling>
        <c:delete val="0"/>
        <c:axPos val="l"/>
        <c:majorGridlines/>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1414144"/>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57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特定健診!$J$2</c:f>
              <c:strCache>
                <c:ptCount val="1"/>
                <c:pt idx="0">
                  <c:v>野洲市</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特定健診!$J$3:$J$11</c:f>
              <c:numCache>
                <c:formatCode>0.0%</c:formatCode>
                <c:ptCount val="9"/>
                <c:pt idx="0">
                  <c:v>0.43</c:v>
                </c:pt>
                <c:pt idx="1">
                  <c:v>0.45745826602046313</c:v>
                </c:pt>
                <c:pt idx="2">
                  <c:v>0.48799999999999999</c:v>
                </c:pt>
                <c:pt idx="3">
                  <c:v>0.52100000000000002</c:v>
                </c:pt>
                <c:pt idx="4">
                  <c:v>0.53200000000000003</c:v>
                </c:pt>
                <c:pt idx="5">
                  <c:v>0.54</c:v>
                </c:pt>
                <c:pt idx="6">
                  <c:v>0.53600000000000003</c:v>
                </c:pt>
                <c:pt idx="7">
                  <c:v>0.53300000000000003</c:v>
                </c:pt>
                <c:pt idx="8">
                  <c:v>0.51700000000000002</c:v>
                </c:pt>
              </c:numCache>
            </c:numRef>
          </c:val>
          <c:smooth val="0"/>
        </c:ser>
        <c:ser>
          <c:idx val="1"/>
          <c:order val="1"/>
          <c:tx>
            <c:strRef>
              <c:f>特定健診!$V$2</c:f>
              <c:strCache>
                <c:ptCount val="1"/>
                <c:pt idx="0">
                  <c:v>市町国保</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特定健診!$V$3:$V$11</c:f>
              <c:numCache>
                <c:formatCode>0.0%</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Cache>
            </c:numRef>
          </c:val>
          <c:smooth val="0"/>
        </c:ser>
        <c:dLbls>
          <c:showLegendKey val="0"/>
          <c:showVal val="0"/>
          <c:showCatName val="0"/>
          <c:showSerName val="0"/>
          <c:showPercent val="0"/>
          <c:showBubbleSize val="0"/>
        </c:dLbls>
        <c:marker val="1"/>
        <c:smooth val="0"/>
        <c:axId val="221060096"/>
        <c:axId val="221061888"/>
      </c:lineChart>
      <c:catAx>
        <c:axId val="221060096"/>
        <c:scaling>
          <c:orientation val="minMax"/>
        </c:scaling>
        <c:delete val="0"/>
        <c:axPos val="b"/>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1061888"/>
        <c:crosses val="autoZero"/>
        <c:auto val="1"/>
        <c:lblAlgn val="ctr"/>
        <c:lblOffset val="100"/>
        <c:noMultiLvlLbl val="0"/>
      </c:catAx>
      <c:valAx>
        <c:axId val="221061888"/>
        <c:scaling>
          <c:orientation val="minMax"/>
        </c:scaling>
        <c:delete val="0"/>
        <c:axPos val="l"/>
        <c:majorGridlines/>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1060096"/>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57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特定健診!$K$2</c:f>
              <c:strCache>
                <c:ptCount val="1"/>
                <c:pt idx="0">
                  <c:v>湖南市</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特定健診!$K$3:$K$11</c:f>
              <c:numCache>
                <c:formatCode>0.0%</c:formatCode>
                <c:ptCount val="9"/>
                <c:pt idx="0">
                  <c:v>0.315</c:v>
                </c:pt>
                <c:pt idx="1">
                  <c:v>0.28407160590618058</c:v>
                </c:pt>
                <c:pt idx="2">
                  <c:v>0.33</c:v>
                </c:pt>
                <c:pt idx="3">
                  <c:v>0.38800000000000001</c:v>
                </c:pt>
                <c:pt idx="4">
                  <c:v>0.40200000000000002</c:v>
                </c:pt>
                <c:pt idx="5">
                  <c:v>0.41599999999999998</c:v>
                </c:pt>
                <c:pt idx="6">
                  <c:v>0.43</c:v>
                </c:pt>
                <c:pt idx="7">
                  <c:v>0.44400000000000001</c:v>
                </c:pt>
                <c:pt idx="8">
                  <c:v>0.44400000000000001</c:v>
                </c:pt>
              </c:numCache>
            </c:numRef>
          </c:val>
          <c:smooth val="0"/>
        </c:ser>
        <c:ser>
          <c:idx val="1"/>
          <c:order val="1"/>
          <c:tx>
            <c:strRef>
              <c:f>特定健診!$V$2</c:f>
              <c:strCache>
                <c:ptCount val="1"/>
                <c:pt idx="0">
                  <c:v>市町国保</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特定健診!$V$3:$V$11</c:f>
              <c:numCache>
                <c:formatCode>0.0%</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Cache>
            </c:numRef>
          </c:val>
          <c:smooth val="0"/>
        </c:ser>
        <c:dLbls>
          <c:showLegendKey val="0"/>
          <c:showVal val="0"/>
          <c:showCatName val="0"/>
          <c:showSerName val="0"/>
          <c:showPercent val="0"/>
          <c:showBubbleSize val="0"/>
        </c:dLbls>
        <c:marker val="1"/>
        <c:smooth val="0"/>
        <c:axId val="221082752"/>
        <c:axId val="221084288"/>
      </c:lineChart>
      <c:catAx>
        <c:axId val="221082752"/>
        <c:scaling>
          <c:orientation val="minMax"/>
        </c:scaling>
        <c:delete val="0"/>
        <c:axPos val="b"/>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1084288"/>
        <c:crosses val="autoZero"/>
        <c:auto val="1"/>
        <c:lblAlgn val="ctr"/>
        <c:lblOffset val="100"/>
        <c:noMultiLvlLbl val="0"/>
      </c:catAx>
      <c:valAx>
        <c:axId val="221084288"/>
        <c:scaling>
          <c:orientation val="minMax"/>
        </c:scaling>
        <c:delete val="0"/>
        <c:axPos val="l"/>
        <c:majorGridlines/>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1082752"/>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57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特定健診!$L$2</c:f>
              <c:strCache>
                <c:ptCount val="1"/>
                <c:pt idx="0">
                  <c:v>甲賀市</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特定健診!$L$3:$L$11</c:f>
              <c:numCache>
                <c:formatCode>0.0%</c:formatCode>
                <c:ptCount val="9"/>
                <c:pt idx="0">
                  <c:v>0.35699999999999998</c:v>
                </c:pt>
                <c:pt idx="1">
                  <c:v>0.39948508903668734</c:v>
                </c:pt>
                <c:pt idx="2">
                  <c:v>0.372</c:v>
                </c:pt>
                <c:pt idx="3">
                  <c:v>0.35499999999999998</c:v>
                </c:pt>
                <c:pt idx="4">
                  <c:v>0.39500000000000002</c:v>
                </c:pt>
                <c:pt idx="5">
                  <c:v>0.39300000000000002</c:v>
                </c:pt>
                <c:pt idx="6">
                  <c:v>0.41</c:v>
                </c:pt>
                <c:pt idx="7">
                  <c:v>0.41699999999999998</c:v>
                </c:pt>
                <c:pt idx="8">
                  <c:v>0.40799999999999997</c:v>
                </c:pt>
              </c:numCache>
            </c:numRef>
          </c:val>
          <c:smooth val="0"/>
        </c:ser>
        <c:ser>
          <c:idx val="1"/>
          <c:order val="1"/>
          <c:tx>
            <c:strRef>
              <c:f>特定健診!$V$2</c:f>
              <c:strCache>
                <c:ptCount val="1"/>
                <c:pt idx="0">
                  <c:v>市町国保</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特定健診!$V$3:$V$11</c:f>
              <c:numCache>
                <c:formatCode>0.0%</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Cache>
            </c:numRef>
          </c:val>
          <c:smooth val="0"/>
        </c:ser>
        <c:dLbls>
          <c:showLegendKey val="0"/>
          <c:showVal val="0"/>
          <c:showCatName val="0"/>
          <c:showSerName val="0"/>
          <c:showPercent val="0"/>
          <c:showBubbleSize val="0"/>
        </c:dLbls>
        <c:marker val="1"/>
        <c:smooth val="0"/>
        <c:axId val="221113344"/>
        <c:axId val="221119232"/>
      </c:lineChart>
      <c:catAx>
        <c:axId val="221113344"/>
        <c:scaling>
          <c:orientation val="minMax"/>
        </c:scaling>
        <c:delete val="0"/>
        <c:axPos val="b"/>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1119232"/>
        <c:crosses val="autoZero"/>
        <c:auto val="1"/>
        <c:lblAlgn val="ctr"/>
        <c:lblOffset val="100"/>
        <c:noMultiLvlLbl val="0"/>
      </c:catAx>
      <c:valAx>
        <c:axId val="221119232"/>
        <c:scaling>
          <c:orientation val="minMax"/>
        </c:scaling>
        <c:delete val="0"/>
        <c:axPos val="l"/>
        <c:majorGridlines/>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1113344"/>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57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特定健診!$M$2</c:f>
              <c:strCache>
                <c:ptCount val="1"/>
                <c:pt idx="0">
                  <c:v>高島市</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特定健診!$M$3:$M$11</c:f>
              <c:numCache>
                <c:formatCode>0.0%</c:formatCode>
                <c:ptCount val="9"/>
                <c:pt idx="0">
                  <c:v>0.375</c:v>
                </c:pt>
                <c:pt idx="1">
                  <c:v>0.33801694070752369</c:v>
                </c:pt>
                <c:pt idx="2">
                  <c:v>0.32500000000000001</c:v>
                </c:pt>
                <c:pt idx="3">
                  <c:v>0.309</c:v>
                </c:pt>
                <c:pt idx="4">
                  <c:v>0.32600000000000001</c:v>
                </c:pt>
                <c:pt idx="5">
                  <c:v>0.34200000000000003</c:v>
                </c:pt>
                <c:pt idx="6">
                  <c:v>0.36899999999999999</c:v>
                </c:pt>
                <c:pt idx="7">
                  <c:v>0.373</c:v>
                </c:pt>
                <c:pt idx="8">
                  <c:v>0.34399999999999997</c:v>
                </c:pt>
              </c:numCache>
            </c:numRef>
          </c:val>
          <c:smooth val="0"/>
        </c:ser>
        <c:ser>
          <c:idx val="1"/>
          <c:order val="1"/>
          <c:tx>
            <c:strRef>
              <c:f>特定健診!$V$2</c:f>
              <c:strCache>
                <c:ptCount val="1"/>
                <c:pt idx="0">
                  <c:v>市町国保</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特定健診!$V$3:$V$11</c:f>
              <c:numCache>
                <c:formatCode>0.0%</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Cache>
            </c:numRef>
          </c:val>
          <c:smooth val="0"/>
        </c:ser>
        <c:dLbls>
          <c:showLegendKey val="0"/>
          <c:showVal val="0"/>
          <c:showCatName val="0"/>
          <c:showSerName val="0"/>
          <c:showPercent val="0"/>
          <c:showBubbleSize val="0"/>
        </c:dLbls>
        <c:marker val="1"/>
        <c:smooth val="0"/>
        <c:axId val="221140096"/>
        <c:axId val="221141632"/>
      </c:lineChart>
      <c:catAx>
        <c:axId val="221140096"/>
        <c:scaling>
          <c:orientation val="minMax"/>
        </c:scaling>
        <c:delete val="0"/>
        <c:axPos val="b"/>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1141632"/>
        <c:crosses val="autoZero"/>
        <c:auto val="1"/>
        <c:lblAlgn val="ctr"/>
        <c:lblOffset val="100"/>
        <c:noMultiLvlLbl val="0"/>
      </c:catAx>
      <c:valAx>
        <c:axId val="221141632"/>
        <c:scaling>
          <c:orientation val="minMax"/>
        </c:scaling>
        <c:delete val="0"/>
        <c:axPos val="l"/>
        <c:majorGridlines/>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1140096"/>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57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特定健診!$N$2</c:f>
              <c:strCache>
                <c:ptCount val="1"/>
                <c:pt idx="0">
                  <c:v>米原市</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特定健診!$N$3:$N$11</c:f>
              <c:numCache>
                <c:formatCode>0.0%</c:formatCode>
                <c:ptCount val="9"/>
                <c:pt idx="0">
                  <c:v>0.46100000000000002</c:v>
                </c:pt>
                <c:pt idx="1">
                  <c:v>0.44690533980582525</c:v>
                </c:pt>
                <c:pt idx="2">
                  <c:v>0.48399999999999999</c:v>
                </c:pt>
                <c:pt idx="3">
                  <c:v>0.46200000000000002</c:v>
                </c:pt>
                <c:pt idx="4">
                  <c:v>0.47099999999999997</c:v>
                </c:pt>
                <c:pt idx="5">
                  <c:v>0.47099999999999997</c:v>
                </c:pt>
                <c:pt idx="6">
                  <c:v>0.45600000000000002</c:v>
                </c:pt>
                <c:pt idx="7">
                  <c:v>0.45300000000000001</c:v>
                </c:pt>
                <c:pt idx="8">
                  <c:v>0.47899999999999998</c:v>
                </c:pt>
              </c:numCache>
            </c:numRef>
          </c:val>
          <c:smooth val="0"/>
        </c:ser>
        <c:ser>
          <c:idx val="1"/>
          <c:order val="1"/>
          <c:tx>
            <c:strRef>
              <c:f>特定健診!$V$2</c:f>
              <c:strCache>
                <c:ptCount val="1"/>
                <c:pt idx="0">
                  <c:v>市町国保</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特定健診!$V$3:$V$11</c:f>
              <c:numCache>
                <c:formatCode>0.0%</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Cache>
            </c:numRef>
          </c:val>
          <c:smooth val="0"/>
        </c:ser>
        <c:dLbls>
          <c:showLegendKey val="0"/>
          <c:showVal val="0"/>
          <c:showCatName val="0"/>
          <c:showSerName val="0"/>
          <c:showPercent val="0"/>
          <c:showBubbleSize val="0"/>
        </c:dLbls>
        <c:marker val="1"/>
        <c:smooth val="0"/>
        <c:axId val="221174400"/>
        <c:axId val="221180288"/>
      </c:lineChart>
      <c:catAx>
        <c:axId val="221174400"/>
        <c:scaling>
          <c:orientation val="minMax"/>
        </c:scaling>
        <c:delete val="0"/>
        <c:axPos val="b"/>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1180288"/>
        <c:crosses val="autoZero"/>
        <c:auto val="1"/>
        <c:lblAlgn val="ctr"/>
        <c:lblOffset val="100"/>
        <c:noMultiLvlLbl val="0"/>
      </c:catAx>
      <c:valAx>
        <c:axId val="221180288"/>
        <c:scaling>
          <c:orientation val="minMax"/>
        </c:scaling>
        <c:delete val="0"/>
        <c:axPos val="l"/>
        <c:majorGridlines/>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1174400"/>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5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endParaRPr lang="en-US" altLang="ja-JP" sz="1200" b="1" i="0" u="none" strike="noStrike" baseline="0">
              <a:solidFill>
                <a:schemeClr val="tx1"/>
              </a:solidFill>
            </a:endParaRPr>
          </a:p>
        </c:rich>
      </c:tx>
      <c:overlay val="0"/>
    </c:title>
    <c:autoTitleDeleted val="0"/>
    <c:plotArea>
      <c:layout>
        <c:manualLayout>
          <c:layoutTarget val="inner"/>
          <c:xMode val="edge"/>
          <c:yMode val="edge"/>
          <c:x val="0.10349247666355756"/>
          <c:y val="0.16946889606926627"/>
          <c:w val="0.81691011764025345"/>
          <c:h val="0.52660957220984828"/>
        </c:manualLayout>
      </c:layout>
      <c:barChart>
        <c:barDir val="col"/>
        <c:grouping val="stacked"/>
        <c:varyColors val="0"/>
        <c:ser>
          <c:idx val="0"/>
          <c:order val="0"/>
          <c:tx>
            <c:v>平均余命</c:v>
          </c:tx>
          <c:invertIfNegative val="0"/>
          <c:dPt>
            <c:idx val="4"/>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5"/>
            <c:invertIfNegative val="0"/>
            <c:bubble3D val="0"/>
            <c:spPr>
              <a:solidFill>
                <a:schemeClr val="accent1"/>
              </a:solidFill>
              <a:ln w="9525" cap="flat" cmpd="sng">
                <a:solidFill>
                  <a:schemeClr val="accent1"/>
                </a:solidFill>
                <a:prstDash val="solid"/>
                <a:round/>
                <a:headEnd type="none" w="med" len="med"/>
                <a:tailEnd type="none" w="med" len="med"/>
              </a:ln>
            </c:spPr>
          </c:dPt>
          <c:dPt>
            <c:idx val="9"/>
            <c:invertIfNegative val="0"/>
            <c:bubble3D val="0"/>
            <c:spPr>
              <a:solidFill>
                <a:schemeClr val="accent1"/>
              </a:solidFill>
              <a:ln w="12700" cap="flat" cmpd="sng">
                <a:solidFill>
                  <a:schemeClr val="accent1"/>
                </a:solidFill>
                <a:prstDash val="solid"/>
                <a:round/>
                <a:headEnd type="none" w="med" len="med"/>
                <a:tailEnd type="none" w="med" len="med"/>
              </a:ln>
            </c:spPr>
          </c:dPt>
          <c:cat>
            <c:strLit>
              <c:ptCount val="21"/>
              <c:pt idx="0">
                <c:v>滋賀県</c:v>
              </c:pt>
              <c:pt idx="1">
                <c:v>草津市</c:v>
              </c:pt>
              <c:pt idx="2">
                <c:v>守山市</c:v>
              </c:pt>
              <c:pt idx="3">
                <c:v>栗東市</c:v>
              </c:pt>
              <c:pt idx="4">
                <c:v>近江八幡市</c:v>
              </c:pt>
              <c:pt idx="5">
                <c:v>大津市</c:v>
              </c:pt>
              <c:pt idx="6">
                <c:v>多賀町</c:v>
              </c:pt>
              <c:pt idx="7">
                <c:v>豊郷町</c:v>
              </c:pt>
              <c:pt idx="8">
                <c:v>高島市</c:v>
              </c:pt>
              <c:pt idx="9">
                <c:v>彦根市</c:v>
              </c:pt>
              <c:pt idx="10">
                <c:v>野洲市</c:v>
              </c:pt>
              <c:pt idx="11">
                <c:v>湖南市</c:v>
              </c:pt>
              <c:pt idx="12">
                <c:v>竜王町</c:v>
              </c:pt>
              <c:pt idx="13">
                <c:v>甲賀市</c:v>
              </c:pt>
              <c:pt idx="14">
                <c:v>米原市</c:v>
              </c:pt>
              <c:pt idx="15">
                <c:v>長浜市</c:v>
              </c:pt>
              <c:pt idx="16">
                <c:v>東近江市</c:v>
              </c:pt>
              <c:pt idx="17">
                <c:v>日野町</c:v>
              </c:pt>
              <c:pt idx="18">
                <c:v>甲良町</c:v>
              </c:pt>
              <c:pt idx="19">
                <c:v>愛荘町</c:v>
              </c:pt>
              <c:pt idx="20">
                <c:v>全国</c:v>
              </c:pt>
            </c:strLit>
          </c:cat>
          <c:val>
            <c:numLit>
              <c:formatCode>General</c:formatCode>
              <c:ptCount val="21"/>
              <c:pt idx="0">
                <c:v>81.822030526404447</c:v>
              </c:pt>
              <c:pt idx="1">
                <c:v>83.017777830145675</c:v>
              </c:pt>
              <c:pt idx="2">
                <c:v>82.444091428519386</c:v>
              </c:pt>
              <c:pt idx="3">
                <c:v>82.267183745631669</c:v>
              </c:pt>
              <c:pt idx="4">
                <c:v>82.038829149994967</c:v>
              </c:pt>
              <c:pt idx="5">
                <c:v>82.008083096643105</c:v>
              </c:pt>
              <c:pt idx="6">
                <c:v>81.972463043156196</c:v>
              </c:pt>
              <c:pt idx="7">
                <c:v>81.879380346248013</c:v>
              </c:pt>
              <c:pt idx="8">
                <c:v>81.855707978740796</c:v>
              </c:pt>
              <c:pt idx="9">
                <c:v>81.737326224081812</c:v>
              </c:pt>
              <c:pt idx="10">
                <c:v>81.620699921796017</c:v>
              </c:pt>
              <c:pt idx="11">
                <c:v>81.611085938484891</c:v>
              </c:pt>
              <c:pt idx="12">
                <c:v>81.538411976823525</c:v>
              </c:pt>
              <c:pt idx="13">
                <c:v>81.46678521960304</c:v>
              </c:pt>
              <c:pt idx="14">
                <c:v>81.367104089055701</c:v>
              </c:pt>
              <c:pt idx="15">
                <c:v>81.256056942285625</c:v>
              </c:pt>
              <c:pt idx="16">
                <c:v>81.255557351488022</c:v>
              </c:pt>
              <c:pt idx="17">
                <c:v>80.815119474297134</c:v>
              </c:pt>
              <c:pt idx="18">
                <c:v>80.205051157620261</c:v>
              </c:pt>
              <c:pt idx="19">
                <c:v>79.47621612668577</c:v>
              </c:pt>
              <c:pt idx="20">
                <c:v>80.789420000000007</c:v>
              </c:pt>
            </c:numLit>
          </c:val>
        </c:ser>
        <c:dLbls>
          <c:showLegendKey val="0"/>
          <c:showVal val="0"/>
          <c:showCatName val="0"/>
          <c:showSerName val="0"/>
          <c:showPercent val="0"/>
          <c:showBubbleSize val="0"/>
        </c:dLbls>
        <c:gapWidth val="59"/>
        <c:overlap val="100"/>
        <c:axId val="183372032"/>
        <c:axId val="183377920"/>
      </c:barChart>
      <c:catAx>
        <c:axId val="183372032"/>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3377920"/>
        <c:crosses val="autoZero"/>
        <c:auto val="1"/>
        <c:lblAlgn val="ctr"/>
        <c:lblOffset val="100"/>
        <c:noMultiLvlLbl val="0"/>
      </c:catAx>
      <c:valAx>
        <c:axId val="183377920"/>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83372032"/>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58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特定健診!$O$2</c:f>
              <c:strCache>
                <c:ptCount val="1"/>
                <c:pt idx="0">
                  <c:v>栗東市</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特定健診!$O$3:$O$11</c:f>
              <c:numCache>
                <c:formatCode>0.0%</c:formatCode>
                <c:ptCount val="9"/>
                <c:pt idx="0">
                  <c:v>0.27700000000000002</c:v>
                </c:pt>
                <c:pt idx="1">
                  <c:v>0.31853206216533886</c:v>
                </c:pt>
                <c:pt idx="2">
                  <c:v>0.312</c:v>
                </c:pt>
                <c:pt idx="3">
                  <c:v>0.318</c:v>
                </c:pt>
                <c:pt idx="4">
                  <c:v>0.36</c:v>
                </c:pt>
                <c:pt idx="5">
                  <c:v>0.36099999999999999</c:v>
                </c:pt>
                <c:pt idx="6">
                  <c:v>0.36399999999999999</c:v>
                </c:pt>
                <c:pt idx="7">
                  <c:v>0.37</c:v>
                </c:pt>
                <c:pt idx="8">
                  <c:v>0.374</c:v>
                </c:pt>
              </c:numCache>
            </c:numRef>
          </c:val>
          <c:smooth val="0"/>
        </c:ser>
        <c:ser>
          <c:idx val="1"/>
          <c:order val="1"/>
          <c:tx>
            <c:strRef>
              <c:f>特定健診!$V$2</c:f>
              <c:strCache>
                <c:ptCount val="1"/>
                <c:pt idx="0">
                  <c:v>市町国保</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特定健診!$V$3:$V$11</c:f>
              <c:numCache>
                <c:formatCode>0.0%</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Cache>
            </c:numRef>
          </c:val>
          <c:smooth val="0"/>
        </c:ser>
        <c:dLbls>
          <c:showLegendKey val="0"/>
          <c:showVal val="0"/>
          <c:showCatName val="0"/>
          <c:showSerName val="0"/>
          <c:showPercent val="0"/>
          <c:showBubbleSize val="0"/>
        </c:dLbls>
        <c:marker val="1"/>
        <c:smooth val="0"/>
        <c:axId val="221799168"/>
        <c:axId val="221800704"/>
      </c:lineChart>
      <c:catAx>
        <c:axId val="221799168"/>
        <c:scaling>
          <c:orientation val="minMax"/>
        </c:scaling>
        <c:delete val="0"/>
        <c:axPos val="b"/>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1800704"/>
        <c:crosses val="autoZero"/>
        <c:auto val="1"/>
        <c:lblAlgn val="ctr"/>
        <c:lblOffset val="100"/>
        <c:noMultiLvlLbl val="0"/>
      </c:catAx>
      <c:valAx>
        <c:axId val="221800704"/>
        <c:scaling>
          <c:orientation val="minMax"/>
        </c:scaling>
        <c:delete val="0"/>
        <c:axPos val="l"/>
        <c:majorGridlines/>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1799168"/>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58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特定健診!$P$2</c:f>
              <c:strCache>
                <c:ptCount val="1"/>
                <c:pt idx="0">
                  <c:v>日野町</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特定健診!$P$3:$P$11</c:f>
              <c:numCache>
                <c:formatCode>0.0%</c:formatCode>
                <c:ptCount val="9"/>
                <c:pt idx="0">
                  <c:v>0.30099999999999999</c:v>
                </c:pt>
                <c:pt idx="1">
                  <c:v>0.29188107489994281</c:v>
                </c:pt>
                <c:pt idx="2">
                  <c:v>0.33700000000000002</c:v>
                </c:pt>
                <c:pt idx="3">
                  <c:v>0.36199999999999999</c:v>
                </c:pt>
                <c:pt idx="4">
                  <c:v>0.40300000000000002</c:v>
                </c:pt>
                <c:pt idx="5">
                  <c:v>0.39900000000000002</c:v>
                </c:pt>
                <c:pt idx="6">
                  <c:v>0.35599999999999998</c:v>
                </c:pt>
                <c:pt idx="7">
                  <c:v>0.34399999999999997</c:v>
                </c:pt>
                <c:pt idx="8">
                  <c:v>0.34599999999999997</c:v>
                </c:pt>
              </c:numCache>
            </c:numRef>
          </c:val>
          <c:smooth val="0"/>
        </c:ser>
        <c:ser>
          <c:idx val="1"/>
          <c:order val="1"/>
          <c:tx>
            <c:strRef>
              <c:f>特定健診!$V$2</c:f>
              <c:strCache>
                <c:ptCount val="1"/>
                <c:pt idx="0">
                  <c:v>市町国保</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特定健診!$V$3:$V$11</c:f>
              <c:numCache>
                <c:formatCode>0.0%</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Cache>
            </c:numRef>
          </c:val>
          <c:smooth val="0"/>
        </c:ser>
        <c:dLbls>
          <c:showLegendKey val="0"/>
          <c:showVal val="0"/>
          <c:showCatName val="0"/>
          <c:showSerName val="0"/>
          <c:showPercent val="0"/>
          <c:showBubbleSize val="0"/>
        </c:dLbls>
        <c:marker val="1"/>
        <c:smooth val="0"/>
        <c:axId val="221810048"/>
        <c:axId val="221844608"/>
      </c:lineChart>
      <c:catAx>
        <c:axId val="221810048"/>
        <c:scaling>
          <c:orientation val="minMax"/>
        </c:scaling>
        <c:delete val="0"/>
        <c:axPos val="b"/>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1844608"/>
        <c:crosses val="autoZero"/>
        <c:auto val="1"/>
        <c:lblAlgn val="ctr"/>
        <c:lblOffset val="100"/>
        <c:noMultiLvlLbl val="0"/>
      </c:catAx>
      <c:valAx>
        <c:axId val="221844608"/>
        <c:scaling>
          <c:orientation val="minMax"/>
        </c:scaling>
        <c:delete val="0"/>
        <c:axPos val="l"/>
        <c:majorGridlines/>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1810048"/>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58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特定健診!$Q$2</c:f>
              <c:strCache>
                <c:ptCount val="1"/>
                <c:pt idx="0">
                  <c:v>竜王町</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特定健診!$Q$3:$Q$11</c:f>
              <c:numCache>
                <c:formatCode>0.0%</c:formatCode>
                <c:ptCount val="9"/>
                <c:pt idx="0">
                  <c:v>0.35399999999999998</c:v>
                </c:pt>
                <c:pt idx="1">
                  <c:v>0.27065527065527067</c:v>
                </c:pt>
                <c:pt idx="2">
                  <c:v>0.28299999999999997</c:v>
                </c:pt>
                <c:pt idx="3">
                  <c:v>0.28399999999999997</c:v>
                </c:pt>
                <c:pt idx="4">
                  <c:v>0.46200000000000002</c:v>
                </c:pt>
                <c:pt idx="5">
                  <c:v>0.48799999999999999</c:v>
                </c:pt>
                <c:pt idx="6">
                  <c:v>0.46200000000000002</c:v>
                </c:pt>
                <c:pt idx="7">
                  <c:v>0.436</c:v>
                </c:pt>
                <c:pt idx="8">
                  <c:v>0.51500000000000001</c:v>
                </c:pt>
              </c:numCache>
            </c:numRef>
          </c:val>
          <c:smooth val="0"/>
        </c:ser>
        <c:ser>
          <c:idx val="1"/>
          <c:order val="1"/>
          <c:tx>
            <c:strRef>
              <c:f>特定健診!$V$2</c:f>
              <c:strCache>
                <c:ptCount val="1"/>
                <c:pt idx="0">
                  <c:v>市町国保</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特定健診!$V$3:$V$11</c:f>
              <c:numCache>
                <c:formatCode>0.0%</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Cache>
            </c:numRef>
          </c:val>
          <c:smooth val="0"/>
        </c:ser>
        <c:dLbls>
          <c:showLegendKey val="0"/>
          <c:showVal val="0"/>
          <c:showCatName val="0"/>
          <c:showSerName val="0"/>
          <c:showPercent val="0"/>
          <c:showBubbleSize val="0"/>
        </c:dLbls>
        <c:marker val="1"/>
        <c:smooth val="0"/>
        <c:axId val="221869568"/>
        <c:axId val="221871104"/>
      </c:lineChart>
      <c:catAx>
        <c:axId val="221869568"/>
        <c:scaling>
          <c:orientation val="minMax"/>
        </c:scaling>
        <c:delete val="0"/>
        <c:axPos val="b"/>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1871104"/>
        <c:crosses val="autoZero"/>
        <c:auto val="1"/>
        <c:lblAlgn val="ctr"/>
        <c:lblOffset val="100"/>
        <c:noMultiLvlLbl val="0"/>
      </c:catAx>
      <c:valAx>
        <c:axId val="221871104"/>
        <c:scaling>
          <c:orientation val="minMax"/>
        </c:scaling>
        <c:delete val="0"/>
        <c:axPos val="l"/>
        <c:majorGridlines/>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1869568"/>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58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特定健診!$R$2</c:f>
              <c:strCache>
                <c:ptCount val="1"/>
                <c:pt idx="0">
                  <c:v>愛荘町</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特定健診!$R$3:$R$11</c:f>
              <c:numCache>
                <c:formatCode>0.0%</c:formatCode>
                <c:ptCount val="9"/>
                <c:pt idx="0">
                  <c:v>0.441</c:v>
                </c:pt>
                <c:pt idx="1">
                  <c:v>0.46936581870297378</c:v>
                </c:pt>
                <c:pt idx="2">
                  <c:v>0.36299999999999999</c:v>
                </c:pt>
                <c:pt idx="3">
                  <c:v>0.32900000000000001</c:v>
                </c:pt>
                <c:pt idx="4">
                  <c:v>0.42599999999999999</c:v>
                </c:pt>
                <c:pt idx="5">
                  <c:v>0.47299999999999998</c:v>
                </c:pt>
                <c:pt idx="6">
                  <c:v>0.45100000000000001</c:v>
                </c:pt>
                <c:pt idx="7">
                  <c:v>0.49399999999999999</c:v>
                </c:pt>
                <c:pt idx="8">
                  <c:v>0.504</c:v>
                </c:pt>
              </c:numCache>
            </c:numRef>
          </c:val>
          <c:smooth val="0"/>
        </c:ser>
        <c:ser>
          <c:idx val="1"/>
          <c:order val="1"/>
          <c:tx>
            <c:strRef>
              <c:f>特定健診!$V$2</c:f>
              <c:strCache>
                <c:ptCount val="1"/>
                <c:pt idx="0">
                  <c:v>市町国保</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特定健診!$V$3:$V$11</c:f>
              <c:numCache>
                <c:formatCode>0.0%</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Cache>
            </c:numRef>
          </c:val>
          <c:smooth val="0"/>
        </c:ser>
        <c:dLbls>
          <c:showLegendKey val="0"/>
          <c:showVal val="0"/>
          <c:showCatName val="0"/>
          <c:showSerName val="0"/>
          <c:showPercent val="0"/>
          <c:showBubbleSize val="0"/>
        </c:dLbls>
        <c:marker val="1"/>
        <c:smooth val="0"/>
        <c:axId val="221891968"/>
        <c:axId val="221906048"/>
      </c:lineChart>
      <c:catAx>
        <c:axId val="221891968"/>
        <c:scaling>
          <c:orientation val="minMax"/>
        </c:scaling>
        <c:delete val="0"/>
        <c:axPos val="b"/>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1906048"/>
        <c:crosses val="autoZero"/>
        <c:auto val="1"/>
        <c:lblAlgn val="ctr"/>
        <c:lblOffset val="100"/>
        <c:noMultiLvlLbl val="0"/>
      </c:catAx>
      <c:valAx>
        <c:axId val="221906048"/>
        <c:scaling>
          <c:orientation val="minMax"/>
        </c:scaling>
        <c:delete val="0"/>
        <c:axPos val="l"/>
        <c:majorGridlines/>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1891968"/>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58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特定健診!$S$2</c:f>
              <c:strCache>
                <c:ptCount val="1"/>
                <c:pt idx="0">
                  <c:v>豊郷町</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特定健診!$S$3:$S$11</c:f>
              <c:numCache>
                <c:formatCode>0.0%</c:formatCode>
                <c:ptCount val="9"/>
                <c:pt idx="0">
                  <c:v>0.32100000000000001</c:v>
                </c:pt>
                <c:pt idx="1">
                  <c:v>0.29862792574656982</c:v>
                </c:pt>
                <c:pt idx="2">
                  <c:v>0.29699999999999999</c:v>
                </c:pt>
                <c:pt idx="3">
                  <c:v>0.32100000000000001</c:v>
                </c:pt>
                <c:pt idx="4">
                  <c:v>0.33300000000000002</c:v>
                </c:pt>
                <c:pt idx="5">
                  <c:v>0.30399999999999999</c:v>
                </c:pt>
                <c:pt idx="6">
                  <c:v>0.371</c:v>
                </c:pt>
                <c:pt idx="7">
                  <c:v>0.40100000000000002</c:v>
                </c:pt>
                <c:pt idx="8">
                  <c:v>0.40899999999999997</c:v>
                </c:pt>
              </c:numCache>
            </c:numRef>
          </c:val>
          <c:smooth val="0"/>
        </c:ser>
        <c:ser>
          <c:idx val="1"/>
          <c:order val="1"/>
          <c:tx>
            <c:strRef>
              <c:f>特定健診!$V$2</c:f>
              <c:strCache>
                <c:ptCount val="1"/>
                <c:pt idx="0">
                  <c:v>市町国保</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特定健診!$V$3:$V$11</c:f>
              <c:numCache>
                <c:formatCode>0.0%</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Cache>
            </c:numRef>
          </c:val>
          <c:smooth val="0"/>
        </c:ser>
        <c:dLbls>
          <c:showLegendKey val="0"/>
          <c:showVal val="0"/>
          <c:showCatName val="0"/>
          <c:showSerName val="0"/>
          <c:showPercent val="0"/>
          <c:showBubbleSize val="0"/>
        </c:dLbls>
        <c:marker val="1"/>
        <c:smooth val="0"/>
        <c:axId val="221943296"/>
        <c:axId val="221944832"/>
      </c:lineChart>
      <c:catAx>
        <c:axId val="221943296"/>
        <c:scaling>
          <c:orientation val="minMax"/>
        </c:scaling>
        <c:delete val="0"/>
        <c:axPos val="b"/>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1944832"/>
        <c:crosses val="autoZero"/>
        <c:auto val="1"/>
        <c:lblAlgn val="ctr"/>
        <c:lblOffset val="100"/>
        <c:noMultiLvlLbl val="0"/>
      </c:catAx>
      <c:valAx>
        <c:axId val="221944832"/>
        <c:scaling>
          <c:orientation val="minMax"/>
        </c:scaling>
        <c:delete val="0"/>
        <c:axPos val="l"/>
        <c:majorGridlines/>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1943296"/>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58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特定健診!$T$2</c:f>
              <c:strCache>
                <c:ptCount val="1"/>
                <c:pt idx="0">
                  <c:v>甲良町</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特定健診!$T$3:$T$11</c:f>
              <c:numCache>
                <c:formatCode>0.0%</c:formatCode>
                <c:ptCount val="9"/>
                <c:pt idx="0">
                  <c:v>0.41399999999999998</c:v>
                </c:pt>
                <c:pt idx="1">
                  <c:v>0.43869209809264303</c:v>
                </c:pt>
                <c:pt idx="2">
                  <c:v>0.42899999999999999</c:v>
                </c:pt>
                <c:pt idx="3">
                  <c:v>0.42899999999999999</c:v>
                </c:pt>
                <c:pt idx="4">
                  <c:v>0.54600000000000004</c:v>
                </c:pt>
                <c:pt idx="5">
                  <c:v>0.56599999999999995</c:v>
                </c:pt>
                <c:pt idx="6">
                  <c:v>0.53900000000000003</c:v>
                </c:pt>
                <c:pt idx="7">
                  <c:v>0.55200000000000005</c:v>
                </c:pt>
                <c:pt idx="8">
                  <c:v>0.55500000000000005</c:v>
                </c:pt>
              </c:numCache>
            </c:numRef>
          </c:val>
          <c:smooth val="0"/>
        </c:ser>
        <c:ser>
          <c:idx val="1"/>
          <c:order val="1"/>
          <c:tx>
            <c:strRef>
              <c:f>特定健診!$V$2</c:f>
              <c:strCache>
                <c:ptCount val="1"/>
                <c:pt idx="0">
                  <c:v>市町国保</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特定健診!$V$3:$V$11</c:f>
              <c:numCache>
                <c:formatCode>0.0%</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Cache>
            </c:numRef>
          </c:val>
          <c:smooth val="0"/>
        </c:ser>
        <c:dLbls>
          <c:showLegendKey val="0"/>
          <c:showVal val="0"/>
          <c:showCatName val="0"/>
          <c:showSerName val="0"/>
          <c:showPercent val="0"/>
          <c:showBubbleSize val="0"/>
        </c:dLbls>
        <c:marker val="1"/>
        <c:smooth val="0"/>
        <c:axId val="222043520"/>
        <c:axId val="222045312"/>
      </c:lineChart>
      <c:catAx>
        <c:axId val="222043520"/>
        <c:scaling>
          <c:orientation val="minMax"/>
        </c:scaling>
        <c:delete val="0"/>
        <c:axPos val="b"/>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2045312"/>
        <c:crosses val="autoZero"/>
        <c:auto val="1"/>
        <c:lblAlgn val="ctr"/>
        <c:lblOffset val="100"/>
        <c:noMultiLvlLbl val="0"/>
      </c:catAx>
      <c:valAx>
        <c:axId val="222045312"/>
        <c:scaling>
          <c:orientation val="minMax"/>
        </c:scaling>
        <c:delete val="0"/>
        <c:axPos val="l"/>
        <c:majorGridlines/>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2043520"/>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58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特定健診!$U$2</c:f>
              <c:strCache>
                <c:ptCount val="1"/>
                <c:pt idx="0">
                  <c:v>多賀町</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特定健診!$U$3:$U$11</c:f>
              <c:numCache>
                <c:formatCode>0.0%</c:formatCode>
                <c:ptCount val="9"/>
                <c:pt idx="0">
                  <c:v>0.41799999999999998</c:v>
                </c:pt>
                <c:pt idx="1">
                  <c:v>0.34070121951219512</c:v>
                </c:pt>
                <c:pt idx="2">
                  <c:v>0.53100000000000003</c:v>
                </c:pt>
                <c:pt idx="3">
                  <c:v>0.52800000000000002</c:v>
                </c:pt>
                <c:pt idx="4">
                  <c:v>0.47099999999999997</c:v>
                </c:pt>
                <c:pt idx="5">
                  <c:v>0.54</c:v>
                </c:pt>
                <c:pt idx="6">
                  <c:v>0.53800000000000003</c:v>
                </c:pt>
                <c:pt idx="7">
                  <c:v>0.56200000000000006</c:v>
                </c:pt>
                <c:pt idx="8">
                  <c:v>0.58699999999999997</c:v>
                </c:pt>
              </c:numCache>
            </c:numRef>
          </c:val>
          <c:smooth val="0"/>
        </c:ser>
        <c:ser>
          <c:idx val="1"/>
          <c:order val="1"/>
          <c:tx>
            <c:strRef>
              <c:f>特定健診!$V$2</c:f>
              <c:strCache>
                <c:ptCount val="1"/>
                <c:pt idx="0">
                  <c:v>市町国保</c:v>
                </c:pt>
              </c:strCache>
            </c:strRef>
          </c:tx>
          <c:marker>
            <c:symbol val="none"/>
          </c:marker>
          <c:cat>
            <c:strRef>
              <c:f>特定健診!$B$3:$B$11</c:f>
              <c:strCache>
                <c:ptCount val="9"/>
                <c:pt idx="0">
                  <c:v>H20</c:v>
                </c:pt>
                <c:pt idx="1">
                  <c:v>H21</c:v>
                </c:pt>
                <c:pt idx="2">
                  <c:v>H22</c:v>
                </c:pt>
                <c:pt idx="3">
                  <c:v>H23</c:v>
                </c:pt>
                <c:pt idx="4">
                  <c:v>H24</c:v>
                </c:pt>
                <c:pt idx="5">
                  <c:v>H25</c:v>
                </c:pt>
                <c:pt idx="6">
                  <c:v>H26</c:v>
                </c:pt>
                <c:pt idx="7">
                  <c:v>H27</c:v>
                </c:pt>
                <c:pt idx="8">
                  <c:v>H28</c:v>
                </c:pt>
              </c:strCache>
            </c:strRef>
          </c:cat>
          <c:val>
            <c:numRef>
              <c:f>特定健診!$V$3:$V$11</c:f>
              <c:numCache>
                <c:formatCode>0.0%</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Cache>
            </c:numRef>
          </c:val>
          <c:smooth val="0"/>
        </c:ser>
        <c:dLbls>
          <c:showLegendKey val="0"/>
          <c:showVal val="0"/>
          <c:showCatName val="0"/>
          <c:showSerName val="0"/>
          <c:showPercent val="0"/>
          <c:showBubbleSize val="0"/>
        </c:dLbls>
        <c:marker val="1"/>
        <c:smooth val="0"/>
        <c:axId val="222082560"/>
        <c:axId val="222084096"/>
      </c:lineChart>
      <c:catAx>
        <c:axId val="222082560"/>
        <c:scaling>
          <c:orientation val="minMax"/>
        </c:scaling>
        <c:delete val="0"/>
        <c:axPos val="b"/>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2084096"/>
        <c:crosses val="autoZero"/>
        <c:auto val="1"/>
        <c:lblAlgn val="ctr"/>
        <c:lblOffset val="100"/>
        <c:noMultiLvlLbl val="0"/>
      </c:catAx>
      <c:valAx>
        <c:axId val="222084096"/>
        <c:scaling>
          <c:orientation val="minMax"/>
        </c:scaling>
        <c:delete val="0"/>
        <c:axPos val="l"/>
        <c:majorGridlines/>
        <c:numFmt formatCode="0.0%" sourceLinked="1"/>
        <c:majorTickMark val="in"/>
        <c:minorTickMark val="none"/>
        <c:tickLblPos val="nextTo"/>
        <c:txPr>
          <a:bodyPr horzOverflow="overflow" anchor="ctr"/>
          <a:lstStyle/>
          <a:p>
            <a:pPr algn="ctr" rtl="0">
              <a:defRPr sz="1000">
                <a:solidFill>
                  <a:schemeClr val="tx1"/>
                </a:solidFill>
              </a:defRPr>
            </a:pPr>
            <a:endParaRPr lang="ja-JP"/>
          </a:p>
        </c:txPr>
        <c:crossAx val="222082560"/>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58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子宮がん</a:t>
            </a:r>
          </a:p>
        </c:rich>
      </c:tx>
      <c:layout>
        <c:manualLayout>
          <c:xMode val="edge"/>
          <c:yMode val="edge"/>
          <c:x val="0.18316949854952341"/>
          <c:y val="7.8277039694362536E-3"/>
        </c:manualLayout>
      </c:layout>
      <c:overlay val="0"/>
      <c:spPr>
        <a:noFill/>
        <a:ln w="25400">
          <a:noFill/>
        </a:ln>
      </c:spPr>
    </c:title>
    <c:autoTitleDeleted val="0"/>
    <c:plotArea>
      <c:layout>
        <c:manualLayout>
          <c:layoutTarget val="inner"/>
          <c:xMode val="edge"/>
          <c:yMode val="edge"/>
          <c:x val="7.9208112256614172E-2"/>
          <c:y val="5.577299412915851E-2"/>
          <c:w val="0.79208112256614172"/>
          <c:h val="0.93150684931506844"/>
        </c:manualLayout>
      </c:layout>
      <c:barChart>
        <c:barDir val="bar"/>
        <c:grouping val="clustered"/>
        <c:varyColors val="0"/>
        <c:ser>
          <c:idx val="0"/>
          <c:order val="0"/>
          <c:spPr>
            <a:pattFill prst="pct5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dPt>
            <c:idx val="0"/>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Pt>
            <c:idx val="2"/>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Pt>
            <c:idx val="4"/>
            <c:invertIfNegative val="0"/>
            <c:bubble3D val="0"/>
          </c:dPt>
          <c:dPt>
            <c:idx val="6"/>
            <c:invertIfNegative val="0"/>
            <c:bubble3D val="0"/>
          </c:dPt>
          <c:dPt>
            <c:idx val="7"/>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Pt>
            <c:idx val="8"/>
            <c:invertIfNegative val="0"/>
            <c:bubble3D val="0"/>
          </c:dPt>
          <c:dPt>
            <c:idx val="10"/>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Pt>
            <c:idx val="11"/>
            <c:invertIfNegative val="0"/>
            <c:bubble3D val="0"/>
          </c:dPt>
          <c:dPt>
            <c:idx val="15"/>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Pt>
            <c:idx val="16"/>
            <c:invertIfNegative val="0"/>
            <c:bubble3D val="0"/>
          </c:dPt>
          <c:dPt>
            <c:idx val="17"/>
            <c:invertIfNegative val="0"/>
            <c:bubble3D val="0"/>
          </c:dPt>
          <c:dPt>
            <c:idx val="18"/>
            <c:invertIfNegative val="0"/>
            <c:bubble3D val="0"/>
          </c:dPt>
          <c:dPt>
            <c:idx val="21"/>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Pt>
            <c:idx val="22"/>
            <c:invertIfNegative val="0"/>
            <c:bubble3D val="0"/>
          </c:dPt>
          <c:dPt>
            <c:idx val="23"/>
            <c:invertIfNegative val="0"/>
            <c:bubble3D val="0"/>
          </c:dPt>
          <c:dPt>
            <c:idx val="24"/>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Lbls>
            <c:dLbl>
              <c:idx val="0"/>
              <c:spPr>
                <a:noFill/>
                <a:ln w="25400">
                  <a:noFill/>
                </a:ln>
              </c:spPr>
              <c:txPr>
                <a:bodyPr/>
                <a:lstStyle/>
                <a:p>
                  <a:pPr>
                    <a:defRPr sz="1000">
                      <a:solidFill>
                        <a:srgbClr val="000000"/>
                      </a:solidFill>
                    </a:defRPr>
                  </a:pPr>
                  <a:endParaRPr lang="ja-JP"/>
                </a:p>
              </c:txPr>
              <c:dLblPos val="outEnd"/>
              <c:showLegendKey val="0"/>
              <c:showVal val="1"/>
              <c:showCatName val="0"/>
              <c:showSerName val="0"/>
              <c:showPercent val="0"/>
              <c:showBubbleSize val="0"/>
            </c:dLbl>
            <c:dLbl>
              <c:idx val="2"/>
              <c:layout>
                <c:manualLayout>
                  <c:x val="1.5023009562390392E-3"/>
                  <c:y val="-4.2530968727930987E-4"/>
                </c:manualLayout>
              </c:layout>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4"/>
              <c:layout>
                <c:manualLayout>
                  <c:x val="-2.4787723973390299E-3"/>
                  <c:y val="-1.9955063019550781E-4"/>
                </c:manualLayout>
              </c:layout>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6"/>
              <c:layout>
                <c:manualLayout>
                  <c:x val="0.10583333333333332"/>
                  <c:y val="-1.3242912919426693E-3"/>
                </c:manualLayout>
              </c:layout>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7"/>
              <c:layout>
                <c:manualLayout>
                  <c:x val="2.649E-2"/>
                  <c:y val="-3.5007842090334205E-4"/>
                </c:manualLayout>
              </c:layout>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8"/>
              <c:layout>
                <c:manualLayout>
                  <c:x val="8.4666666666666668E-2"/>
                  <c:y val="-4.8560610109178086E-17"/>
                </c:manualLayout>
              </c:layout>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10"/>
              <c:spPr>
                <a:noFill/>
                <a:ln w="25400">
                  <a:noFill/>
                </a:ln>
              </c:spPr>
              <c:txPr>
                <a:bodyPr/>
                <a:lstStyle/>
                <a:p>
                  <a:pPr>
                    <a:defRPr sz="1000">
                      <a:solidFill>
                        <a:srgbClr val="000000"/>
                      </a:solidFill>
                    </a:defRPr>
                  </a:pPr>
                  <a:endParaRPr lang="ja-JP"/>
                </a:p>
              </c:txPr>
              <c:dLblPos val="outEnd"/>
              <c:showLegendKey val="0"/>
              <c:showVal val="1"/>
              <c:showCatName val="0"/>
              <c:showSerName val="0"/>
              <c:showPercent val="0"/>
              <c:showBubbleSize val="0"/>
            </c:dLbl>
            <c:dLbl>
              <c:idx val="11"/>
              <c:layout>
                <c:manualLayout>
                  <c:x val="5.6228888888888891E-2"/>
                  <c:y val="-8.7691672367477011E-4"/>
                </c:manualLayout>
              </c:layout>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15"/>
              <c:spPr>
                <a:noFill/>
                <a:ln w="25400">
                  <a:noFill/>
                </a:ln>
              </c:spPr>
              <c:txPr>
                <a:bodyPr/>
                <a:lstStyle/>
                <a:p>
                  <a:pPr>
                    <a:defRPr sz="1000">
                      <a:solidFill>
                        <a:srgbClr val="000000"/>
                      </a:solidFill>
                    </a:defRPr>
                  </a:pPr>
                  <a:endParaRPr lang="ja-JP"/>
                </a:p>
              </c:txPr>
              <c:dLblPos val="outEnd"/>
              <c:showLegendKey val="0"/>
              <c:showVal val="1"/>
              <c:showCatName val="0"/>
              <c:showSerName val="0"/>
              <c:showPercent val="0"/>
              <c:showBubbleSize val="0"/>
            </c:dLbl>
            <c:dLbl>
              <c:idx val="16"/>
              <c:spPr>
                <a:noFill/>
                <a:ln w="25400">
                  <a:noFill/>
                </a:ln>
              </c:spPr>
              <c:txPr>
                <a:bodyPr/>
                <a:lstStyle/>
                <a:p>
                  <a:pPr>
                    <a:defRPr sz="1000">
                      <a:solidFill>
                        <a:srgbClr val="000000"/>
                      </a:solidFill>
                    </a:defRPr>
                  </a:pPr>
                  <a:endParaRPr lang="ja-JP"/>
                </a:p>
              </c:txPr>
              <c:dLblPos val="outEnd"/>
              <c:showLegendKey val="0"/>
              <c:showVal val="1"/>
              <c:showCatName val="0"/>
              <c:showSerName val="0"/>
              <c:showPercent val="0"/>
              <c:showBubbleSize val="0"/>
            </c:dLbl>
            <c:dLbl>
              <c:idx val="17"/>
              <c:spPr>
                <a:noFill/>
                <a:ln w="25400">
                  <a:noFill/>
                </a:ln>
              </c:spPr>
              <c:txPr>
                <a:bodyPr/>
                <a:lstStyle/>
                <a:p>
                  <a:pPr>
                    <a:defRPr sz="1000">
                      <a:solidFill>
                        <a:srgbClr val="000000"/>
                      </a:solidFill>
                    </a:defRPr>
                  </a:pPr>
                  <a:endParaRPr lang="ja-JP"/>
                </a:p>
              </c:txPr>
              <c:dLblPos val="outEnd"/>
              <c:showLegendKey val="0"/>
              <c:showVal val="1"/>
              <c:showCatName val="0"/>
              <c:showSerName val="0"/>
              <c:showPercent val="0"/>
              <c:showBubbleSize val="0"/>
            </c:dLbl>
            <c:dLbl>
              <c:idx val="18"/>
              <c:layout>
                <c:manualLayout>
                  <c:x val="-3.5684475606762099E-4"/>
                  <c:y val="-5.7586735811522376E-4"/>
                </c:manualLayout>
              </c:layout>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21"/>
              <c:layout>
                <c:manualLayout>
                  <c:x val="2.8222222222222221E-2"/>
                  <c:y val="9.7121220218356172E-17"/>
                </c:manualLayout>
              </c:layout>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22"/>
              <c:layout>
                <c:manualLayout>
                  <c:x val="4.6045000000000003E-2"/>
                  <c:y val="-1.102689670131647E-3"/>
                </c:manualLayout>
              </c:layout>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23"/>
              <c:layout>
                <c:manualLayout>
                  <c:x val="2.8961981041733839E-3"/>
                  <c:y val="-1.4790744089188995E-3"/>
                </c:manualLayout>
              </c:layout>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24"/>
              <c:spPr>
                <a:noFill/>
                <a:ln w="25400">
                  <a:noFill/>
                </a:ln>
              </c:spPr>
              <c:txPr>
                <a:bodyPr/>
                <a:lstStyle/>
                <a:p>
                  <a:pPr>
                    <a:defRPr sz="1000">
                      <a:solidFill>
                        <a:srgbClr val="000000"/>
                      </a:solidFill>
                    </a:defRPr>
                  </a:pPr>
                  <a:endParaRPr lang="ja-JP"/>
                </a:p>
              </c:txPr>
              <c:dLblPos val="outEnd"/>
              <c:showLegendKey val="0"/>
              <c:showVal val="1"/>
              <c:showCatName val="0"/>
              <c:showSerName val="0"/>
              <c:showPercent val="0"/>
              <c:showBubbleSize val="0"/>
            </c:dLbl>
            <c:spPr>
              <a:noFill/>
              <a:ln w="25400">
                <a:noFill/>
              </a:ln>
            </c:spPr>
            <c:txPr>
              <a:bodyPr rot="0" horzOverflow="overflow" anchor="ctr"/>
              <a:lstStyle/>
              <a:p>
                <a:pPr algn="ctr" rtl="0">
                  <a:defRPr sz="1000">
                    <a:solidFill>
                      <a:srgbClr val="000000"/>
                    </a:solidFill>
                  </a:defRPr>
                </a:pPr>
                <a:endParaRPr lang="ja-JP"/>
              </a:p>
            </c:txPr>
            <c:dLblPos val="outEnd"/>
            <c:showLegendKey val="0"/>
            <c:showVal val="1"/>
            <c:showCatName val="0"/>
            <c:showSerName val="0"/>
            <c:showPercent val="0"/>
            <c:showBubbleSize val="0"/>
            <c:showLeaderLines val="0"/>
          </c:dLbls>
          <c:cat>
            <c:strRef>
              <c:f>がん受診率!$A$6:$A$31</c:f>
              <c:strCache>
                <c:ptCount val="26"/>
                <c:pt idx="0">
                  <c:v>大津市保健所</c:v>
                </c:pt>
                <c:pt idx="1">
                  <c:v>大津市</c:v>
                </c:pt>
                <c:pt idx="2">
                  <c:v>草津保健所</c:v>
                </c:pt>
                <c:pt idx="3">
                  <c:v>草津市</c:v>
                </c:pt>
                <c:pt idx="4">
                  <c:v>守山市</c:v>
                </c:pt>
                <c:pt idx="5">
                  <c:v>栗東市</c:v>
                </c:pt>
                <c:pt idx="6">
                  <c:v>野洲市</c:v>
                </c:pt>
                <c:pt idx="7">
                  <c:v>甲賀保健所</c:v>
                </c:pt>
                <c:pt idx="8">
                  <c:v>甲賀市</c:v>
                </c:pt>
                <c:pt idx="9">
                  <c:v>湖南市</c:v>
                </c:pt>
                <c:pt idx="10">
                  <c:v>東近江保健所</c:v>
                </c:pt>
                <c:pt idx="11">
                  <c:v>近江八幡市</c:v>
                </c:pt>
                <c:pt idx="12">
                  <c:v>東近江市</c:v>
                </c:pt>
                <c:pt idx="13">
                  <c:v>日野町</c:v>
                </c:pt>
                <c:pt idx="14">
                  <c:v>竜王町</c:v>
                </c:pt>
                <c:pt idx="15">
                  <c:v>彦根保健所</c:v>
                </c:pt>
                <c:pt idx="16">
                  <c:v>彦根市</c:v>
                </c:pt>
                <c:pt idx="17">
                  <c:v>愛荘町</c:v>
                </c:pt>
                <c:pt idx="18">
                  <c:v>豊郷町</c:v>
                </c:pt>
                <c:pt idx="19">
                  <c:v>甲良町</c:v>
                </c:pt>
                <c:pt idx="20">
                  <c:v>多賀町</c:v>
                </c:pt>
                <c:pt idx="21">
                  <c:v>長浜保健所</c:v>
                </c:pt>
                <c:pt idx="22">
                  <c:v>長浜市</c:v>
                </c:pt>
                <c:pt idx="23">
                  <c:v>米原市</c:v>
                </c:pt>
                <c:pt idx="24">
                  <c:v>高島保健所</c:v>
                </c:pt>
                <c:pt idx="25">
                  <c:v>高島市</c:v>
                </c:pt>
              </c:strCache>
            </c:strRef>
          </c:cat>
          <c:val>
            <c:numRef>
              <c:f>がん受診率!$P$6:$P$31</c:f>
              <c:numCache>
                <c:formatCode>0.0_);[Red]\(0.0\)</c:formatCode>
                <c:ptCount val="26"/>
                <c:pt idx="0">
                  <c:v>15.2</c:v>
                </c:pt>
                <c:pt idx="1">
                  <c:v>15.2</c:v>
                </c:pt>
                <c:pt idx="2">
                  <c:v>7.4407048090509926</c:v>
                </c:pt>
                <c:pt idx="3">
                  <c:v>16</c:v>
                </c:pt>
                <c:pt idx="4">
                  <c:v>16.399999999999999</c:v>
                </c:pt>
                <c:pt idx="5">
                  <c:v>17.7</c:v>
                </c:pt>
                <c:pt idx="6">
                  <c:v>10.5</c:v>
                </c:pt>
                <c:pt idx="7">
                  <c:v>6.3025862068965512</c:v>
                </c:pt>
                <c:pt idx="8">
                  <c:v>11.4</c:v>
                </c:pt>
                <c:pt idx="9">
                  <c:v>18.399999999999999</c:v>
                </c:pt>
                <c:pt idx="10">
                  <c:v>8.1199384930804719</c:v>
                </c:pt>
                <c:pt idx="11">
                  <c:v>12.7</c:v>
                </c:pt>
                <c:pt idx="12">
                  <c:v>20.3</c:v>
                </c:pt>
                <c:pt idx="13">
                  <c:v>32</c:v>
                </c:pt>
                <c:pt idx="14">
                  <c:v>15.9</c:v>
                </c:pt>
                <c:pt idx="15">
                  <c:v>10.286892815366619</c:v>
                </c:pt>
                <c:pt idx="16">
                  <c:v>20.7</c:v>
                </c:pt>
                <c:pt idx="17">
                  <c:v>19.100000000000001</c:v>
                </c:pt>
                <c:pt idx="18">
                  <c:v>21.9</c:v>
                </c:pt>
                <c:pt idx="19">
                  <c:v>24.4</c:v>
                </c:pt>
                <c:pt idx="20">
                  <c:v>23.3</c:v>
                </c:pt>
                <c:pt idx="21">
                  <c:v>6.3076068850638531</c:v>
                </c:pt>
                <c:pt idx="22">
                  <c:v>13.6</c:v>
                </c:pt>
                <c:pt idx="23">
                  <c:v>16.8</c:v>
                </c:pt>
                <c:pt idx="24">
                  <c:v>16</c:v>
                </c:pt>
                <c:pt idx="25">
                  <c:v>16</c:v>
                </c:pt>
              </c:numCache>
            </c:numRef>
          </c:val>
        </c:ser>
        <c:dLbls>
          <c:showLegendKey val="0"/>
          <c:showVal val="0"/>
          <c:showCatName val="0"/>
          <c:showSerName val="0"/>
          <c:showPercent val="0"/>
          <c:showBubbleSize val="0"/>
        </c:dLbls>
        <c:gapWidth val="80"/>
        <c:axId val="222102656"/>
        <c:axId val="222104192"/>
      </c:barChart>
      <c:catAx>
        <c:axId val="222102656"/>
        <c:scaling>
          <c:orientation val="maxMin"/>
        </c:scaling>
        <c:delete val="0"/>
        <c:axPos val="l"/>
        <c:numFmt formatCode="0.0_);[Red]\(0.0\)" sourceLinked="1"/>
        <c:majorTickMark val="in"/>
        <c:minorTickMark val="none"/>
        <c:tickLblPos val="none"/>
        <c:spPr>
          <a:ln w="3175">
            <a:solidFill>
              <a:srgbClr val="000000"/>
            </a:solidFill>
            <a:prstDash val="solid"/>
          </a:ln>
        </c:spPr>
        <c:txPr>
          <a:bodyPr horzOverflow="overflow" anchor="ctr"/>
          <a:lstStyle/>
          <a:p>
            <a:pPr algn="ctr" rtl="0">
              <a:defRPr sz="1000">
                <a:solidFill>
                  <a:srgbClr val="000000"/>
                </a:solidFill>
              </a:defRPr>
            </a:pPr>
            <a:endParaRPr lang="ja-JP"/>
          </a:p>
        </c:txPr>
        <c:crossAx val="222104192"/>
        <c:crosses val="autoZero"/>
        <c:auto val="1"/>
        <c:lblAlgn val="ctr"/>
        <c:lblOffset val="100"/>
        <c:tickLblSkip val="1"/>
        <c:noMultiLvlLbl val="0"/>
      </c:catAx>
      <c:valAx>
        <c:axId val="222104192"/>
        <c:scaling>
          <c:orientation val="minMax"/>
        </c:scaling>
        <c:delete val="0"/>
        <c:axPos val="t"/>
        <c:title>
          <c:tx>
            <c:rich>
              <a:bodyPr horzOverflow="overflow" anchor="ctr"/>
              <a:lstStyle/>
              <a:p>
                <a:pPr algn="ctr" rtl="0">
                  <a:defRPr sz="1000">
                    <a:solidFill>
                      <a:srgbClr val="000000"/>
                    </a:solidFill>
                  </a:defRPr>
                </a:pPr>
                <a:r>
                  <a:rPr lang="en-US" altLang="ja-JP"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0.90448901782014079"/>
              <c:y val="3.153599043362823E-2"/>
            </c:manualLayout>
          </c:layout>
          <c:overlay val="0"/>
          <c:spPr>
            <a:noFill/>
            <a:ln w="25400">
              <a:noFill/>
            </a:ln>
          </c:spPr>
        </c:title>
        <c:numFmt formatCode="0_);[Red]\(0\)" sourceLinked="0"/>
        <c:majorTickMark val="in"/>
        <c:minorTickMark val="none"/>
        <c:tickLblPos val="nextTo"/>
        <c:spPr>
          <a:ln w="3175">
            <a:solidFill>
              <a:srgbClr val="000000"/>
            </a:solidFill>
            <a:prstDash val="solid"/>
          </a:ln>
        </c:spPr>
        <c:txPr>
          <a:bodyPr rot="0" horzOverflow="overflow" anchor="ctr"/>
          <a:lstStyle/>
          <a:p>
            <a:pPr algn="ctr" rtl="0">
              <a:defRPr sz="900">
                <a:solidFill>
                  <a:srgbClr val="000000"/>
                </a:solidFill>
              </a:defRPr>
            </a:pPr>
            <a:endParaRPr lang="ja-JP"/>
          </a:p>
        </c:txPr>
        <c:crossAx val="222102656"/>
        <c:crosses val="autoZero"/>
        <c:crossBetween val="between"/>
      </c:valAx>
      <c:spPr>
        <a:noFill/>
        <a:ln w="25400">
          <a:noFill/>
        </a:ln>
      </c:spPr>
    </c:plotArea>
    <c:plotVisOnly val="1"/>
    <c:dispBlanksAs val="gap"/>
    <c:showDLblsOverMax val="0"/>
  </c:chart>
  <c:spPr>
    <a:noFill/>
    <a:ln w="9525">
      <a:noFill/>
    </a:ln>
  </c:spPr>
  <c:txPr>
    <a:bodyPr horzOverflow="overflow" anchor="ctr"/>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58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胃がん</a:t>
            </a:r>
          </a:p>
        </c:rich>
      </c:tx>
      <c:layout>
        <c:manualLayout>
          <c:xMode val="edge"/>
          <c:yMode val="edge"/>
          <c:x val="0.29921259842519687"/>
          <c:y val="1.1890350440888766E-3"/>
        </c:manualLayout>
      </c:layout>
      <c:overlay val="0"/>
      <c:spPr>
        <a:noFill/>
        <a:ln w="25400">
          <a:noFill/>
        </a:ln>
      </c:spPr>
    </c:title>
    <c:autoTitleDeleted val="0"/>
    <c:plotArea>
      <c:layout>
        <c:manualLayout>
          <c:layoutTarget val="inner"/>
          <c:xMode val="edge"/>
          <c:yMode val="edge"/>
          <c:x val="0.3818897637795276"/>
          <c:y val="4.7105004906771344E-2"/>
          <c:w val="0.51968503937007871"/>
          <c:h val="0.9391560353287538"/>
        </c:manualLayout>
      </c:layout>
      <c:barChart>
        <c:barDir val="bar"/>
        <c:grouping val="clustered"/>
        <c:varyColors val="0"/>
        <c:ser>
          <c:idx val="0"/>
          <c:order val="0"/>
          <c:spPr>
            <a:pattFill prst="pct5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dPt>
            <c:idx val="0"/>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Pt>
            <c:idx val="1"/>
            <c:invertIfNegative val="0"/>
            <c:bubble3D val="0"/>
          </c:dPt>
          <c:dPt>
            <c:idx val="2"/>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Pt>
            <c:idx val="10"/>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Pt>
            <c:idx val="15"/>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Pt>
            <c:idx val="16"/>
            <c:invertIfNegative val="0"/>
            <c:bubble3D val="0"/>
          </c:dPt>
          <c:dPt>
            <c:idx val="17"/>
            <c:invertIfNegative val="0"/>
            <c:bubble3D val="0"/>
          </c:dPt>
          <c:dPt>
            <c:idx val="21"/>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Pt>
            <c:idx val="22"/>
            <c:invertIfNegative val="0"/>
            <c:bubble3D val="0"/>
          </c:dPt>
          <c:dPt>
            <c:idx val="24"/>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Lbls>
            <c:dLbl>
              <c:idx val="0"/>
              <c:layout>
                <c:manualLayout>
                  <c:x val="5.8552136752136753E-2"/>
                  <c:y val="-1.0475248985180748E-3"/>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1"/>
              <c:layout>
                <c:manualLayout>
                  <c:x val="5.8552136752136753E-2"/>
                  <c:y val="-2.4877273829303063E-3"/>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2"/>
              <c:layout>
                <c:manualLayout>
                  <c:x val="3.836794871794872E-2"/>
                  <c:y val="-1.2632195596450815E-3"/>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3"/>
              <c:layout>
                <c:manualLayout>
                  <c:x val="4.5025641025641022E-2"/>
                  <c:y val="-3.8953029025514389E-4"/>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4"/>
              <c:layout>
                <c:manualLayout>
                  <c:x val="5.4390170940170943E-2"/>
                  <c:y val="-4.9748253067328097E-4"/>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5"/>
              <c:layout>
                <c:manualLayout>
                  <c:x val="4.3838461538461541E-2"/>
                  <c:y val="-6.0543477109141811E-4"/>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6"/>
              <c:layout>
                <c:manualLayout>
                  <c:x val="1.628205128205128E-2"/>
                  <c:y val="0"/>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7"/>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10"/>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15"/>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16"/>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17"/>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21"/>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22"/>
              <c:layout>
                <c:manualLayout>
                  <c:x val="-5.3223604954385391E-3"/>
                  <c:y val="-4.7622285325699435E-4"/>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24"/>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numFmt formatCode="0.0_ " sourceLinked="0"/>
            <c:spPr>
              <a:noFill/>
              <a:ln w="25400">
                <a:noFill/>
              </a:ln>
            </c:spPr>
            <c:txPr>
              <a:bodyPr rot="0" horzOverflow="overflow" anchor="ctr"/>
              <a:lstStyle/>
              <a:p>
                <a:pPr algn="ctr" rtl="0">
                  <a:defRPr sz="1000">
                    <a:solidFill>
                      <a:srgbClr val="000000"/>
                    </a:solidFill>
                  </a:defRPr>
                </a:pPr>
                <a:endParaRPr lang="ja-JP"/>
              </a:p>
            </c:txPr>
            <c:showLegendKey val="0"/>
            <c:showVal val="1"/>
            <c:showCatName val="0"/>
            <c:showSerName val="0"/>
            <c:showPercent val="0"/>
            <c:showBubbleSize val="0"/>
            <c:showLeaderLines val="0"/>
          </c:dLbls>
          <c:cat>
            <c:strRef>
              <c:f>がん受診率!$A$6:$A$31</c:f>
              <c:strCache>
                <c:ptCount val="26"/>
                <c:pt idx="0">
                  <c:v>大津市保健所</c:v>
                </c:pt>
                <c:pt idx="1">
                  <c:v>大津市</c:v>
                </c:pt>
                <c:pt idx="2">
                  <c:v>草津保健所</c:v>
                </c:pt>
                <c:pt idx="3">
                  <c:v>草津市</c:v>
                </c:pt>
                <c:pt idx="4">
                  <c:v>守山市</c:v>
                </c:pt>
                <c:pt idx="5">
                  <c:v>栗東市</c:v>
                </c:pt>
                <c:pt idx="6">
                  <c:v>野洲市</c:v>
                </c:pt>
                <c:pt idx="7">
                  <c:v>甲賀保健所</c:v>
                </c:pt>
                <c:pt idx="8">
                  <c:v>甲賀市</c:v>
                </c:pt>
                <c:pt idx="9">
                  <c:v>湖南市</c:v>
                </c:pt>
                <c:pt idx="10">
                  <c:v>東近江保健所</c:v>
                </c:pt>
                <c:pt idx="11">
                  <c:v>近江八幡市</c:v>
                </c:pt>
                <c:pt idx="12">
                  <c:v>東近江市</c:v>
                </c:pt>
                <c:pt idx="13">
                  <c:v>日野町</c:v>
                </c:pt>
                <c:pt idx="14">
                  <c:v>竜王町</c:v>
                </c:pt>
                <c:pt idx="15">
                  <c:v>彦根保健所</c:v>
                </c:pt>
                <c:pt idx="16">
                  <c:v>彦根市</c:v>
                </c:pt>
                <c:pt idx="17">
                  <c:v>愛荘町</c:v>
                </c:pt>
                <c:pt idx="18">
                  <c:v>豊郷町</c:v>
                </c:pt>
                <c:pt idx="19">
                  <c:v>甲良町</c:v>
                </c:pt>
                <c:pt idx="20">
                  <c:v>多賀町</c:v>
                </c:pt>
                <c:pt idx="21">
                  <c:v>長浜保健所</c:v>
                </c:pt>
                <c:pt idx="22">
                  <c:v>長浜市</c:v>
                </c:pt>
                <c:pt idx="23">
                  <c:v>米原市</c:v>
                </c:pt>
                <c:pt idx="24">
                  <c:v>高島保健所</c:v>
                </c:pt>
                <c:pt idx="25">
                  <c:v>高島市</c:v>
                </c:pt>
              </c:strCache>
            </c:strRef>
          </c:cat>
          <c:val>
            <c:numRef>
              <c:f>がん受診率!$D$6:$D$31</c:f>
              <c:numCache>
                <c:formatCode>0.0_);[Red]\(0.0\)</c:formatCode>
                <c:ptCount val="26"/>
                <c:pt idx="0">
                  <c:v>0.8</c:v>
                </c:pt>
                <c:pt idx="1">
                  <c:v>0.8</c:v>
                </c:pt>
                <c:pt idx="2">
                  <c:v>1.3473262903150742</c:v>
                </c:pt>
                <c:pt idx="3">
                  <c:v>1.3</c:v>
                </c:pt>
                <c:pt idx="4">
                  <c:v>1.3</c:v>
                </c:pt>
                <c:pt idx="5">
                  <c:v>1.1000000000000001</c:v>
                </c:pt>
                <c:pt idx="6">
                  <c:v>1.9</c:v>
                </c:pt>
                <c:pt idx="7" formatCode="#,##0.0_);[Red]\(#,##0.0\)">
                  <c:v>3.1844429347826089</c:v>
                </c:pt>
                <c:pt idx="8">
                  <c:v>3.4</c:v>
                </c:pt>
                <c:pt idx="9">
                  <c:v>2.8</c:v>
                </c:pt>
                <c:pt idx="10" formatCode="#,##0.0_);[Red]\(#,##0.0\)">
                  <c:v>5.4373007317017228</c:v>
                </c:pt>
                <c:pt idx="11">
                  <c:v>2.9</c:v>
                </c:pt>
                <c:pt idx="12">
                  <c:v>6.7</c:v>
                </c:pt>
                <c:pt idx="13">
                  <c:v>10</c:v>
                </c:pt>
                <c:pt idx="14">
                  <c:v>6.6</c:v>
                </c:pt>
                <c:pt idx="15">
                  <c:v>4.558922228224394</c:v>
                </c:pt>
                <c:pt idx="16">
                  <c:v>3.9</c:v>
                </c:pt>
                <c:pt idx="17">
                  <c:v>5.9</c:v>
                </c:pt>
                <c:pt idx="18">
                  <c:v>6.5</c:v>
                </c:pt>
                <c:pt idx="19">
                  <c:v>7.9</c:v>
                </c:pt>
                <c:pt idx="20">
                  <c:v>6.9</c:v>
                </c:pt>
                <c:pt idx="21" formatCode="#,##0.0_);[Red]\(#,##0.0\)">
                  <c:v>5.1030456495744527</c:v>
                </c:pt>
                <c:pt idx="22">
                  <c:v>4.9000000000000004</c:v>
                </c:pt>
                <c:pt idx="23">
                  <c:v>5.6</c:v>
                </c:pt>
                <c:pt idx="24">
                  <c:v>3.1</c:v>
                </c:pt>
                <c:pt idx="25">
                  <c:v>3.1</c:v>
                </c:pt>
              </c:numCache>
            </c:numRef>
          </c:val>
        </c:ser>
        <c:dLbls>
          <c:showLegendKey val="0"/>
          <c:showVal val="0"/>
          <c:showCatName val="0"/>
          <c:showSerName val="0"/>
          <c:showPercent val="0"/>
          <c:showBubbleSize val="0"/>
        </c:dLbls>
        <c:gapWidth val="80"/>
        <c:axId val="221675520"/>
        <c:axId val="221677056"/>
      </c:barChart>
      <c:catAx>
        <c:axId val="221675520"/>
        <c:scaling>
          <c:orientation val="maxMin"/>
        </c:scaling>
        <c:delete val="0"/>
        <c:axPos val="l"/>
        <c:numFmt formatCode="General" sourceLinked="0"/>
        <c:majorTickMark val="in"/>
        <c:minorTickMark val="none"/>
        <c:tickLblPos val="nextTo"/>
        <c:spPr>
          <a:ln w="3175">
            <a:solidFill>
              <a:srgbClr val="000000"/>
            </a:solidFill>
            <a:prstDash val="solid"/>
          </a:ln>
        </c:spPr>
        <c:txPr>
          <a:bodyPr rot="0" horzOverflow="overflow" anchor="ctr"/>
          <a:lstStyle/>
          <a:p>
            <a:pPr algn="ctr" rtl="0">
              <a:defRPr sz="1000">
                <a:solidFill>
                  <a:srgbClr val="000000"/>
                </a:solidFill>
              </a:defRPr>
            </a:pPr>
            <a:endParaRPr lang="ja-JP"/>
          </a:p>
        </c:txPr>
        <c:crossAx val="221677056"/>
        <c:crosses val="autoZero"/>
        <c:auto val="1"/>
        <c:lblAlgn val="ctr"/>
        <c:lblOffset val="100"/>
        <c:tickLblSkip val="1"/>
        <c:noMultiLvlLbl val="0"/>
      </c:catAx>
      <c:valAx>
        <c:axId val="221677056"/>
        <c:scaling>
          <c:orientation val="minMax"/>
          <c:min val="0"/>
        </c:scaling>
        <c:delete val="0"/>
        <c:axPos val="t"/>
        <c:title>
          <c:tx>
            <c:rich>
              <a:bodyPr horzOverflow="overflow" anchor="ctr"/>
              <a:lstStyle/>
              <a:p>
                <a:pPr algn="ctr" rtl="0">
                  <a:defRPr sz="1000">
                    <a:solidFill>
                      <a:srgbClr val="000000"/>
                    </a:solidFill>
                  </a:defRPr>
                </a:pPr>
                <a:r>
                  <a:rPr lang="en-US" altLang="ja-JP"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0.92258754241085728"/>
              <c:y val="2.4646306966731198E-2"/>
            </c:manualLayout>
          </c:layout>
          <c:overlay val="0"/>
          <c:spPr>
            <a:noFill/>
            <a:ln w="25400">
              <a:noFill/>
            </a:ln>
          </c:spPr>
        </c:title>
        <c:numFmt formatCode="0_);[Red]\(0\)" sourceLinked="0"/>
        <c:majorTickMark val="in"/>
        <c:minorTickMark val="none"/>
        <c:tickLblPos val="nextTo"/>
        <c:spPr>
          <a:ln w="3175">
            <a:solidFill>
              <a:srgbClr val="000000"/>
            </a:solidFill>
            <a:prstDash val="solid"/>
          </a:ln>
        </c:spPr>
        <c:txPr>
          <a:bodyPr rot="0" horzOverflow="overflow" anchor="ctr"/>
          <a:lstStyle/>
          <a:p>
            <a:pPr algn="ctr" rtl="0">
              <a:defRPr sz="900">
                <a:solidFill>
                  <a:srgbClr val="000000"/>
                </a:solidFill>
              </a:defRPr>
            </a:pPr>
            <a:endParaRPr lang="ja-JP"/>
          </a:p>
        </c:txPr>
        <c:crossAx val="221675520"/>
        <c:crosses val="autoZero"/>
        <c:crossBetween val="between"/>
      </c:valAx>
      <c:spPr>
        <a:noFill/>
        <a:ln w="25400">
          <a:noFill/>
        </a:ln>
      </c:spPr>
    </c:plotArea>
    <c:plotVisOnly val="1"/>
    <c:dispBlanksAs val="gap"/>
    <c:showDLblsOverMax val="0"/>
  </c:chart>
  <c:spPr>
    <a:noFill/>
    <a:ln w="9525">
      <a:noFill/>
    </a:ln>
  </c:spPr>
  <c:txPr>
    <a:bodyPr horzOverflow="overflow" anchor="ctr"/>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58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大腸がん</a:t>
            </a:r>
          </a:p>
        </c:rich>
      </c:tx>
      <c:layout>
        <c:manualLayout>
          <c:xMode val="edge"/>
          <c:yMode val="edge"/>
          <c:x val="0.1849708523276696"/>
          <c:y val="7.8509003057450014E-3"/>
        </c:manualLayout>
      </c:layout>
      <c:overlay val="0"/>
      <c:spPr>
        <a:noFill/>
        <a:ln w="25400">
          <a:noFill/>
        </a:ln>
      </c:spPr>
    </c:title>
    <c:autoTitleDeleted val="0"/>
    <c:plotArea>
      <c:layout>
        <c:manualLayout>
          <c:layoutTarget val="inner"/>
          <c:xMode val="edge"/>
          <c:yMode val="edge"/>
          <c:x val="9.248532012906828E-2"/>
          <c:y val="5.1282798506331814E-2"/>
          <c:w val="0.76878612716763006"/>
          <c:h val="0.93228655544651595"/>
        </c:manualLayout>
      </c:layout>
      <c:barChart>
        <c:barDir val="bar"/>
        <c:grouping val="clustered"/>
        <c:varyColors val="0"/>
        <c:ser>
          <c:idx val="0"/>
          <c:order val="0"/>
          <c:spPr>
            <a:pattFill prst="pct5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dPt>
            <c:idx val="0"/>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Pt>
            <c:idx val="2"/>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Pt>
            <c:idx val="8"/>
            <c:invertIfNegative val="0"/>
            <c:bubble3D val="0"/>
          </c:dPt>
          <c:dPt>
            <c:idx val="9"/>
            <c:invertIfNegative val="0"/>
            <c:bubble3D val="0"/>
          </c:dPt>
          <c:dPt>
            <c:idx val="10"/>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Pt>
            <c:idx val="11"/>
            <c:invertIfNegative val="0"/>
            <c:bubble3D val="0"/>
          </c:dPt>
          <c:dPt>
            <c:idx val="15"/>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Pt>
            <c:idx val="16"/>
            <c:invertIfNegative val="0"/>
            <c:bubble3D val="0"/>
          </c:dPt>
          <c:dPt>
            <c:idx val="17"/>
            <c:invertIfNegative val="0"/>
            <c:bubble3D val="0"/>
          </c:dPt>
          <c:dPt>
            <c:idx val="21"/>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Pt>
            <c:idx val="22"/>
            <c:invertIfNegative val="0"/>
            <c:bubble3D val="0"/>
          </c:dPt>
          <c:dPt>
            <c:idx val="23"/>
            <c:invertIfNegative val="0"/>
            <c:bubble3D val="0"/>
          </c:dPt>
          <c:dPt>
            <c:idx val="24"/>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Lbls>
            <c:dLbl>
              <c:idx val="0"/>
              <c:numFmt formatCode="0.0_ " sourceLinked="0"/>
              <c:spPr>
                <a:noFill/>
                <a:ln w="25400">
                  <a:noFill/>
                </a:ln>
              </c:spPr>
              <c:txPr>
                <a:bodyPr/>
                <a:lstStyle/>
                <a:p>
                  <a:pPr>
                    <a:defRPr sz="1000">
                      <a:solidFill>
                        <a:srgbClr val="000000"/>
                      </a:solidFill>
                    </a:defRPr>
                  </a:pPr>
                  <a:endParaRPr lang="ja-JP"/>
                </a:p>
              </c:txPr>
              <c:dLblPos val="outEnd"/>
              <c:showLegendKey val="0"/>
              <c:showVal val="1"/>
              <c:showCatName val="0"/>
              <c:showSerName val="0"/>
              <c:showPercent val="0"/>
              <c:showBubbleSize val="0"/>
            </c:dLbl>
            <c:dLbl>
              <c:idx val="2"/>
              <c:layout>
                <c:manualLayout>
                  <c:x val="7.0555555555555552E-2"/>
                  <c:y val="0"/>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3"/>
              <c:layout>
                <c:manualLayout>
                  <c:x val="7.0555555555555552E-2"/>
                  <c:y val="0"/>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4"/>
              <c:layout>
                <c:manualLayout>
                  <c:x val="4.0672222222222221E-2"/>
                  <c:y val="-5.3772595223571819E-4"/>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5"/>
              <c:layout>
                <c:manualLayout>
                  <c:x val="8.4666666666666668E-2"/>
                  <c:y val="0"/>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6"/>
              <c:layout>
                <c:manualLayout>
                  <c:x val="8.5516111111111112E-2"/>
                  <c:y val="-4.6222441152256137E-4"/>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7"/>
              <c:layout>
                <c:manualLayout>
                  <c:x val="7.3125555555555624E-2"/>
                  <c:y val="-9.1512893799176789E-4"/>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8"/>
              <c:layout>
                <c:manualLayout>
                  <c:x val="7.1419444444444438E-2"/>
                  <c:y val="-3.8661815299984064E-4"/>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9"/>
              <c:layout>
                <c:manualLayout>
                  <c:x val="7.7611111111111117E-2"/>
                  <c:y val="-4.8763030016913941E-17"/>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10"/>
              <c:numFmt formatCode="0.0_ " sourceLinked="0"/>
              <c:spPr>
                <a:noFill/>
                <a:ln w="25400">
                  <a:noFill/>
                </a:ln>
              </c:spPr>
              <c:txPr>
                <a:bodyPr/>
                <a:lstStyle/>
                <a:p>
                  <a:pPr>
                    <a:defRPr sz="1000">
                      <a:solidFill>
                        <a:srgbClr val="000000"/>
                      </a:solidFill>
                    </a:defRPr>
                  </a:pPr>
                  <a:endParaRPr lang="ja-JP"/>
                </a:p>
              </c:txPr>
              <c:dLblPos val="outEnd"/>
              <c:showLegendKey val="0"/>
              <c:showVal val="1"/>
              <c:showCatName val="0"/>
              <c:showSerName val="0"/>
              <c:showPercent val="0"/>
              <c:showBubbleSize val="0"/>
            </c:dLbl>
            <c:dLbl>
              <c:idx val="11"/>
              <c:layout>
                <c:manualLayout>
                  <c:x val="1.4111111111111111E-2"/>
                  <c:y val="0"/>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15"/>
              <c:numFmt formatCode="0.0_ " sourceLinked="0"/>
              <c:spPr>
                <a:noFill/>
                <a:ln w="25400">
                  <a:noFill/>
                </a:ln>
              </c:spPr>
              <c:txPr>
                <a:bodyPr/>
                <a:lstStyle/>
                <a:p>
                  <a:pPr>
                    <a:defRPr sz="1000">
                      <a:solidFill>
                        <a:srgbClr val="000000"/>
                      </a:solidFill>
                    </a:defRPr>
                  </a:pPr>
                  <a:endParaRPr lang="ja-JP"/>
                </a:p>
              </c:txPr>
              <c:dLblPos val="outEnd"/>
              <c:showLegendKey val="0"/>
              <c:showVal val="1"/>
              <c:showCatName val="0"/>
              <c:showSerName val="0"/>
              <c:showPercent val="0"/>
              <c:showBubbleSize val="0"/>
            </c:dLbl>
            <c:dLbl>
              <c:idx val="16"/>
              <c:layout>
                <c:manualLayout>
                  <c:x val="-1.6464462934852025E-3"/>
                  <c:y val="-1.0663046580985508E-3"/>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17"/>
              <c:layout>
                <c:manualLayout>
                  <c:x val="-1.3034326561209475E-2"/>
                  <c:y val="-1.5192415013539789E-3"/>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21"/>
              <c:layout>
                <c:manualLayout>
                  <c:x val="1.3319091124047097E-2"/>
                  <c:y val="-3.8692606770232725E-4"/>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22"/>
              <c:layout>
                <c:manualLayout>
                  <c:x val="9.9865068800199467E-3"/>
                  <c:y val="-8.3986291095775544E-4"/>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23"/>
              <c:layout>
                <c:manualLayout>
                  <c:x val="3.7647885508885072E-4"/>
                  <c:y val="-3.1144548532206214E-4"/>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24"/>
              <c:numFmt formatCode="0.0_ " sourceLinked="0"/>
              <c:spPr>
                <a:noFill/>
                <a:ln w="25400">
                  <a:noFill/>
                </a:ln>
              </c:spPr>
              <c:txPr>
                <a:bodyPr/>
                <a:lstStyle/>
                <a:p>
                  <a:pPr>
                    <a:defRPr sz="1000">
                      <a:solidFill>
                        <a:srgbClr val="000000"/>
                      </a:solidFill>
                    </a:defRPr>
                  </a:pPr>
                  <a:endParaRPr lang="ja-JP"/>
                </a:p>
              </c:txPr>
              <c:dLblPos val="outEnd"/>
              <c:showLegendKey val="0"/>
              <c:showVal val="1"/>
              <c:showCatName val="0"/>
              <c:showSerName val="0"/>
              <c:showPercent val="0"/>
              <c:showBubbleSize val="0"/>
            </c:dLbl>
            <c:numFmt formatCode="0.0_ " sourceLinked="0"/>
            <c:spPr>
              <a:noFill/>
              <a:ln w="25400">
                <a:noFill/>
              </a:ln>
            </c:spPr>
            <c:txPr>
              <a:bodyPr rot="0" horzOverflow="overflow" anchor="ctr"/>
              <a:lstStyle/>
              <a:p>
                <a:pPr algn="ctr" rtl="0">
                  <a:defRPr sz="1000">
                    <a:solidFill>
                      <a:srgbClr val="000000"/>
                    </a:solidFill>
                  </a:defRPr>
                </a:pPr>
                <a:endParaRPr lang="ja-JP"/>
              </a:p>
            </c:txPr>
            <c:dLblPos val="outEnd"/>
            <c:showLegendKey val="0"/>
            <c:showVal val="1"/>
            <c:showCatName val="0"/>
            <c:showSerName val="0"/>
            <c:showPercent val="0"/>
            <c:showBubbleSize val="0"/>
            <c:showLeaderLines val="0"/>
          </c:dLbls>
          <c:cat>
            <c:strRef>
              <c:f>がん受診率!$A$6:$A$31</c:f>
              <c:strCache>
                <c:ptCount val="26"/>
                <c:pt idx="0">
                  <c:v>大津市保健所</c:v>
                </c:pt>
                <c:pt idx="1">
                  <c:v>大津市</c:v>
                </c:pt>
                <c:pt idx="2">
                  <c:v>草津保健所</c:v>
                </c:pt>
                <c:pt idx="3">
                  <c:v>草津市</c:v>
                </c:pt>
                <c:pt idx="4">
                  <c:v>守山市</c:v>
                </c:pt>
                <c:pt idx="5">
                  <c:v>栗東市</c:v>
                </c:pt>
                <c:pt idx="6">
                  <c:v>野洲市</c:v>
                </c:pt>
                <c:pt idx="7">
                  <c:v>甲賀保健所</c:v>
                </c:pt>
                <c:pt idx="8">
                  <c:v>甲賀市</c:v>
                </c:pt>
                <c:pt idx="9">
                  <c:v>湖南市</c:v>
                </c:pt>
                <c:pt idx="10">
                  <c:v>東近江保健所</c:v>
                </c:pt>
                <c:pt idx="11">
                  <c:v>近江八幡市</c:v>
                </c:pt>
                <c:pt idx="12">
                  <c:v>東近江市</c:v>
                </c:pt>
                <c:pt idx="13">
                  <c:v>日野町</c:v>
                </c:pt>
                <c:pt idx="14">
                  <c:v>竜王町</c:v>
                </c:pt>
                <c:pt idx="15">
                  <c:v>彦根保健所</c:v>
                </c:pt>
                <c:pt idx="16">
                  <c:v>彦根市</c:v>
                </c:pt>
                <c:pt idx="17">
                  <c:v>愛荘町</c:v>
                </c:pt>
                <c:pt idx="18">
                  <c:v>豊郷町</c:v>
                </c:pt>
                <c:pt idx="19">
                  <c:v>甲良町</c:v>
                </c:pt>
                <c:pt idx="20">
                  <c:v>多賀町</c:v>
                </c:pt>
                <c:pt idx="21">
                  <c:v>長浜保健所</c:v>
                </c:pt>
                <c:pt idx="22">
                  <c:v>長浜市</c:v>
                </c:pt>
                <c:pt idx="23">
                  <c:v>米原市</c:v>
                </c:pt>
                <c:pt idx="24">
                  <c:v>高島保健所</c:v>
                </c:pt>
                <c:pt idx="25">
                  <c:v>高島市</c:v>
                </c:pt>
              </c:strCache>
            </c:strRef>
          </c:cat>
          <c:val>
            <c:numRef>
              <c:f>がん受診率!$G$6:$G$31</c:f>
              <c:numCache>
                <c:formatCode>0.0_);[Red]\(0.0\)</c:formatCode>
                <c:ptCount val="26"/>
                <c:pt idx="0">
                  <c:v>8.6</c:v>
                </c:pt>
                <c:pt idx="1">
                  <c:v>8.6</c:v>
                </c:pt>
                <c:pt idx="2" formatCode="#,##0.0_);[Red]\(#,##0.0\)">
                  <c:v>6.7777415801802645</c:v>
                </c:pt>
                <c:pt idx="3">
                  <c:v>6.7</c:v>
                </c:pt>
                <c:pt idx="4">
                  <c:v>7.6</c:v>
                </c:pt>
                <c:pt idx="5">
                  <c:v>6.3</c:v>
                </c:pt>
                <c:pt idx="6">
                  <c:v>6.2</c:v>
                </c:pt>
                <c:pt idx="7">
                  <c:v>6.4775815217391299</c:v>
                </c:pt>
                <c:pt idx="8">
                  <c:v>6.5</c:v>
                </c:pt>
                <c:pt idx="9">
                  <c:v>6.4</c:v>
                </c:pt>
                <c:pt idx="10">
                  <c:v>9.5167098653577078</c:v>
                </c:pt>
                <c:pt idx="11">
                  <c:v>7.6</c:v>
                </c:pt>
                <c:pt idx="12">
                  <c:v>10.1</c:v>
                </c:pt>
                <c:pt idx="13">
                  <c:v>17.2</c:v>
                </c:pt>
                <c:pt idx="14">
                  <c:v>10.1</c:v>
                </c:pt>
                <c:pt idx="15">
                  <c:v>8.7932874187603058</c:v>
                </c:pt>
                <c:pt idx="16">
                  <c:v>7.9</c:v>
                </c:pt>
                <c:pt idx="17">
                  <c:v>11.5</c:v>
                </c:pt>
                <c:pt idx="18">
                  <c:v>8.6</c:v>
                </c:pt>
                <c:pt idx="19">
                  <c:v>13.4</c:v>
                </c:pt>
                <c:pt idx="20">
                  <c:v>11</c:v>
                </c:pt>
                <c:pt idx="21" formatCode="#,##0.0_);[Red]\(#,##0.0\)">
                  <c:v>9.5273264401772533</c:v>
                </c:pt>
                <c:pt idx="22">
                  <c:v>9.4</c:v>
                </c:pt>
                <c:pt idx="23">
                  <c:v>9.9</c:v>
                </c:pt>
                <c:pt idx="24">
                  <c:v>8.3000000000000007</c:v>
                </c:pt>
                <c:pt idx="25">
                  <c:v>8.3000000000000007</c:v>
                </c:pt>
              </c:numCache>
            </c:numRef>
          </c:val>
        </c:ser>
        <c:dLbls>
          <c:showLegendKey val="0"/>
          <c:showVal val="0"/>
          <c:showCatName val="0"/>
          <c:showSerName val="0"/>
          <c:showPercent val="0"/>
          <c:showBubbleSize val="0"/>
        </c:dLbls>
        <c:gapWidth val="80"/>
        <c:axId val="222478336"/>
        <c:axId val="222479872"/>
      </c:barChart>
      <c:catAx>
        <c:axId val="222478336"/>
        <c:scaling>
          <c:orientation val="maxMin"/>
        </c:scaling>
        <c:delete val="0"/>
        <c:axPos val="l"/>
        <c:numFmt formatCode="0.0_);[Red]\(0.0\)" sourceLinked="1"/>
        <c:majorTickMark val="in"/>
        <c:minorTickMark val="none"/>
        <c:tickLblPos val="none"/>
        <c:spPr>
          <a:ln w="3175">
            <a:solidFill>
              <a:srgbClr val="000000"/>
            </a:solidFill>
            <a:prstDash val="solid"/>
          </a:ln>
        </c:spPr>
        <c:txPr>
          <a:bodyPr horzOverflow="overflow" anchor="ctr"/>
          <a:lstStyle/>
          <a:p>
            <a:pPr algn="ctr" rtl="0">
              <a:defRPr sz="1000">
                <a:solidFill>
                  <a:srgbClr val="000000"/>
                </a:solidFill>
              </a:defRPr>
            </a:pPr>
            <a:endParaRPr lang="ja-JP"/>
          </a:p>
        </c:txPr>
        <c:crossAx val="222479872"/>
        <c:crosses val="autoZero"/>
        <c:auto val="1"/>
        <c:lblAlgn val="ctr"/>
        <c:lblOffset val="100"/>
        <c:tickLblSkip val="1"/>
        <c:noMultiLvlLbl val="0"/>
      </c:catAx>
      <c:valAx>
        <c:axId val="222479872"/>
        <c:scaling>
          <c:orientation val="minMax"/>
          <c:min val="0"/>
        </c:scaling>
        <c:delete val="0"/>
        <c:axPos val="t"/>
        <c:title>
          <c:tx>
            <c:rich>
              <a:bodyPr horzOverflow="overflow" anchor="ctr"/>
              <a:lstStyle/>
              <a:p>
                <a:pPr algn="ctr" rtl="0">
                  <a:defRPr sz="1000">
                    <a:solidFill>
                      <a:srgbClr val="000000"/>
                    </a:solidFill>
                  </a:defRPr>
                </a:pPr>
                <a:r>
                  <a:rPr lang="en-US" altLang="ja-JP"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0.87685370907583904"/>
              <c:y val="3.0029301623427044E-2"/>
            </c:manualLayout>
          </c:layout>
          <c:overlay val="0"/>
          <c:spPr>
            <a:noFill/>
            <a:ln w="25400">
              <a:noFill/>
            </a:ln>
          </c:spPr>
        </c:title>
        <c:numFmt formatCode="0_);[Red]\(0\)" sourceLinked="0"/>
        <c:majorTickMark val="in"/>
        <c:minorTickMark val="none"/>
        <c:tickLblPos val="nextTo"/>
        <c:spPr>
          <a:ln w="12700">
            <a:solidFill>
              <a:srgbClr val="000000"/>
            </a:solidFill>
            <a:prstDash val="solid"/>
          </a:ln>
        </c:spPr>
        <c:txPr>
          <a:bodyPr rot="0" horzOverflow="overflow" anchor="ctr"/>
          <a:lstStyle/>
          <a:p>
            <a:pPr algn="ctr" rtl="0">
              <a:defRPr sz="900">
                <a:solidFill>
                  <a:srgbClr val="000000"/>
                </a:solidFill>
              </a:defRPr>
            </a:pPr>
            <a:endParaRPr lang="ja-JP"/>
          </a:p>
        </c:txPr>
        <c:crossAx val="222478336"/>
        <c:crosses val="autoZero"/>
        <c:crossBetween val="between"/>
      </c:valAx>
      <c:spPr>
        <a:noFill/>
        <a:ln w="25400">
          <a:noFill/>
        </a:ln>
      </c:spPr>
    </c:plotArea>
    <c:plotVisOnly val="1"/>
    <c:dispBlanksAs val="gap"/>
    <c:showDLblsOverMax val="0"/>
  </c:chart>
  <c:spPr>
    <a:noFill/>
    <a:ln w="9525">
      <a:noFill/>
    </a:ln>
  </c:spPr>
  <c:txPr>
    <a:bodyPr horzOverflow="overflow" anchor="ctr"/>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5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manualLayout>
          <c:layoutTarget val="inner"/>
          <c:xMode val="edge"/>
          <c:yMode val="edge"/>
          <c:x val="0.10764403733200972"/>
          <c:y val="0.18996042161396487"/>
          <c:w val="0.81579044739751372"/>
          <c:h val="0.53714702328875552"/>
        </c:manualLayout>
      </c:layout>
      <c:barChart>
        <c:barDir val="col"/>
        <c:grouping val="stacked"/>
        <c:varyColors val="0"/>
        <c:ser>
          <c:idx val="0"/>
          <c:order val="0"/>
          <c:tx>
            <c:v>平均余命</c:v>
          </c:tx>
          <c:invertIfNegative val="0"/>
          <c:dPt>
            <c:idx val="5"/>
            <c:invertIfNegative val="0"/>
            <c:bubble3D val="0"/>
            <c:spPr>
              <a:solidFill>
                <a:schemeClr val="accent1"/>
              </a:solidFill>
              <a:ln w="9525" cap="flat" cmpd="sng">
                <a:solidFill>
                  <a:schemeClr val="accent1"/>
                </a:solidFill>
                <a:prstDash val="solid"/>
                <a:round/>
                <a:headEnd type="none" w="med" len="med"/>
                <a:tailEnd type="none" w="med" len="med"/>
              </a:ln>
            </c:spPr>
          </c:dPt>
          <c:dPt>
            <c:idx val="10"/>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豊郷町</c:v>
              </c:pt>
              <c:pt idx="2">
                <c:v>高島市</c:v>
              </c:pt>
              <c:pt idx="3">
                <c:v>湖南市</c:v>
              </c:pt>
              <c:pt idx="4">
                <c:v>草津市</c:v>
              </c:pt>
              <c:pt idx="5">
                <c:v>大津市</c:v>
              </c:pt>
              <c:pt idx="6">
                <c:v>東近江市</c:v>
              </c:pt>
              <c:pt idx="7">
                <c:v>甲賀市</c:v>
              </c:pt>
              <c:pt idx="8">
                <c:v>彦根市</c:v>
              </c:pt>
              <c:pt idx="9">
                <c:v>栗東市</c:v>
              </c:pt>
              <c:pt idx="10">
                <c:v>近江八幡市</c:v>
              </c:pt>
              <c:pt idx="11">
                <c:v>日野町</c:v>
              </c:pt>
              <c:pt idx="12">
                <c:v>守山市</c:v>
              </c:pt>
              <c:pt idx="13">
                <c:v>長浜市</c:v>
              </c:pt>
              <c:pt idx="14">
                <c:v>米原市</c:v>
              </c:pt>
              <c:pt idx="15">
                <c:v>愛荘町</c:v>
              </c:pt>
              <c:pt idx="16">
                <c:v>野洲市</c:v>
              </c:pt>
              <c:pt idx="17">
                <c:v>竜王町</c:v>
              </c:pt>
              <c:pt idx="18">
                <c:v>多賀町</c:v>
              </c:pt>
              <c:pt idx="19">
                <c:v>甲良町</c:v>
              </c:pt>
              <c:pt idx="20">
                <c:v>全国</c:v>
              </c:pt>
            </c:strLit>
          </c:cat>
          <c:val>
            <c:numLit>
              <c:formatCode>General</c:formatCode>
              <c:ptCount val="21"/>
              <c:pt idx="0">
                <c:v>87.597456325508318</c:v>
              </c:pt>
              <c:pt idx="1">
                <c:v>89.184438549148652</c:v>
              </c:pt>
              <c:pt idx="2">
                <c:v>88.266024084903009</c:v>
              </c:pt>
              <c:pt idx="3">
                <c:v>87.904113341459123</c:v>
              </c:pt>
              <c:pt idx="4">
                <c:v>87.892983860510668</c:v>
              </c:pt>
              <c:pt idx="5">
                <c:v>87.841776368337349</c:v>
              </c:pt>
              <c:pt idx="6">
                <c:v>87.751403737462496</c:v>
              </c:pt>
              <c:pt idx="7">
                <c:v>87.613639453299399</c:v>
              </c:pt>
              <c:pt idx="8">
                <c:v>87.583389683833204</c:v>
              </c:pt>
              <c:pt idx="9">
                <c:v>87.541274633407355</c:v>
              </c:pt>
              <c:pt idx="10">
                <c:v>87.527873123524074</c:v>
              </c:pt>
              <c:pt idx="11">
                <c:v>87.471127471739052</c:v>
              </c:pt>
              <c:pt idx="12">
                <c:v>87.356598617925556</c:v>
              </c:pt>
              <c:pt idx="13">
                <c:v>87.294114038623817</c:v>
              </c:pt>
              <c:pt idx="14">
                <c:v>87.17233934461288</c:v>
              </c:pt>
              <c:pt idx="15">
                <c:v>86.917459624407755</c:v>
              </c:pt>
              <c:pt idx="16">
                <c:v>86.755249194016685</c:v>
              </c:pt>
              <c:pt idx="17">
                <c:v>86.489023403114317</c:v>
              </c:pt>
              <c:pt idx="18">
                <c:v>86.427461074287635</c:v>
              </c:pt>
              <c:pt idx="19">
                <c:v>85.449825028997381</c:v>
              </c:pt>
              <c:pt idx="20">
                <c:v>87.051130000000001</c:v>
              </c:pt>
            </c:numLit>
          </c:val>
        </c:ser>
        <c:dLbls>
          <c:showLegendKey val="0"/>
          <c:showVal val="0"/>
          <c:showCatName val="0"/>
          <c:showSerName val="0"/>
          <c:showPercent val="0"/>
          <c:showBubbleSize val="0"/>
        </c:dLbls>
        <c:gapWidth val="59"/>
        <c:overlap val="100"/>
        <c:axId val="183403264"/>
        <c:axId val="183404800"/>
      </c:barChart>
      <c:catAx>
        <c:axId val="183403264"/>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3404800"/>
        <c:crosses val="autoZero"/>
        <c:auto val="1"/>
        <c:lblAlgn val="ctr"/>
        <c:lblOffset val="100"/>
        <c:noMultiLvlLbl val="0"/>
      </c:catAx>
      <c:valAx>
        <c:axId val="183404800"/>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8340326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59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乳がん</a:t>
            </a:r>
          </a:p>
        </c:rich>
      </c:tx>
      <c:layout>
        <c:manualLayout>
          <c:xMode val="edge"/>
          <c:yMode val="edge"/>
          <c:x val="0.22513109545517329"/>
          <c:y val="7.874015748031496E-3"/>
        </c:manualLayout>
      </c:layout>
      <c:overlay val="0"/>
      <c:spPr>
        <a:noFill/>
        <a:ln w="25400">
          <a:noFill/>
        </a:ln>
      </c:spPr>
    </c:title>
    <c:autoTitleDeleted val="0"/>
    <c:plotArea>
      <c:layout>
        <c:manualLayout>
          <c:layoutTarget val="inner"/>
          <c:xMode val="edge"/>
          <c:yMode val="edge"/>
          <c:x val="8.3769633507853408E-2"/>
          <c:y val="5.5118110236220472E-2"/>
          <c:w val="0.78534031413612571"/>
          <c:h val="0.93110236220472453"/>
        </c:manualLayout>
      </c:layout>
      <c:barChart>
        <c:barDir val="bar"/>
        <c:grouping val="clustered"/>
        <c:varyColors val="0"/>
        <c:ser>
          <c:idx val="0"/>
          <c:order val="0"/>
          <c:spPr>
            <a:pattFill prst="pct5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dPt>
            <c:idx val="0"/>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Pt>
            <c:idx val="1"/>
            <c:invertIfNegative val="0"/>
            <c:bubble3D val="0"/>
          </c:dPt>
          <c:dPt>
            <c:idx val="2"/>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Pt>
            <c:idx val="3"/>
            <c:invertIfNegative val="0"/>
            <c:bubble3D val="0"/>
          </c:dPt>
          <c:dPt>
            <c:idx val="4"/>
            <c:invertIfNegative val="0"/>
            <c:bubble3D val="0"/>
          </c:dPt>
          <c:dPt>
            <c:idx val="5"/>
            <c:invertIfNegative val="0"/>
            <c:bubble3D val="0"/>
          </c:dPt>
          <c:dPt>
            <c:idx val="7"/>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Pt>
            <c:idx val="10"/>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Pt>
            <c:idx val="11"/>
            <c:invertIfNegative val="0"/>
            <c:bubble3D val="0"/>
          </c:dPt>
          <c:dPt>
            <c:idx val="13"/>
            <c:invertIfNegative val="0"/>
            <c:bubble3D val="0"/>
          </c:dPt>
          <c:dPt>
            <c:idx val="15"/>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Pt>
            <c:idx val="16"/>
            <c:invertIfNegative val="0"/>
            <c:bubble3D val="0"/>
          </c:dPt>
          <c:dPt>
            <c:idx val="17"/>
            <c:invertIfNegative val="0"/>
            <c:bubble3D val="0"/>
          </c:dPt>
          <c:dPt>
            <c:idx val="18"/>
            <c:invertIfNegative val="0"/>
            <c:bubble3D val="0"/>
          </c:dPt>
          <c:dPt>
            <c:idx val="21"/>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Pt>
            <c:idx val="22"/>
            <c:invertIfNegative val="0"/>
            <c:bubble3D val="0"/>
          </c:dPt>
          <c:dPt>
            <c:idx val="24"/>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Lbls>
            <c:dLbl>
              <c:idx val="0"/>
              <c:layout>
                <c:manualLayout>
                  <c:x val="6.2295555555555555E-2"/>
                  <c:y val="-7.6624493292602638E-4"/>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1"/>
              <c:layout>
                <c:manualLayout>
                  <c:x val="6.9351111111111113E-2"/>
                  <c:y val="-3.0527038646423026E-3"/>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2"/>
              <c:layout>
                <c:manualLayout>
                  <c:x val="6.3622777777777778E-2"/>
                  <c:y val="-9.9329601259902671E-4"/>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3"/>
              <c:layout>
                <c:manualLayout>
                  <c:x val="6.1223333333333331E-2"/>
                  <c:y val="-6.1473765055642727E-4"/>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4"/>
              <c:layout>
                <c:manualLayout>
                  <c:x val="3.7762777777777777E-2"/>
                  <c:y val="-1.2205569361534252E-3"/>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5"/>
              <c:layout>
                <c:manualLayout>
                  <c:x val="2.1166666666666667E-2"/>
                  <c:y val="1.0492194069916834E-7"/>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7"/>
              <c:layout>
                <c:manualLayout>
                  <c:x val="4.8158798870512887E-3"/>
                  <c:y val="-1.0692937902508567E-3"/>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10"/>
              <c:layout>
                <c:manualLayout>
                  <c:x val="-8.7861151445654956E-3"/>
                  <c:y val="-9.178248659267097E-4"/>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11"/>
              <c:layout>
                <c:manualLayout>
                  <c:x val="4.9388888888888892E-2"/>
                  <c:y val="0"/>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13"/>
              <c:layout>
                <c:manualLayout>
                  <c:x val="5.5267088410540293E-3"/>
                  <c:y val="2.1863999639091876E-3"/>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15"/>
              <c:layout>
                <c:manualLayout>
                  <c:x val="2.4556665764206924E-3"/>
                  <c:y val="-9.9353150245838065E-4"/>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16"/>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17"/>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18"/>
              <c:layout>
                <c:manualLayout>
                  <c:x val="-1.2045665907889221E-3"/>
                  <c:y val="-1.8263145466381131E-3"/>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21"/>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22"/>
              <c:layout>
                <c:manualLayout>
                  <c:x val="1.4128111890805055E-3"/>
                  <c:y val="-3.1216173134165692E-4"/>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24"/>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numFmt formatCode="0.0_ " sourceLinked="0"/>
            <c:spPr>
              <a:noFill/>
              <a:ln w="25400">
                <a:noFill/>
              </a:ln>
            </c:spPr>
            <c:txPr>
              <a:bodyPr rot="0" horzOverflow="overflow" anchor="ctr"/>
              <a:lstStyle/>
              <a:p>
                <a:pPr algn="ctr" rtl="0">
                  <a:defRPr sz="1000">
                    <a:solidFill>
                      <a:srgbClr val="000000"/>
                    </a:solidFill>
                  </a:defRPr>
                </a:pPr>
                <a:endParaRPr lang="ja-JP"/>
              </a:p>
            </c:txPr>
            <c:showLegendKey val="0"/>
            <c:showVal val="1"/>
            <c:showCatName val="0"/>
            <c:showSerName val="0"/>
            <c:showPercent val="0"/>
            <c:showBubbleSize val="0"/>
            <c:showLeaderLines val="0"/>
          </c:dLbls>
          <c:cat>
            <c:strRef>
              <c:f>がん受診率!$A$6:$A$31</c:f>
              <c:strCache>
                <c:ptCount val="26"/>
                <c:pt idx="0">
                  <c:v>大津市保健所</c:v>
                </c:pt>
                <c:pt idx="1">
                  <c:v>大津市</c:v>
                </c:pt>
                <c:pt idx="2">
                  <c:v>草津保健所</c:v>
                </c:pt>
                <c:pt idx="3">
                  <c:v>草津市</c:v>
                </c:pt>
                <c:pt idx="4">
                  <c:v>守山市</c:v>
                </c:pt>
                <c:pt idx="5">
                  <c:v>栗東市</c:v>
                </c:pt>
                <c:pt idx="6">
                  <c:v>野洲市</c:v>
                </c:pt>
                <c:pt idx="7">
                  <c:v>甲賀保健所</c:v>
                </c:pt>
                <c:pt idx="8">
                  <c:v>甲賀市</c:v>
                </c:pt>
                <c:pt idx="9">
                  <c:v>湖南市</c:v>
                </c:pt>
                <c:pt idx="10">
                  <c:v>東近江保健所</c:v>
                </c:pt>
                <c:pt idx="11">
                  <c:v>近江八幡市</c:v>
                </c:pt>
                <c:pt idx="12">
                  <c:v>東近江市</c:v>
                </c:pt>
                <c:pt idx="13">
                  <c:v>日野町</c:v>
                </c:pt>
                <c:pt idx="14">
                  <c:v>竜王町</c:v>
                </c:pt>
                <c:pt idx="15">
                  <c:v>彦根保健所</c:v>
                </c:pt>
                <c:pt idx="16">
                  <c:v>彦根市</c:v>
                </c:pt>
                <c:pt idx="17">
                  <c:v>愛荘町</c:v>
                </c:pt>
                <c:pt idx="18">
                  <c:v>豊郷町</c:v>
                </c:pt>
                <c:pt idx="19">
                  <c:v>甲良町</c:v>
                </c:pt>
                <c:pt idx="20">
                  <c:v>多賀町</c:v>
                </c:pt>
                <c:pt idx="21">
                  <c:v>長浜保健所</c:v>
                </c:pt>
                <c:pt idx="22">
                  <c:v>長浜市</c:v>
                </c:pt>
                <c:pt idx="23">
                  <c:v>米原市</c:v>
                </c:pt>
                <c:pt idx="24">
                  <c:v>高島保健所</c:v>
                </c:pt>
                <c:pt idx="25">
                  <c:v>高島市</c:v>
                </c:pt>
              </c:strCache>
            </c:strRef>
          </c:cat>
          <c:val>
            <c:numRef>
              <c:f>がん受診率!$M$6:$M$31</c:f>
              <c:numCache>
                <c:formatCode>0.0_);[Red]\(0.0\)</c:formatCode>
                <c:ptCount val="26"/>
                <c:pt idx="0">
                  <c:v>12.7</c:v>
                </c:pt>
                <c:pt idx="1">
                  <c:v>12.7</c:v>
                </c:pt>
                <c:pt idx="2">
                  <c:v>6.8868725213338884</c:v>
                </c:pt>
                <c:pt idx="3">
                  <c:v>13.1</c:v>
                </c:pt>
                <c:pt idx="4">
                  <c:v>14.4</c:v>
                </c:pt>
                <c:pt idx="5">
                  <c:v>15.2</c:v>
                </c:pt>
                <c:pt idx="6">
                  <c:v>9.9</c:v>
                </c:pt>
                <c:pt idx="7">
                  <c:v>9.1970929828221717</c:v>
                </c:pt>
                <c:pt idx="8">
                  <c:v>16.7</c:v>
                </c:pt>
                <c:pt idx="9">
                  <c:v>23.3</c:v>
                </c:pt>
                <c:pt idx="10">
                  <c:v>9.9810433034898605</c:v>
                </c:pt>
                <c:pt idx="11">
                  <c:v>13.9</c:v>
                </c:pt>
                <c:pt idx="12">
                  <c:v>23.1</c:v>
                </c:pt>
                <c:pt idx="13">
                  <c:v>31.7</c:v>
                </c:pt>
                <c:pt idx="14">
                  <c:v>19.5</c:v>
                </c:pt>
                <c:pt idx="15">
                  <c:v>10.995191370459418</c:v>
                </c:pt>
                <c:pt idx="16">
                  <c:v>20.399999999999999</c:v>
                </c:pt>
                <c:pt idx="17">
                  <c:v>23.4</c:v>
                </c:pt>
                <c:pt idx="18">
                  <c:v>25.3</c:v>
                </c:pt>
                <c:pt idx="19">
                  <c:v>29.8</c:v>
                </c:pt>
                <c:pt idx="20">
                  <c:v>25.4</c:v>
                </c:pt>
                <c:pt idx="21">
                  <c:v>10.184368877693814</c:v>
                </c:pt>
                <c:pt idx="22">
                  <c:v>20.399999999999999</c:v>
                </c:pt>
                <c:pt idx="23">
                  <c:v>23</c:v>
                </c:pt>
                <c:pt idx="24">
                  <c:v>19.899999999999999</c:v>
                </c:pt>
                <c:pt idx="25">
                  <c:v>19.899999999999999</c:v>
                </c:pt>
              </c:numCache>
            </c:numRef>
          </c:val>
        </c:ser>
        <c:dLbls>
          <c:showLegendKey val="0"/>
          <c:showVal val="0"/>
          <c:showCatName val="0"/>
          <c:showSerName val="0"/>
          <c:showPercent val="0"/>
          <c:showBubbleSize val="0"/>
        </c:dLbls>
        <c:gapWidth val="80"/>
        <c:axId val="222551424"/>
        <c:axId val="222581888"/>
      </c:barChart>
      <c:catAx>
        <c:axId val="222551424"/>
        <c:scaling>
          <c:orientation val="maxMin"/>
        </c:scaling>
        <c:delete val="0"/>
        <c:axPos val="l"/>
        <c:numFmt formatCode="0.0_);[Red]\(0.0\)" sourceLinked="1"/>
        <c:majorTickMark val="in"/>
        <c:minorTickMark val="none"/>
        <c:tickLblPos val="none"/>
        <c:spPr>
          <a:ln w="3175">
            <a:solidFill>
              <a:srgbClr val="000000"/>
            </a:solidFill>
            <a:prstDash val="solid"/>
          </a:ln>
        </c:spPr>
        <c:txPr>
          <a:bodyPr horzOverflow="overflow" anchor="ctr"/>
          <a:lstStyle/>
          <a:p>
            <a:pPr algn="ctr" rtl="0">
              <a:defRPr sz="1000">
                <a:solidFill>
                  <a:srgbClr val="000000"/>
                </a:solidFill>
              </a:defRPr>
            </a:pPr>
            <a:endParaRPr lang="ja-JP"/>
          </a:p>
        </c:txPr>
        <c:crossAx val="222581888"/>
        <c:crosses val="autoZero"/>
        <c:auto val="1"/>
        <c:lblAlgn val="ctr"/>
        <c:lblOffset val="100"/>
        <c:tickLblSkip val="1"/>
        <c:noMultiLvlLbl val="0"/>
      </c:catAx>
      <c:valAx>
        <c:axId val="222581888"/>
        <c:scaling>
          <c:orientation val="minMax"/>
          <c:min val="0"/>
        </c:scaling>
        <c:delete val="0"/>
        <c:axPos val="t"/>
        <c:title>
          <c:tx>
            <c:rich>
              <a:bodyPr horzOverflow="overflow" anchor="ctr"/>
              <a:lstStyle/>
              <a:p>
                <a:pPr algn="ctr" rtl="0">
                  <a:defRPr sz="1000">
                    <a:solidFill>
                      <a:srgbClr val="000000"/>
                    </a:solidFill>
                  </a:defRPr>
                </a:pPr>
                <a:r>
                  <a:rPr lang="en-US" altLang="ja-JP"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0.8989987567343557"/>
              <c:y val="3.062423319534038E-2"/>
            </c:manualLayout>
          </c:layout>
          <c:overlay val="0"/>
          <c:spPr>
            <a:noFill/>
            <a:ln w="25400">
              <a:noFill/>
            </a:ln>
          </c:spPr>
        </c:title>
        <c:numFmt formatCode="0_);[Red]\(0\)" sourceLinked="0"/>
        <c:majorTickMark val="in"/>
        <c:minorTickMark val="none"/>
        <c:tickLblPos val="nextTo"/>
        <c:spPr>
          <a:ln w="3175">
            <a:solidFill>
              <a:srgbClr val="000000"/>
            </a:solidFill>
            <a:prstDash val="solid"/>
          </a:ln>
        </c:spPr>
        <c:txPr>
          <a:bodyPr rot="0" horzOverflow="overflow" anchor="ctr"/>
          <a:lstStyle/>
          <a:p>
            <a:pPr algn="ctr" rtl="0">
              <a:defRPr sz="900">
                <a:solidFill>
                  <a:srgbClr val="000000"/>
                </a:solidFill>
              </a:defRPr>
            </a:pPr>
            <a:endParaRPr lang="ja-JP"/>
          </a:p>
        </c:txPr>
        <c:crossAx val="222551424"/>
        <c:crosses val="autoZero"/>
        <c:crossBetween val="between"/>
      </c:valAx>
      <c:spPr>
        <a:noFill/>
        <a:ln w="25400">
          <a:noFill/>
        </a:ln>
      </c:spPr>
    </c:plotArea>
    <c:plotVisOnly val="1"/>
    <c:dispBlanksAs val="gap"/>
    <c:showDLblsOverMax val="0"/>
  </c:chart>
  <c:spPr>
    <a:noFill/>
    <a:ln w="9525">
      <a:noFill/>
    </a:ln>
  </c:spPr>
  <c:txPr>
    <a:bodyPr horzOverflow="overflow" anchor="ctr"/>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59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肺がん</a:t>
            </a:r>
          </a:p>
        </c:rich>
      </c:tx>
      <c:layout>
        <c:manualLayout>
          <c:xMode val="edge"/>
          <c:yMode val="edge"/>
          <c:x val="0.17989446056085096"/>
          <c:y val="1.0053027011507395E-2"/>
        </c:manualLayout>
      </c:layout>
      <c:overlay val="0"/>
      <c:spPr>
        <a:noFill/>
        <a:ln w="25400">
          <a:noFill/>
        </a:ln>
      </c:spPr>
    </c:title>
    <c:autoTitleDeleted val="0"/>
    <c:plotArea>
      <c:layout>
        <c:manualLayout>
          <c:layoutTarget val="inner"/>
          <c:xMode val="edge"/>
          <c:yMode val="edge"/>
          <c:x val="0.10582065259513784"/>
          <c:y val="5.3763492183196808E-2"/>
          <c:w val="0.74074456816596479"/>
          <c:h val="0.93157469182884645"/>
        </c:manualLayout>
      </c:layout>
      <c:barChart>
        <c:barDir val="bar"/>
        <c:grouping val="clustered"/>
        <c:varyColors val="0"/>
        <c:ser>
          <c:idx val="0"/>
          <c:order val="0"/>
          <c:tx>
            <c:strRef>
              <c:f>がん受診率!$H$3</c:f>
              <c:strCache>
                <c:ptCount val="1"/>
                <c:pt idx="0">
                  <c:v>肺がん</c:v>
                </c:pt>
              </c:strCache>
            </c:strRef>
          </c:tx>
          <c:spPr>
            <a:pattFill prst="pct5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dPt>
            <c:idx val="0"/>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Pt>
            <c:idx val="2"/>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Pt>
            <c:idx val="4"/>
            <c:invertIfNegative val="0"/>
            <c:bubble3D val="0"/>
          </c:dPt>
          <c:dPt>
            <c:idx val="5"/>
            <c:invertIfNegative val="0"/>
            <c:bubble3D val="0"/>
          </c:dPt>
          <c:dPt>
            <c:idx val="6"/>
            <c:invertIfNegative val="0"/>
            <c:bubble3D val="0"/>
          </c:dPt>
          <c:dPt>
            <c:idx val="7"/>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Pt>
            <c:idx val="8"/>
            <c:invertIfNegative val="0"/>
            <c:bubble3D val="0"/>
          </c:dPt>
          <c:dPt>
            <c:idx val="9"/>
            <c:invertIfNegative val="0"/>
            <c:bubble3D val="0"/>
          </c:dPt>
          <c:dPt>
            <c:idx val="10"/>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Pt>
            <c:idx val="15"/>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Pt>
            <c:idx val="16"/>
            <c:invertIfNegative val="0"/>
            <c:bubble3D val="0"/>
          </c:dPt>
          <c:dPt>
            <c:idx val="17"/>
            <c:invertIfNegative val="0"/>
            <c:bubble3D val="0"/>
          </c:dPt>
          <c:dPt>
            <c:idx val="21"/>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Pt>
            <c:idx val="22"/>
            <c:invertIfNegative val="0"/>
            <c:bubble3D val="0"/>
          </c:dPt>
          <c:dPt>
            <c:idx val="23"/>
            <c:invertIfNegative val="0"/>
            <c:bubble3D val="0"/>
          </c:dPt>
          <c:dPt>
            <c:idx val="24"/>
            <c:invertIfNegative val="0"/>
            <c:bubble3D val="0"/>
            <c:spPr>
              <a:pattFill prst="pct50">
                <a:fgClr>
                  <a:srgbClr xmlns:mc="http://schemas.openxmlformats.org/markup-compatibility/2006" xmlns:a14="http://schemas.microsoft.com/office/drawing/2010/main" val="FFFFFF" mc:Ignorable="a14" a14:legacySpreadsheetColorIndex="1"/>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dPt>
          <c:dLbls>
            <c:dLbl>
              <c:idx val="0"/>
              <c:numFmt formatCode="0.0_ " sourceLinked="0"/>
              <c:spPr>
                <a:noFill/>
                <a:ln w="25400">
                  <a:noFill/>
                </a:ln>
              </c:spPr>
              <c:txPr>
                <a:bodyPr/>
                <a:lstStyle/>
                <a:p>
                  <a:pPr>
                    <a:defRPr sz="1000">
                      <a:solidFill>
                        <a:srgbClr val="000000"/>
                      </a:solidFill>
                    </a:defRPr>
                  </a:pPr>
                  <a:endParaRPr lang="ja-JP"/>
                </a:p>
              </c:txPr>
              <c:dLblPos val="outEnd"/>
              <c:showLegendKey val="0"/>
              <c:showVal val="1"/>
              <c:showCatName val="0"/>
              <c:showSerName val="0"/>
              <c:showPercent val="0"/>
              <c:showBubbleSize val="0"/>
            </c:dLbl>
            <c:dLbl>
              <c:idx val="2"/>
              <c:layout>
                <c:manualLayout>
                  <c:x val="0.16227777777777777"/>
                  <c:y val="0"/>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4"/>
              <c:layout>
                <c:manualLayout>
                  <c:x val="-5.3752441678130165E-3"/>
                  <c:y val="-1.0053030075755369E-3"/>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5"/>
              <c:layout>
                <c:manualLayout>
                  <c:x val="1.1085668948538005E-2"/>
                  <c:y val="-3.6620787250696957E-4"/>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6"/>
              <c:layout>
                <c:manualLayout>
                  <c:x val="-5.3752441678130165E-3"/>
                  <c:y val="-7.0452522509572841E-4"/>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7"/>
              <c:layout>
                <c:manualLayout>
                  <c:x val="4.1704444444444447E-2"/>
                  <c:y val="-1.0428375465412502E-3"/>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8"/>
              <c:layout>
                <c:manualLayout>
                  <c:x val="4.4013333333333335E-2"/>
                  <c:y val="1.5514011365863217E-3"/>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9"/>
              <c:layout>
                <c:manualLayout>
                  <c:x val="4.0309124031265636E-3"/>
                  <c:y val="-7.421703472419443E-4"/>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10"/>
              <c:numFmt formatCode="0.0_ " sourceLinked="0"/>
              <c:spPr>
                <a:noFill/>
                <a:ln w="25400">
                  <a:noFill/>
                </a:ln>
              </c:spPr>
              <c:txPr>
                <a:bodyPr/>
                <a:lstStyle/>
                <a:p>
                  <a:pPr>
                    <a:defRPr sz="1000">
                      <a:solidFill>
                        <a:srgbClr val="000000"/>
                      </a:solidFill>
                    </a:defRPr>
                  </a:pPr>
                  <a:endParaRPr lang="ja-JP"/>
                </a:p>
              </c:txPr>
              <c:dLblPos val="outEnd"/>
              <c:showLegendKey val="0"/>
              <c:showVal val="1"/>
              <c:showCatName val="0"/>
              <c:showSerName val="0"/>
              <c:showPercent val="0"/>
              <c:showBubbleSize val="0"/>
            </c:dLbl>
            <c:dLbl>
              <c:idx val="15"/>
              <c:numFmt formatCode="0.0_ " sourceLinked="0"/>
              <c:spPr>
                <a:noFill/>
                <a:ln w="25400">
                  <a:noFill/>
                </a:ln>
              </c:spPr>
              <c:txPr>
                <a:bodyPr/>
                <a:lstStyle/>
                <a:p>
                  <a:pPr>
                    <a:defRPr sz="1000">
                      <a:solidFill>
                        <a:srgbClr val="000000"/>
                      </a:solidFill>
                    </a:defRPr>
                  </a:pPr>
                  <a:endParaRPr lang="ja-JP"/>
                </a:p>
              </c:txPr>
              <c:dLblPos val="outEnd"/>
              <c:showLegendKey val="0"/>
              <c:showVal val="1"/>
              <c:showCatName val="0"/>
              <c:showSerName val="0"/>
              <c:showPercent val="0"/>
              <c:showBubbleSize val="0"/>
            </c:dLbl>
            <c:dLbl>
              <c:idx val="16"/>
              <c:layout>
                <c:manualLayout>
                  <c:x val="-6.5511516259245187E-3"/>
                  <c:y val="-1.7815435239155542E-4"/>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17"/>
              <c:layout>
                <c:manualLayout>
                  <c:x val="-8.3147364243722974E-3"/>
                  <c:y val="-1.494095296711949E-3"/>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21"/>
              <c:layout>
                <c:manualLayout>
                  <c:x val="4.9105000000000003E-2"/>
                  <c:y val="-8.9233784048598863E-4"/>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22"/>
              <c:layout>
                <c:manualLayout>
                  <c:x val="6.7823888888888892E-2"/>
                  <c:y val="-2.5323665817492976E-4"/>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23"/>
              <c:layout>
                <c:manualLayout>
                  <c:x val="1.7554444444444445E-2"/>
                  <c:y val="-5.916519694297472E-4"/>
                </c:manualLayout>
              </c:layout>
              <c:numFmt formatCode="0.0_ " sourceLinked="0"/>
              <c:spPr>
                <a:noFill/>
                <a:ln w="25400">
                  <a:noFill/>
                </a:ln>
              </c:spPr>
              <c:txPr>
                <a:bodyPr/>
                <a:lstStyle/>
                <a:p>
                  <a:pPr>
                    <a:defRPr sz="1000">
                      <a:solidFill>
                        <a:srgbClr val="000000"/>
                      </a:solidFill>
                    </a:defRPr>
                  </a:pPr>
                  <a:endParaRPr lang="ja-JP"/>
                </a:p>
              </c:txPr>
              <c:showLegendKey val="0"/>
              <c:showVal val="1"/>
              <c:showCatName val="0"/>
              <c:showSerName val="0"/>
              <c:showPercent val="0"/>
              <c:showBubbleSize val="0"/>
            </c:dLbl>
            <c:dLbl>
              <c:idx val="24"/>
              <c:numFmt formatCode="0.0_ " sourceLinked="0"/>
              <c:spPr>
                <a:noFill/>
                <a:ln w="25400">
                  <a:noFill/>
                </a:ln>
              </c:spPr>
              <c:txPr>
                <a:bodyPr/>
                <a:lstStyle/>
                <a:p>
                  <a:pPr>
                    <a:defRPr sz="1000">
                      <a:solidFill>
                        <a:srgbClr val="000000"/>
                      </a:solidFill>
                    </a:defRPr>
                  </a:pPr>
                  <a:endParaRPr lang="ja-JP"/>
                </a:p>
              </c:txPr>
              <c:dLblPos val="outEnd"/>
              <c:showLegendKey val="0"/>
              <c:showVal val="1"/>
              <c:showCatName val="0"/>
              <c:showSerName val="0"/>
              <c:showPercent val="0"/>
              <c:showBubbleSize val="0"/>
            </c:dLbl>
            <c:numFmt formatCode="0.0_ " sourceLinked="0"/>
            <c:spPr>
              <a:noFill/>
              <a:ln w="25400">
                <a:noFill/>
              </a:ln>
            </c:spPr>
            <c:txPr>
              <a:bodyPr rot="0" horzOverflow="overflow" anchor="ctr"/>
              <a:lstStyle/>
              <a:p>
                <a:pPr algn="ctr" rtl="0">
                  <a:defRPr sz="1000">
                    <a:solidFill>
                      <a:srgbClr val="000000"/>
                    </a:solidFill>
                  </a:defRPr>
                </a:pPr>
                <a:endParaRPr lang="ja-JP"/>
              </a:p>
            </c:txPr>
            <c:dLblPos val="outEnd"/>
            <c:showLegendKey val="0"/>
            <c:showVal val="1"/>
            <c:showCatName val="0"/>
            <c:showSerName val="0"/>
            <c:showPercent val="0"/>
            <c:showBubbleSize val="0"/>
            <c:showLeaderLines val="0"/>
          </c:dLbls>
          <c:val>
            <c:numRef>
              <c:f>がん受診率!$J$6:$J$31</c:f>
              <c:numCache>
                <c:formatCode>0.0_);[Red]\(0.0\)</c:formatCode>
                <c:ptCount val="26"/>
                <c:pt idx="0">
                  <c:v>5.8</c:v>
                </c:pt>
                <c:pt idx="1">
                  <c:v>5.8</c:v>
                </c:pt>
                <c:pt idx="2" formatCode="#,##0.0_);[Red]\(#,##0.0\)">
                  <c:v>2.4487674718046573</c:v>
                </c:pt>
                <c:pt idx="3">
                  <c:v>5.8</c:v>
                </c:pt>
                <c:pt idx="4">
                  <c:v>0</c:v>
                </c:pt>
                <c:pt idx="5">
                  <c:v>1</c:v>
                </c:pt>
                <c:pt idx="6">
                  <c:v>0</c:v>
                </c:pt>
                <c:pt idx="7">
                  <c:v>3.6264536844661506</c:v>
                </c:pt>
                <c:pt idx="8">
                  <c:v>3.6</c:v>
                </c:pt>
                <c:pt idx="9">
                  <c:v>1.6</c:v>
                </c:pt>
                <c:pt idx="10">
                  <c:v>4.3087827144069539</c:v>
                </c:pt>
                <c:pt idx="11">
                  <c:v>1.5</c:v>
                </c:pt>
                <c:pt idx="12">
                  <c:v>6</c:v>
                </c:pt>
                <c:pt idx="13">
                  <c:v>5.5</c:v>
                </c:pt>
                <c:pt idx="14">
                  <c:v>6.8</c:v>
                </c:pt>
                <c:pt idx="15">
                  <c:v>8.8223882044815216</c:v>
                </c:pt>
                <c:pt idx="16">
                  <c:v>8.8000000000000007</c:v>
                </c:pt>
                <c:pt idx="17">
                  <c:v>7.6</c:v>
                </c:pt>
                <c:pt idx="18">
                  <c:v>13</c:v>
                </c:pt>
                <c:pt idx="19">
                  <c:v>10.3</c:v>
                </c:pt>
                <c:pt idx="20">
                  <c:v>7.4</c:v>
                </c:pt>
                <c:pt idx="21">
                  <c:v>3.5239502004642329</c:v>
                </c:pt>
                <c:pt idx="22">
                  <c:v>3.3</c:v>
                </c:pt>
                <c:pt idx="23">
                  <c:v>4.2</c:v>
                </c:pt>
                <c:pt idx="24">
                  <c:v>1.2</c:v>
                </c:pt>
                <c:pt idx="25">
                  <c:v>1.2</c:v>
                </c:pt>
              </c:numCache>
            </c:numRef>
          </c:val>
        </c:ser>
        <c:dLbls>
          <c:showLegendKey val="0"/>
          <c:showVal val="0"/>
          <c:showCatName val="0"/>
          <c:showSerName val="0"/>
          <c:showPercent val="0"/>
          <c:showBubbleSize val="0"/>
        </c:dLbls>
        <c:gapWidth val="80"/>
        <c:axId val="222673152"/>
        <c:axId val="222683136"/>
      </c:barChart>
      <c:catAx>
        <c:axId val="222673152"/>
        <c:scaling>
          <c:orientation val="maxMin"/>
        </c:scaling>
        <c:delete val="0"/>
        <c:axPos val="l"/>
        <c:numFmt formatCode="0.0_);[Red]\(0.0\)" sourceLinked="1"/>
        <c:majorTickMark val="in"/>
        <c:minorTickMark val="none"/>
        <c:tickLblPos val="none"/>
        <c:spPr>
          <a:ln w="3175">
            <a:solidFill>
              <a:srgbClr val="000000"/>
            </a:solidFill>
            <a:prstDash val="solid"/>
          </a:ln>
        </c:spPr>
        <c:txPr>
          <a:bodyPr horzOverflow="overflow" anchor="ctr"/>
          <a:lstStyle/>
          <a:p>
            <a:pPr algn="ctr" rtl="0">
              <a:defRPr sz="1000">
                <a:solidFill>
                  <a:srgbClr val="000000"/>
                </a:solidFill>
              </a:defRPr>
            </a:pPr>
            <a:endParaRPr lang="ja-JP"/>
          </a:p>
        </c:txPr>
        <c:crossAx val="222683136"/>
        <c:crosses val="autoZero"/>
        <c:auto val="1"/>
        <c:lblAlgn val="ctr"/>
        <c:lblOffset val="100"/>
        <c:tickLblSkip val="1"/>
        <c:noMultiLvlLbl val="0"/>
      </c:catAx>
      <c:valAx>
        <c:axId val="222683136"/>
        <c:scaling>
          <c:orientation val="minMax"/>
          <c:min val="0"/>
        </c:scaling>
        <c:delete val="0"/>
        <c:axPos val="t"/>
        <c:title>
          <c:tx>
            <c:rich>
              <a:bodyPr horzOverflow="overflow" anchor="ctr"/>
              <a:lstStyle/>
              <a:p>
                <a:pPr algn="ctr" rtl="0">
                  <a:defRPr sz="1000">
                    <a:solidFill>
                      <a:srgbClr val="000000"/>
                    </a:solidFill>
                  </a:defRPr>
                </a:pPr>
                <a:r>
                  <a:rPr lang="en-US" altLang="ja-JP"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0.88377123912142563"/>
              <c:y val="3.0274434475942202E-2"/>
            </c:manualLayout>
          </c:layout>
          <c:overlay val="0"/>
          <c:spPr>
            <a:noFill/>
            <a:ln w="25400">
              <a:noFill/>
            </a:ln>
          </c:spPr>
        </c:title>
        <c:numFmt formatCode="0_);[Red]\(0\)" sourceLinked="0"/>
        <c:majorTickMark val="in"/>
        <c:minorTickMark val="none"/>
        <c:tickLblPos val="nextTo"/>
        <c:spPr>
          <a:ln w="12700">
            <a:solidFill>
              <a:srgbClr val="000000"/>
            </a:solidFill>
            <a:prstDash val="solid"/>
          </a:ln>
        </c:spPr>
        <c:txPr>
          <a:bodyPr rot="0" horzOverflow="overflow" anchor="ctr"/>
          <a:lstStyle/>
          <a:p>
            <a:pPr algn="ctr" rtl="0">
              <a:defRPr sz="900">
                <a:solidFill>
                  <a:srgbClr val="000000"/>
                </a:solidFill>
              </a:defRPr>
            </a:pPr>
            <a:endParaRPr lang="ja-JP"/>
          </a:p>
        </c:txPr>
        <c:crossAx val="222673152"/>
        <c:crosses val="autoZero"/>
        <c:crossBetween val="between"/>
      </c:valAx>
      <c:spPr>
        <a:noFill/>
        <a:ln w="25400">
          <a:noFill/>
        </a:ln>
      </c:spPr>
    </c:plotArea>
    <c:plotVisOnly val="1"/>
    <c:dispBlanksAs val="gap"/>
    <c:showDLblsOverMax val="0"/>
  </c:chart>
  <c:spPr>
    <a:noFill/>
    <a:ln w="9525">
      <a:noFill/>
    </a:ln>
  </c:spPr>
  <c:txPr>
    <a:bodyPr horzOverflow="overflow" anchor="ctr"/>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59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800" b="1" i="0" u="none" strike="noStrike" kern="1200" baseline="0">
                <a:solidFill>
                  <a:schemeClr val="tx1"/>
                </a:solidFill>
              </a:rPr>
              <a:t>生活習慣病（男性</a:t>
            </a:r>
            <a:r>
              <a:rPr kumimoji="0" lang="en-US" altLang="ja-JP" sz="1800" b="1" i="0" u="none" strike="noStrike" kern="1200" baseline="0">
                <a:solidFill>
                  <a:schemeClr val="tx1"/>
                </a:solidFill>
              </a:rPr>
              <a:t>65‐74歳</a:t>
            </a:r>
            <a:r>
              <a:rPr kumimoji="0" lang="ja-JP" altLang="en-US" sz="1800" b="1" i="0" u="none" strike="noStrike" kern="1200" baseline="0">
                <a:solidFill>
                  <a:schemeClr val="tx1"/>
                </a:solidFill>
              </a:rPr>
              <a:t>）</a:t>
            </a:r>
          </a:p>
        </c:rich>
      </c:tx>
      <c:overlay val="0"/>
    </c:title>
    <c:autoTitleDeleted val="0"/>
    <c:plotArea>
      <c:layout/>
      <c:radarChart>
        <c:radarStyle val="marker"/>
        <c:varyColors val="0"/>
        <c:ser>
          <c:idx val="0"/>
          <c:order val="0"/>
          <c:tx>
            <c:strRef>
              <c:f>レーダー6574滋賀県全体!$W$26</c:f>
              <c:strCache>
                <c:ptCount val="1"/>
                <c:pt idx="0">
                  <c:v>滋賀県</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レーダー6574滋賀県全体!$X$26</c:f>
              <c:strCache>
                <c:ptCount val="1"/>
                <c:pt idx="0">
                  <c:v>大津市</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レーダー6574滋賀県全体!$X$27:$X$40</c:f>
              <c:numCache>
                <c:formatCode>General</c:formatCode>
                <c:ptCount val="14"/>
                <c:pt idx="0">
                  <c:v>104.71131543725059</c:v>
                </c:pt>
                <c:pt idx="1">
                  <c:v>112.11030642675466</c:v>
                </c:pt>
                <c:pt idx="2">
                  <c:v>98.491122535652352</c:v>
                </c:pt>
                <c:pt idx="3">
                  <c:v>105.73321283966175</c:v>
                </c:pt>
                <c:pt idx="4">
                  <c:v>100.39059916832251</c:v>
                </c:pt>
                <c:pt idx="5">
                  <c:v>108.45877648521054</c:v>
                </c:pt>
                <c:pt idx="6">
                  <c:v>106.19339170840425</c:v>
                </c:pt>
                <c:pt idx="7">
                  <c:v>118.67135598545724</c:v>
                </c:pt>
                <c:pt idx="8">
                  <c:v>101.42559551662202</c:v>
                </c:pt>
                <c:pt idx="9">
                  <c:v>100.553574436853</c:v>
                </c:pt>
                <c:pt idx="10">
                  <c:v>117.81664054048278</c:v>
                </c:pt>
                <c:pt idx="11">
                  <c:v>97.292208412641813</c:v>
                </c:pt>
                <c:pt idx="12">
                  <c:v>96.766544671217858</c:v>
                </c:pt>
                <c:pt idx="13">
                  <c:v>105.27583169700185</c:v>
                </c:pt>
              </c:numCache>
            </c:numRef>
          </c:val>
        </c:ser>
        <c:dLbls>
          <c:showLegendKey val="0"/>
          <c:showVal val="0"/>
          <c:showCatName val="0"/>
          <c:showSerName val="0"/>
          <c:showPercent val="0"/>
          <c:showBubbleSize val="0"/>
        </c:dLbls>
        <c:axId val="222721152"/>
        <c:axId val="222722688"/>
      </c:radarChart>
      <c:catAx>
        <c:axId val="222721152"/>
        <c:scaling>
          <c:orientation val="minMax"/>
        </c:scaling>
        <c:delete val="0"/>
        <c:axPos val="b"/>
        <c:majorGridlines/>
        <c:numFmt formatCode="General" sourceLinked="1"/>
        <c:majorTickMark val="out"/>
        <c:minorTickMark val="none"/>
        <c:tickLblPos val="nextTo"/>
        <c:txPr>
          <a:bodyPr horzOverflow="overflow" anchor="ctr"/>
          <a:lstStyle/>
          <a:p>
            <a:pPr algn="ctr" rtl="0">
              <a:defRPr sz="800">
                <a:solidFill>
                  <a:schemeClr val="tx1"/>
                </a:solidFill>
              </a:defRPr>
            </a:pPr>
            <a:endParaRPr lang="ja-JP"/>
          </a:p>
        </c:txPr>
        <c:crossAx val="222722688"/>
        <c:crosses val="autoZero"/>
        <c:auto val="1"/>
        <c:lblAlgn val="ctr"/>
        <c:lblOffset val="100"/>
        <c:noMultiLvlLbl val="0"/>
      </c:catAx>
      <c:valAx>
        <c:axId val="222722688"/>
        <c:scaling>
          <c:orientation val="minMax"/>
          <c:max val="120"/>
          <c:min val="80"/>
        </c:scaling>
        <c:delete val="0"/>
        <c:axPos val="l"/>
        <c:majorGridlines/>
        <c:numFmt formatCode="General" sourceLinked="1"/>
        <c:majorTickMark val="cross"/>
        <c:minorTickMark val="none"/>
        <c:tickLblPos val="nextTo"/>
        <c:txPr>
          <a:bodyPr horzOverflow="overflow" anchor="ctr"/>
          <a:lstStyle/>
          <a:p>
            <a:pPr algn="ctr" rtl="0">
              <a:defRPr sz="1000">
                <a:solidFill>
                  <a:schemeClr val="tx1"/>
                </a:solidFill>
              </a:defRPr>
            </a:pPr>
            <a:endParaRPr lang="ja-JP"/>
          </a:p>
        </c:txPr>
        <c:crossAx val="222721152"/>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extLst/>
</c:chartSpace>
</file>

<file path=xl/charts/chart59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男性運動習慣（</a:t>
            </a:r>
            <a:r>
              <a:rPr lang="en-US" altLang="ja-JP" sz="1800" b="1" i="0" u="none" strike="noStrike" baseline="0">
                <a:solidFill>
                  <a:schemeClr val="tx1"/>
                </a:solidFill>
              </a:rPr>
              <a:t>65‐74</a:t>
            </a:r>
            <a:r>
              <a:rPr lang="ja-JP" altLang="en-US" sz="1800" b="1" i="0" u="none" strike="noStrike" baseline="0">
                <a:solidFill>
                  <a:schemeClr val="tx1"/>
                </a:solidFill>
              </a:rPr>
              <a:t>）</a:t>
            </a:r>
          </a:p>
        </c:rich>
      </c:tx>
      <c:overlay val="0"/>
    </c:title>
    <c:autoTitleDeleted val="0"/>
    <c:plotArea>
      <c:layout/>
      <c:radarChart>
        <c:radarStyle val="marker"/>
        <c:varyColors val="0"/>
        <c:ser>
          <c:idx val="0"/>
          <c:order val="0"/>
          <c:tx>
            <c:strRef>
              <c:f>レーダー6574滋賀県全体!$W$41</c:f>
              <c:strCache>
                <c:ptCount val="1"/>
                <c:pt idx="0">
                  <c:v>滋賀県</c:v>
                </c:pt>
              </c:strCache>
            </c:strRef>
          </c:tx>
          <c:marker>
            <c:symbol val="none"/>
          </c:marker>
          <c:cat>
            <c:strRef>
              <c:f>レーダー6574滋賀県全体!$V$42:$V$49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レーダー6574滋賀県全体!$W$42:$W$49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レーダー6574滋賀県全体!$X$41</c:f>
              <c:strCache>
                <c:ptCount val="1"/>
                <c:pt idx="0">
                  <c:v>大津市</c:v>
                </c:pt>
              </c:strCache>
            </c:strRef>
          </c:tx>
          <c:marker>
            <c:symbol val="none"/>
          </c:marker>
          <c:cat>
            <c:strRef>
              <c:f>レーダー6574滋賀県全体!$V$42:$V$49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レーダー6574滋賀県全体!$X$42:$X$49</c:f>
              <c:numCache>
                <c:formatCode>General</c:formatCode>
                <c:ptCount val="8"/>
                <c:pt idx="0">
                  <c:v>105.49526339422204</c:v>
                </c:pt>
                <c:pt idx="1">
                  <c:v>103.42113558625425</c:v>
                </c:pt>
                <c:pt idx="2">
                  <c:v>107.18389103712704</c:v>
                </c:pt>
                <c:pt idx="3">
                  <c:v>105.79145927878734</c:v>
                </c:pt>
                <c:pt idx="4">
                  <c:v>103.24670445472215</c:v>
                </c:pt>
                <c:pt idx="5">
                  <c:v>107.78171859316839</c:v>
                </c:pt>
                <c:pt idx="6">
                  <c:v>98.136623227186675</c:v>
                </c:pt>
                <c:pt idx="7">
                  <c:v>103.86847689067962</c:v>
                </c:pt>
              </c:numCache>
            </c:numRef>
          </c:val>
        </c:ser>
        <c:dLbls>
          <c:showLegendKey val="0"/>
          <c:showVal val="0"/>
          <c:showCatName val="0"/>
          <c:showSerName val="0"/>
          <c:showPercent val="0"/>
          <c:showBubbleSize val="0"/>
        </c:dLbls>
        <c:axId val="222739840"/>
        <c:axId val="219882624"/>
      </c:radarChart>
      <c:catAx>
        <c:axId val="222739840"/>
        <c:scaling>
          <c:orientation val="minMax"/>
        </c:scaling>
        <c:delete val="0"/>
        <c:axPos val="b"/>
        <c:majorGridlines/>
        <c:numFmt formatCode="General" sourceLinked="1"/>
        <c:majorTickMark val="out"/>
        <c:minorTickMark val="none"/>
        <c:tickLblPos val="nextTo"/>
        <c:txPr>
          <a:bodyPr horzOverflow="overflow" anchor="ctr"/>
          <a:lstStyle/>
          <a:p>
            <a:pPr algn="ctr" rtl="0">
              <a:defRPr sz="900">
                <a:solidFill>
                  <a:schemeClr val="tx1"/>
                </a:solidFill>
              </a:defRPr>
            </a:pPr>
            <a:endParaRPr lang="ja-JP"/>
          </a:p>
        </c:txPr>
        <c:crossAx val="219882624"/>
        <c:crosses val="autoZero"/>
        <c:auto val="1"/>
        <c:lblAlgn val="ctr"/>
        <c:lblOffset val="100"/>
        <c:noMultiLvlLbl val="0"/>
      </c:catAx>
      <c:valAx>
        <c:axId val="219882624"/>
        <c:scaling>
          <c:orientation val="minMax"/>
        </c:scaling>
        <c:delete val="0"/>
        <c:axPos val="l"/>
        <c:majorGridlines/>
        <c:numFmt formatCode="General" sourceLinked="1"/>
        <c:majorTickMark val="cross"/>
        <c:minorTickMark val="none"/>
        <c:tickLblPos val="nextTo"/>
        <c:txPr>
          <a:bodyPr horzOverflow="overflow" anchor="ctr"/>
          <a:lstStyle/>
          <a:p>
            <a:pPr algn="ctr" rtl="0">
              <a:defRPr sz="1000">
                <a:solidFill>
                  <a:schemeClr val="tx1"/>
                </a:solidFill>
              </a:defRPr>
            </a:pPr>
            <a:endParaRPr lang="ja-JP"/>
          </a:p>
        </c:txPr>
        <c:crossAx val="222739840"/>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extLst/>
</c:chartSpace>
</file>

<file path=xl/charts/chart59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男性生活習慣（</a:t>
            </a:r>
            <a:r>
              <a:rPr lang="en-US" altLang="ja-JP" sz="1800" b="1" i="0" u="none" strike="noStrike" baseline="0">
                <a:solidFill>
                  <a:schemeClr val="tx1"/>
                </a:solidFill>
              </a:rPr>
              <a:t>65‐74</a:t>
            </a:r>
            <a:r>
              <a:rPr lang="ja-JP" altLang="en-US" sz="1800" b="1" i="0" u="none" strike="noStrike" baseline="0">
                <a:solidFill>
                  <a:schemeClr val="tx1"/>
                </a:solidFill>
              </a:rPr>
              <a:t>）</a:t>
            </a:r>
          </a:p>
        </c:rich>
      </c:tx>
      <c:overlay val="0"/>
    </c:title>
    <c:autoTitleDeleted val="0"/>
    <c:plotArea>
      <c:layout/>
      <c:radarChart>
        <c:radarStyle val="marker"/>
        <c:varyColors val="0"/>
        <c:ser>
          <c:idx val="0"/>
          <c:order val="0"/>
          <c:tx>
            <c:strRef>
              <c:f>レーダー6574滋賀県全体!$W$50</c:f>
              <c:strCache>
                <c:ptCount val="1"/>
                <c:pt idx="0">
                  <c:v>滋賀県</c:v>
                </c:pt>
              </c:strCache>
            </c:strRef>
          </c:tx>
          <c:marker>
            <c:symbol val="none"/>
          </c:marker>
          <c:cat>
            <c:strRef>
              <c:f>レーダー6574滋賀県全体!$V$51:$V$57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レーダー6574滋賀県全体!$W$51:$W$57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レーダー6574滋賀県全体!$X$50</c:f>
              <c:strCache>
                <c:ptCount val="1"/>
                <c:pt idx="0">
                  <c:v>大津市</c:v>
                </c:pt>
              </c:strCache>
            </c:strRef>
          </c:tx>
          <c:marker>
            <c:symbol val="none"/>
          </c:marker>
          <c:cat>
            <c:strRef>
              <c:f>レーダー6574滋賀県全体!$V$51:$V$57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レーダー6574滋賀県全体!$X$51:$X$57</c:f>
              <c:numCache>
                <c:formatCode>General</c:formatCode>
                <c:ptCount val="7"/>
                <c:pt idx="0">
                  <c:v>105.48988170192548</c:v>
                </c:pt>
                <c:pt idx="1">
                  <c:v>85.007536552034836</c:v>
                </c:pt>
                <c:pt idx="2">
                  <c:v>94.720639236441642</c:v>
                </c:pt>
                <c:pt idx="3">
                  <c:v>109.44637339947604</c:v>
                </c:pt>
                <c:pt idx="4">
                  <c:v>102.25743966691689</c:v>
                </c:pt>
                <c:pt idx="5">
                  <c:v>93.818839561792828</c:v>
                </c:pt>
                <c:pt idx="6">
                  <c:v>97.206145294849406</c:v>
                </c:pt>
              </c:numCache>
            </c:numRef>
          </c:val>
        </c:ser>
        <c:dLbls>
          <c:showLegendKey val="0"/>
          <c:showVal val="0"/>
          <c:showCatName val="0"/>
          <c:showSerName val="0"/>
          <c:showPercent val="0"/>
          <c:showBubbleSize val="0"/>
        </c:dLbls>
        <c:axId val="219912064"/>
        <c:axId val="219913600"/>
      </c:radarChart>
      <c:catAx>
        <c:axId val="219912064"/>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19913600"/>
        <c:crosses val="autoZero"/>
        <c:auto val="1"/>
        <c:lblAlgn val="ctr"/>
        <c:lblOffset val="100"/>
        <c:noMultiLvlLbl val="0"/>
      </c:catAx>
      <c:valAx>
        <c:axId val="219913600"/>
        <c:scaling>
          <c:orientation val="minMax"/>
          <c:min val="80"/>
        </c:scaling>
        <c:delete val="0"/>
        <c:axPos val="l"/>
        <c:majorGridlines/>
        <c:numFmt formatCode="General" sourceLinked="1"/>
        <c:majorTickMark val="cross"/>
        <c:minorTickMark val="none"/>
        <c:tickLblPos val="nextTo"/>
        <c:txPr>
          <a:bodyPr horzOverflow="overflow" anchor="ctr"/>
          <a:lstStyle/>
          <a:p>
            <a:pPr algn="ctr" rtl="0">
              <a:defRPr sz="1000">
                <a:solidFill>
                  <a:schemeClr val="tx1"/>
                </a:solidFill>
              </a:defRPr>
            </a:pPr>
            <a:endParaRPr lang="ja-JP"/>
          </a:p>
        </c:txPr>
        <c:crossAx val="219912064"/>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extLst/>
</c:chartSpace>
</file>

<file path=xl/charts/chart59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女性生活習慣（</a:t>
            </a:r>
            <a:r>
              <a:rPr lang="en-US" altLang="ja-JP" sz="1800" b="1" i="0" u="none" strike="noStrike" baseline="0">
                <a:solidFill>
                  <a:schemeClr val="tx1"/>
                </a:solidFill>
              </a:rPr>
              <a:t>65‐74</a:t>
            </a:r>
            <a:r>
              <a:rPr lang="ja-JP" altLang="en-US" sz="1800" b="1" i="0" u="none" strike="noStrike" baseline="0">
                <a:solidFill>
                  <a:schemeClr val="tx1"/>
                </a:solidFill>
              </a:rPr>
              <a:t>）</a:t>
            </a:r>
          </a:p>
        </c:rich>
      </c:tx>
      <c:overlay val="0"/>
    </c:title>
    <c:autoTitleDeleted val="0"/>
    <c:plotArea>
      <c:layout/>
      <c:radarChart>
        <c:radarStyle val="marker"/>
        <c:varyColors val="0"/>
        <c:ser>
          <c:idx val="0"/>
          <c:order val="0"/>
          <c:tx>
            <c:strRef>
              <c:f>レーダー6574滋賀県全体!$AS$50</c:f>
              <c:strCache>
                <c:ptCount val="1"/>
                <c:pt idx="0">
                  <c:v>滋賀県</c:v>
                </c:pt>
              </c:strCache>
            </c:strRef>
          </c:tx>
          <c:marker>
            <c:symbol val="none"/>
          </c:marker>
          <c:cat>
            <c:strRef>
              <c:f>レーダー6574滋賀県全体!$V$51:$V$57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レーダー6574滋賀県全体!$AS$51:$AS$57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レーダー6574滋賀県全体!$AT$50</c:f>
              <c:strCache>
                <c:ptCount val="1"/>
                <c:pt idx="0">
                  <c:v>大津市</c:v>
                </c:pt>
              </c:strCache>
            </c:strRef>
          </c:tx>
          <c:marker>
            <c:symbol val="none"/>
          </c:marker>
          <c:cat>
            <c:strRef>
              <c:f>レーダー6574滋賀県全体!$V$51:$V$57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レーダー6574滋賀県全体!$AT$51:$AT$57</c:f>
              <c:numCache>
                <c:formatCode>General</c:formatCode>
                <c:ptCount val="7"/>
                <c:pt idx="0">
                  <c:v>106.51941860129803</c:v>
                </c:pt>
                <c:pt idx="1">
                  <c:v>72.519742764704503</c:v>
                </c:pt>
                <c:pt idx="2">
                  <c:v>88.515856151476527</c:v>
                </c:pt>
                <c:pt idx="3">
                  <c:v>112.38804266098185</c:v>
                </c:pt>
                <c:pt idx="4">
                  <c:v>100.48402528892026</c:v>
                </c:pt>
                <c:pt idx="5">
                  <c:v>131.56635066567867</c:v>
                </c:pt>
                <c:pt idx="6">
                  <c:v>131.58384632040946</c:v>
                </c:pt>
              </c:numCache>
            </c:numRef>
          </c:val>
        </c:ser>
        <c:dLbls>
          <c:showLegendKey val="0"/>
          <c:showVal val="0"/>
          <c:showCatName val="0"/>
          <c:showSerName val="0"/>
          <c:showPercent val="0"/>
          <c:showBubbleSize val="0"/>
        </c:dLbls>
        <c:axId val="223035776"/>
        <c:axId val="223037312"/>
      </c:radarChart>
      <c:catAx>
        <c:axId val="223035776"/>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23037312"/>
        <c:crosses val="autoZero"/>
        <c:auto val="1"/>
        <c:lblAlgn val="ctr"/>
        <c:lblOffset val="100"/>
        <c:noMultiLvlLbl val="0"/>
      </c:catAx>
      <c:valAx>
        <c:axId val="223037312"/>
        <c:scaling>
          <c:orientation val="minMax"/>
          <c:min val="70"/>
        </c:scaling>
        <c:delete val="0"/>
        <c:axPos val="l"/>
        <c:majorGridlines/>
        <c:numFmt formatCode="General" sourceLinked="1"/>
        <c:majorTickMark val="cross"/>
        <c:minorTickMark val="none"/>
        <c:tickLblPos val="nextTo"/>
        <c:txPr>
          <a:bodyPr horzOverflow="overflow" anchor="ctr"/>
          <a:lstStyle/>
          <a:p>
            <a:pPr algn="ctr" rtl="0">
              <a:defRPr sz="1000">
                <a:solidFill>
                  <a:schemeClr val="tx1"/>
                </a:solidFill>
              </a:defRPr>
            </a:pPr>
            <a:endParaRPr lang="ja-JP"/>
          </a:p>
        </c:txPr>
        <c:crossAx val="223035776"/>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extLst/>
</c:chartSpace>
</file>

<file path=xl/charts/chart59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女性運動習慣（</a:t>
            </a:r>
            <a:r>
              <a:rPr lang="en-US" altLang="ja-JP" sz="1800" b="1" i="0" u="none" strike="noStrike" baseline="0">
                <a:solidFill>
                  <a:schemeClr val="tx1"/>
                </a:solidFill>
              </a:rPr>
              <a:t>65‐74</a:t>
            </a:r>
            <a:r>
              <a:rPr lang="ja-JP" altLang="en-US" sz="1800" b="1" i="0" u="none" strike="noStrike" baseline="0">
                <a:solidFill>
                  <a:schemeClr val="tx1"/>
                </a:solidFill>
              </a:rPr>
              <a:t>）</a:t>
            </a:r>
          </a:p>
        </c:rich>
      </c:tx>
      <c:overlay val="0"/>
    </c:title>
    <c:autoTitleDeleted val="0"/>
    <c:plotArea>
      <c:layout/>
      <c:radarChart>
        <c:radarStyle val="marker"/>
        <c:varyColors val="0"/>
        <c:ser>
          <c:idx val="0"/>
          <c:order val="0"/>
          <c:tx>
            <c:strRef>
              <c:f>レーダー6574滋賀県全体!$AS$41</c:f>
              <c:strCache>
                <c:ptCount val="1"/>
                <c:pt idx="0">
                  <c:v>滋賀県</c:v>
                </c:pt>
              </c:strCache>
            </c:strRef>
          </c:tx>
          <c:marker>
            <c:symbol val="none"/>
          </c:marker>
          <c:cat>
            <c:strRef>
              <c:f>レーダー6574滋賀県全体!$V$42:$V$49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レーダー6574滋賀県全体!$AS$42:$AS$49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レーダー6574滋賀県全体!$AT$41</c:f>
              <c:strCache>
                <c:ptCount val="1"/>
                <c:pt idx="0">
                  <c:v>大津市</c:v>
                </c:pt>
              </c:strCache>
            </c:strRef>
          </c:tx>
          <c:marker>
            <c:symbol val="none"/>
          </c:marker>
          <c:cat>
            <c:strRef>
              <c:f>レーダー6574滋賀県全体!$V$42:$V$49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レーダー6574滋賀県全体!$AT$42:$AT$49</c:f>
              <c:numCache>
                <c:formatCode>General</c:formatCode>
                <c:ptCount val="8"/>
                <c:pt idx="0">
                  <c:v>98.649187574289812</c:v>
                </c:pt>
                <c:pt idx="1">
                  <c:v>94.885306746606119</c:v>
                </c:pt>
                <c:pt idx="2">
                  <c:v>97.568051232236257</c:v>
                </c:pt>
                <c:pt idx="3">
                  <c:v>98.702700543558549</c:v>
                </c:pt>
                <c:pt idx="4">
                  <c:v>101.88182956829104</c:v>
                </c:pt>
                <c:pt idx="5">
                  <c:v>107.76022649618187</c:v>
                </c:pt>
                <c:pt idx="6">
                  <c:v>100.30960078687328</c:v>
                </c:pt>
                <c:pt idx="7">
                  <c:v>105.75488968433757</c:v>
                </c:pt>
              </c:numCache>
            </c:numRef>
          </c:val>
        </c:ser>
        <c:dLbls>
          <c:showLegendKey val="0"/>
          <c:showVal val="0"/>
          <c:showCatName val="0"/>
          <c:showSerName val="0"/>
          <c:showPercent val="0"/>
          <c:showBubbleSize val="0"/>
        </c:dLbls>
        <c:axId val="223062656"/>
        <c:axId val="223076736"/>
      </c:radarChart>
      <c:catAx>
        <c:axId val="223062656"/>
        <c:scaling>
          <c:orientation val="minMax"/>
        </c:scaling>
        <c:delete val="0"/>
        <c:axPos val="b"/>
        <c:majorGridlines/>
        <c:numFmt formatCode="General" sourceLinked="1"/>
        <c:majorTickMark val="out"/>
        <c:minorTickMark val="none"/>
        <c:tickLblPos val="nextTo"/>
        <c:txPr>
          <a:bodyPr horzOverflow="overflow" anchor="ctr"/>
          <a:lstStyle/>
          <a:p>
            <a:pPr algn="ctr" rtl="0">
              <a:defRPr sz="900">
                <a:solidFill>
                  <a:schemeClr val="tx1"/>
                </a:solidFill>
              </a:defRPr>
            </a:pPr>
            <a:endParaRPr lang="ja-JP"/>
          </a:p>
        </c:txPr>
        <c:crossAx val="223076736"/>
        <c:crosses val="autoZero"/>
        <c:auto val="1"/>
        <c:lblAlgn val="ctr"/>
        <c:lblOffset val="100"/>
        <c:noMultiLvlLbl val="0"/>
      </c:catAx>
      <c:valAx>
        <c:axId val="223076736"/>
        <c:scaling>
          <c:orientation val="minMax"/>
        </c:scaling>
        <c:delete val="0"/>
        <c:axPos val="l"/>
        <c:majorGridlines/>
        <c:numFmt formatCode="General" sourceLinked="1"/>
        <c:majorTickMark val="cross"/>
        <c:minorTickMark val="none"/>
        <c:tickLblPos val="nextTo"/>
        <c:txPr>
          <a:bodyPr horzOverflow="overflow" anchor="ctr"/>
          <a:lstStyle/>
          <a:p>
            <a:pPr algn="ctr" rtl="0">
              <a:defRPr sz="1000">
                <a:solidFill>
                  <a:schemeClr val="tx1"/>
                </a:solidFill>
              </a:defRPr>
            </a:pPr>
            <a:endParaRPr lang="ja-JP"/>
          </a:p>
        </c:txPr>
        <c:crossAx val="223062656"/>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extLst/>
</c:chartSpace>
</file>

<file path=xl/charts/chart59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800" b="1" i="0" u="none" strike="noStrike" kern="1200" baseline="0">
                <a:solidFill>
                  <a:schemeClr val="tx1"/>
                </a:solidFill>
              </a:rPr>
              <a:t>生活習慣病女性（</a:t>
            </a:r>
            <a:r>
              <a:rPr kumimoji="0" lang="en-US" altLang="ja-JP" sz="1800" b="1" i="0" u="none" strike="noStrike" kern="1200" baseline="0">
                <a:solidFill>
                  <a:schemeClr val="tx1"/>
                </a:solidFill>
              </a:rPr>
              <a:t>65‐74歳</a:t>
            </a:r>
            <a:r>
              <a:rPr kumimoji="0" lang="ja-JP" altLang="en-US" sz="1800" b="1" i="0" u="none" strike="noStrike" kern="1200" baseline="0">
                <a:solidFill>
                  <a:schemeClr val="tx1"/>
                </a:solidFill>
              </a:rPr>
              <a:t>）</a:t>
            </a:r>
          </a:p>
        </c:rich>
      </c:tx>
      <c:overlay val="0"/>
    </c:title>
    <c:autoTitleDeleted val="0"/>
    <c:plotArea>
      <c:layout/>
      <c:radarChart>
        <c:radarStyle val="marker"/>
        <c:varyColors val="0"/>
        <c:ser>
          <c:idx val="0"/>
          <c:order val="0"/>
          <c:tx>
            <c:strRef>
              <c:f>レーダー6574滋賀県全体!$AS$26</c:f>
              <c:strCache>
                <c:ptCount val="1"/>
                <c:pt idx="0">
                  <c:v>滋賀県</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レーダー6574滋賀県全体!$AT$26</c:f>
              <c:strCache>
                <c:ptCount val="1"/>
                <c:pt idx="0">
                  <c:v>大津市</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レーダー6574滋賀県全体!$AT$27:$AT$40</c:f>
              <c:numCache>
                <c:formatCode>General</c:formatCode>
                <c:ptCount val="14"/>
                <c:pt idx="0">
                  <c:v>101.51569676096845</c:v>
                </c:pt>
                <c:pt idx="1">
                  <c:v>99.965828369678221</c:v>
                </c:pt>
                <c:pt idx="2">
                  <c:v>97.499954998904158</c:v>
                </c:pt>
                <c:pt idx="3">
                  <c:v>102.98042071097422</c:v>
                </c:pt>
                <c:pt idx="4">
                  <c:v>91.351701308153139</c:v>
                </c:pt>
                <c:pt idx="5">
                  <c:v>110.17779439792852</c:v>
                </c:pt>
                <c:pt idx="6">
                  <c:v>105.50564430227305</c:v>
                </c:pt>
                <c:pt idx="7">
                  <c:v>119.19883365315451</c:v>
                </c:pt>
                <c:pt idx="8">
                  <c:v>101.81512461578069</c:v>
                </c:pt>
                <c:pt idx="9">
                  <c:v>99.474985445169438</c:v>
                </c:pt>
                <c:pt idx="10">
                  <c:v>107.2649547130917</c:v>
                </c:pt>
                <c:pt idx="11">
                  <c:v>95.620354115750729</c:v>
                </c:pt>
                <c:pt idx="12">
                  <c:v>96.206549540255153</c:v>
                </c:pt>
                <c:pt idx="13">
                  <c:v>97.122999650935157</c:v>
                </c:pt>
              </c:numCache>
            </c:numRef>
          </c:val>
        </c:ser>
        <c:dLbls>
          <c:showLegendKey val="0"/>
          <c:showVal val="0"/>
          <c:showCatName val="0"/>
          <c:showSerName val="0"/>
          <c:showPercent val="0"/>
          <c:showBubbleSize val="0"/>
        </c:dLbls>
        <c:axId val="223110272"/>
        <c:axId val="223111808"/>
      </c:radarChart>
      <c:catAx>
        <c:axId val="223110272"/>
        <c:scaling>
          <c:orientation val="minMax"/>
        </c:scaling>
        <c:delete val="0"/>
        <c:axPos val="b"/>
        <c:majorGridlines/>
        <c:numFmt formatCode="General" sourceLinked="1"/>
        <c:majorTickMark val="out"/>
        <c:minorTickMark val="none"/>
        <c:tickLblPos val="nextTo"/>
        <c:txPr>
          <a:bodyPr horzOverflow="overflow" anchor="ctr"/>
          <a:lstStyle/>
          <a:p>
            <a:pPr algn="ctr" rtl="0">
              <a:defRPr sz="800">
                <a:solidFill>
                  <a:schemeClr val="tx1"/>
                </a:solidFill>
              </a:defRPr>
            </a:pPr>
            <a:endParaRPr lang="ja-JP"/>
          </a:p>
        </c:txPr>
        <c:crossAx val="223111808"/>
        <c:crosses val="autoZero"/>
        <c:auto val="1"/>
        <c:lblAlgn val="ctr"/>
        <c:lblOffset val="100"/>
        <c:noMultiLvlLbl val="0"/>
      </c:catAx>
      <c:valAx>
        <c:axId val="223111808"/>
        <c:scaling>
          <c:orientation val="minMax"/>
          <c:max val="120"/>
          <c:min val="80"/>
        </c:scaling>
        <c:delete val="0"/>
        <c:axPos val="l"/>
        <c:majorGridlines/>
        <c:numFmt formatCode="General" sourceLinked="1"/>
        <c:majorTickMark val="cross"/>
        <c:minorTickMark val="none"/>
        <c:tickLblPos val="nextTo"/>
        <c:txPr>
          <a:bodyPr horzOverflow="overflow" anchor="ctr"/>
          <a:lstStyle/>
          <a:p>
            <a:pPr algn="ctr" rtl="0">
              <a:defRPr sz="1000">
                <a:solidFill>
                  <a:schemeClr val="tx1"/>
                </a:solidFill>
              </a:defRPr>
            </a:pPr>
            <a:endParaRPr lang="ja-JP"/>
          </a:p>
        </c:txPr>
        <c:crossAx val="223110272"/>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extLst/>
</c:chartSpace>
</file>

<file path=xl/charts/chart59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生活習慣病(男性65～74歳)</a:t>
            </a:r>
          </a:p>
        </c:rich>
      </c:tx>
      <c:overlay val="0"/>
    </c:title>
    <c:autoTitleDeleted val="0"/>
    <c:plotArea>
      <c:layout/>
      <c:radarChart>
        <c:radarStyle val="marker"/>
        <c:varyColors val="0"/>
        <c:ser>
          <c:idx val="0"/>
          <c:order val="0"/>
          <c:tx>
            <c:strRef>
              <c:f>レーダー6574滋賀県全体!$W$26</c:f>
              <c:strCache>
                <c:ptCount val="1"/>
                <c:pt idx="0">
                  <c:v>滋賀県</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レーダー6574滋賀県全体!$Y$26</c:f>
              <c:strCache>
                <c:ptCount val="1"/>
                <c:pt idx="0">
                  <c:v>彦根市</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レーダー6574滋賀県全体!$Y$27:$Y$40</c:f>
              <c:numCache>
                <c:formatCode>General</c:formatCode>
                <c:ptCount val="14"/>
                <c:pt idx="0">
                  <c:v>96.244152472304506</c:v>
                </c:pt>
                <c:pt idx="1">
                  <c:v>70.88695808833738</c:v>
                </c:pt>
                <c:pt idx="2">
                  <c:v>94.840880643669877</c:v>
                </c:pt>
                <c:pt idx="3">
                  <c:v>82.395864451222906</c:v>
                </c:pt>
                <c:pt idx="4">
                  <c:v>87.278546138991203</c:v>
                </c:pt>
                <c:pt idx="5">
                  <c:v>114.29634841607998</c:v>
                </c:pt>
                <c:pt idx="6">
                  <c:v>96.261751051075393</c:v>
                </c:pt>
                <c:pt idx="7">
                  <c:v>109.62099407708415</c:v>
                </c:pt>
                <c:pt idx="8">
                  <c:v>95.869673161459232</c:v>
                </c:pt>
                <c:pt idx="9">
                  <c:v>96.867554765689817</c:v>
                </c:pt>
                <c:pt idx="10">
                  <c:v>108.22996351763237</c:v>
                </c:pt>
                <c:pt idx="11">
                  <c:v>93.420905316367737</c:v>
                </c:pt>
                <c:pt idx="12">
                  <c:v>96.427161966264521</c:v>
                </c:pt>
                <c:pt idx="13">
                  <c:v>94.712332687319673</c:v>
                </c:pt>
              </c:numCache>
            </c:numRef>
          </c:val>
        </c:ser>
        <c:dLbls>
          <c:showLegendKey val="0"/>
          <c:showVal val="0"/>
          <c:showCatName val="0"/>
          <c:showSerName val="0"/>
          <c:showPercent val="0"/>
          <c:showBubbleSize val="0"/>
        </c:dLbls>
        <c:axId val="223137152"/>
        <c:axId val="223143040"/>
      </c:radarChart>
      <c:catAx>
        <c:axId val="22313715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143040"/>
        <c:crosses val="autoZero"/>
        <c:auto val="1"/>
        <c:lblAlgn val="ctr"/>
        <c:lblOffset val="100"/>
        <c:noMultiLvlLbl val="0"/>
      </c:catAx>
      <c:valAx>
        <c:axId val="22314304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13715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59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生活習慣病(女性65～74歳)</a:t>
            </a:r>
          </a:p>
        </c:rich>
      </c:tx>
      <c:overlay val="0"/>
    </c:title>
    <c:autoTitleDeleted val="0"/>
    <c:plotArea>
      <c:layout/>
      <c:radarChart>
        <c:radarStyle val="marker"/>
        <c:varyColors val="0"/>
        <c:ser>
          <c:idx val="0"/>
          <c:order val="0"/>
          <c:tx>
            <c:strRef>
              <c:f>レーダー6574滋賀県全体!$AS$26</c:f>
              <c:strCache>
                <c:ptCount val="1"/>
                <c:pt idx="0">
                  <c:v>滋賀県</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レーダー6574滋賀県全体!$AU$26</c:f>
              <c:strCache>
                <c:ptCount val="1"/>
                <c:pt idx="0">
                  <c:v>彦根市</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レーダー6574滋賀県全体!$AU$27:$AU$40</c:f>
              <c:numCache>
                <c:formatCode>General</c:formatCode>
                <c:ptCount val="14"/>
                <c:pt idx="0">
                  <c:v>89.234450054936758</c:v>
                </c:pt>
                <c:pt idx="1">
                  <c:v>70.118820663457996</c:v>
                </c:pt>
                <c:pt idx="2">
                  <c:v>94.070513123923035</c:v>
                </c:pt>
                <c:pt idx="3">
                  <c:v>83.246968254064228</c:v>
                </c:pt>
                <c:pt idx="4">
                  <c:v>87.895228042827398</c:v>
                </c:pt>
                <c:pt idx="5">
                  <c:v>108.89613620315745</c:v>
                </c:pt>
                <c:pt idx="6">
                  <c:v>91.686837573046603</c:v>
                </c:pt>
                <c:pt idx="7">
                  <c:v>101.10316983292809</c:v>
                </c:pt>
                <c:pt idx="8">
                  <c:v>92.168591314606942</c:v>
                </c:pt>
                <c:pt idx="9">
                  <c:v>92.370072204643265</c:v>
                </c:pt>
                <c:pt idx="10">
                  <c:v>101.70192311294777</c:v>
                </c:pt>
                <c:pt idx="11">
                  <c:v>87.636783010686642</c:v>
                </c:pt>
                <c:pt idx="12">
                  <c:v>94.746721838242223</c:v>
                </c:pt>
                <c:pt idx="13">
                  <c:v>82.275531403153039</c:v>
                </c:pt>
              </c:numCache>
            </c:numRef>
          </c:val>
        </c:ser>
        <c:dLbls>
          <c:showLegendKey val="0"/>
          <c:showVal val="0"/>
          <c:showCatName val="0"/>
          <c:showSerName val="0"/>
          <c:showPercent val="0"/>
          <c:showBubbleSize val="0"/>
        </c:dLbls>
        <c:axId val="223168384"/>
        <c:axId val="223169920"/>
      </c:radarChart>
      <c:catAx>
        <c:axId val="22316838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169920"/>
        <c:crosses val="autoZero"/>
        <c:auto val="1"/>
        <c:lblAlgn val="ctr"/>
        <c:lblOffset val="100"/>
        <c:noMultiLvlLbl val="0"/>
      </c:catAx>
      <c:valAx>
        <c:axId val="22316992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16838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5.5908483137720989E-2"/>
          <c:y val="6.5771299864112731E-2"/>
        </c:manualLayout>
      </c:layout>
      <c:overlay val="0"/>
    </c:title>
    <c:autoTitleDeleted val="0"/>
    <c:plotArea>
      <c:layout>
        <c:manualLayout>
          <c:layoutTarget val="inner"/>
          <c:xMode val="edge"/>
          <c:yMode val="edge"/>
          <c:x val="0.20049504950495048"/>
          <c:y val="0.11071428571428572"/>
          <c:w val="0.55693069306930698"/>
          <c:h val="0.8035714285714286"/>
        </c:manualLayout>
      </c:layout>
      <c:radarChart>
        <c:radarStyle val="marker"/>
        <c:varyColors val="0"/>
        <c:ser>
          <c:idx val="0"/>
          <c:order val="0"/>
          <c:tx>
            <c:strRef>
              <c:f>女!$E$4</c:f>
              <c:strCache>
                <c:ptCount val="1"/>
                <c:pt idx="0">
                  <c:v>大津市</c:v>
                </c:pt>
              </c:strCache>
            </c:strRef>
          </c:tx>
          <c:spPr>
            <a:ln w="25400" cap="rnd" cmpd="sng">
              <a:solidFill>
                <a:schemeClr val="accent2"/>
              </a:solidFill>
              <a:prstDash val="solid"/>
              <a:round/>
              <a:headEnd type="none" w="med" len="med"/>
              <a:tailEnd type="none" w="med" len="med"/>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女!$F$4:$AI$4</c:f>
              <c:numCache>
                <c:formatCode>0.0_ </c:formatCode>
                <c:ptCount val="18"/>
                <c:pt idx="0">
                  <c:v>93.325784999999996</c:v>
                </c:pt>
                <c:pt idx="1">
                  <c:v>99.140412999999995</c:v>
                </c:pt>
                <c:pt idx="2">
                  <c:v>107.11578299999999</c:v>
                </c:pt>
                <c:pt idx="3">
                  <c:v>91.945303999999993</c:v>
                </c:pt>
                <c:pt idx="4">
                  <c:v>107.316683</c:v>
                </c:pt>
                <c:pt idx="5">
                  <c:v>84.461417999999995</c:v>
                </c:pt>
                <c:pt idx="6">
                  <c:v>87.553443999999999</c:v>
                </c:pt>
                <c:pt idx="7">
                  <c:v>89.771833999999998</c:v>
                </c:pt>
                <c:pt idx="8">
                  <c:v>95.480681000000004</c:v>
                </c:pt>
                <c:pt idx="9">
                  <c:v>123.97299599999999</c:v>
                </c:pt>
                <c:pt idx="10">
                  <c:v>86.778891999999999</c:v>
                </c:pt>
                <c:pt idx="11">
                  <c:v>112.246708</c:v>
                </c:pt>
                <c:pt idx="12">
                  <c:v>97.010718999999995</c:v>
                </c:pt>
                <c:pt idx="13">
                  <c:v>76.715540000000004</c:v>
                </c:pt>
                <c:pt idx="14">
                  <c:v>72.671882999999994</c:v>
                </c:pt>
                <c:pt idx="15">
                  <c:v>103.12955700000001</c:v>
                </c:pt>
                <c:pt idx="16">
                  <c:v>98.261399999999995</c:v>
                </c:pt>
                <c:pt idx="17">
                  <c:v>99.861611999999994</c:v>
                </c:pt>
              </c:numCache>
            </c:numRef>
          </c:val>
        </c:ser>
        <c:ser>
          <c:idx val="1"/>
          <c:order val="1"/>
          <c:tx>
            <c:v>滋賀県</c:v>
          </c:tx>
          <c:spPr>
            <a:ln w="31750">
              <a:solidFill>
                <a:schemeClr val="tx2">
                  <a:lumMod val="60000"/>
                  <a:lumOff val="40000"/>
                </a:schemeClr>
              </a:solidFill>
              <a:prstDash val="sysDash"/>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dLbls>
          <c:showLegendKey val="0"/>
          <c:showVal val="0"/>
          <c:showCatName val="0"/>
          <c:showSerName val="0"/>
          <c:showPercent val="0"/>
          <c:showBubbleSize val="0"/>
        </c:dLbls>
        <c:axId val="182740480"/>
        <c:axId val="182742016"/>
      </c:radarChart>
      <c:catAx>
        <c:axId val="182740480"/>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kumimoji="0" sz="700" kern="1200">
                <a:solidFill>
                  <a:schemeClr val="tx1"/>
                </a:solidFill>
              </a:defRPr>
            </a:pPr>
            <a:endParaRPr lang="ja-JP"/>
          </a:p>
        </c:txPr>
        <c:crossAx val="182742016"/>
        <c:crosses val="autoZero"/>
        <c:auto val="1"/>
        <c:lblAlgn val="ctr"/>
        <c:lblOffset val="100"/>
        <c:noMultiLvlLbl val="0"/>
      </c:catAx>
      <c:valAx>
        <c:axId val="182742016"/>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82740480"/>
        <c:crosses val="autoZero"/>
        <c:crossBetween val="between"/>
        <c:majorUnit val="25"/>
      </c:valAx>
    </c:plotArea>
    <c:legend>
      <c:legendPos val="tr"/>
      <c:layout>
        <c:manualLayout>
          <c:xMode val="edge"/>
          <c:yMode val="edge"/>
          <c:x val="0.76"/>
          <c:y val="7.1942446043165471E-3"/>
          <c:w val="0.24"/>
          <c:h val="0.24820143884892087"/>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orientation="portrait"/>
  </c:printSettings>
  <c:extLst/>
</c:chartSpace>
</file>

<file path=xl/charts/chart6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p>
        </c:rich>
      </c:tx>
      <c:layout>
        <c:manualLayout>
          <c:xMode val="edge"/>
          <c:yMode val="edge"/>
          <c:x val="0.39979002624671917"/>
          <c:y val="3.2407520488510366E-2"/>
        </c:manualLayout>
      </c:layout>
      <c:overlay val="0"/>
    </c:title>
    <c:autoTitleDeleted val="0"/>
    <c:plotArea>
      <c:layout>
        <c:manualLayout>
          <c:layoutTarget val="inner"/>
          <c:xMode val="edge"/>
          <c:yMode val="edge"/>
          <c:x val="0.10406584218523932"/>
          <c:y val="0.17872560047641106"/>
          <c:w val="0.81576373590420304"/>
          <c:h val="0.50075211186836943"/>
        </c:manualLayout>
      </c:layout>
      <c:barChart>
        <c:barDir val="col"/>
        <c:grouping val="stacked"/>
        <c:varyColors val="0"/>
        <c:ser>
          <c:idx val="0"/>
          <c:order val="0"/>
          <c:tx>
            <c:v>健康な
期間の平均</c:v>
          </c:tx>
          <c:invertIfNegative val="0"/>
          <c:dPt>
            <c:idx val="3"/>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10"/>
            <c:invertIfNegative val="0"/>
            <c:bubble3D val="0"/>
            <c:spPr>
              <a:solidFill>
                <a:schemeClr val="accent1"/>
              </a:solidFill>
              <a:ln w="9525" cap="flat" cmpd="sng">
                <a:solidFill>
                  <a:schemeClr val="accent1"/>
                </a:solidFill>
                <a:prstDash val="solid"/>
                <a:round/>
                <a:headEnd type="none" w="med" len="med"/>
                <a:tailEnd type="none" w="med" len="med"/>
              </a:ln>
            </c:spPr>
          </c:dPt>
          <c:cat>
            <c:strLit>
              <c:ptCount val="21"/>
              <c:pt idx="0">
                <c:v>滋賀県</c:v>
              </c:pt>
              <c:pt idx="1">
                <c:v>草津市</c:v>
              </c:pt>
              <c:pt idx="2">
                <c:v>多賀町</c:v>
              </c:pt>
              <c:pt idx="3">
                <c:v>近江八幡市</c:v>
              </c:pt>
              <c:pt idx="4">
                <c:v>守山市</c:v>
              </c:pt>
              <c:pt idx="5">
                <c:v>高島市</c:v>
              </c:pt>
              <c:pt idx="6">
                <c:v>栗東市</c:v>
              </c:pt>
              <c:pt idx="7">
                <c:v>豊郷町</c:v>
              </c:pt>
              <c:pt idx="8">
                <c:v>竜王町</c:v>
              </c:pt>
              <c:pt idx="9">
                <c:v>彦根市</c:v>
              </c:pt>
              <c:pt idx="10">
                <c:v>大津市</c:v>
              </c:pt>
              <c:pt idx="11">
                <c:v>甲賀市</c:v>
              </c:pt>
              <c:pt idx="12">
                <c:v>東近江市</c:v>
              </c:pt>
              <c:pt idx="13">
                <c:v>野洲市</c:v>
              </c:pt>
              <c:pt idx="14">
                <c:v>湖南市</c:v>
              </c:pt>
              <c:pt idx="15">
                <c:v>長浜市</c:v>
              </c:pt>
              <c:pt idx="16">
                <c:v>米原市</c:v>
              </c:pt>
              <c:pt idx="17">
                <c:v>日野町</c:v>
              </c:pt>
              <c:pt idx="18">
                <c:v>甲良町</c:v>
              </c:pt>
              <c:pt idx="19">
                <c:v>愛荘町</c:v>
              </c:pt>
              <c:pt idx="20">
                <c:v>全国</c:v>
              </c:pt>
            </c:strLit>
          </c:cat>
          <c:val>
            <c:numLit>
              <c:formatCode>General</c:formatCode>
              <c:ptCount val="21"/>
              <c:pt idx="0">
                <c:v>80.255772956807206</c:v>
              </c:pt>
              <c:pt idx="1">
                <c:v>81.584354934233403</c:v>
              </c:pt>
              <c:pt idx="2">
                <c:v>80.833932744905439</c:v>
              </c:pt>
              <c:pt idx="3">
                <c:v>80.700671409985006</c:v>
              </c:pt>
              <c:pt idx="4">
                <c:v>80.611650016665649</c:v>
              </c:pt>
              <c:pt idx="5">
                <c:v>80.518558813716567</c:v>
              </c:pt>
              <c:pt idx="6">
                <c:v>80.511891523692213</c:v>
              </c:pt>
              <c:pt idx="7">
                <c:v>80.376137504560802</c:v>
              </c:pt>
              <c:pt idx="8">
                <c:v>80.176384873017312</c:v>
              </c:pt>
              <c:pt idx="9">
                <c:v>80.169287311099609</c:v>
              </c:pt>
              <c:pt idx="10">
                <c:v>80.154216021784435</c:v>
              </c:pt>
              <c:pt idx="11">
                <c:v>80.138331402682581</c:v>
              </c:pt>
              <c:pt idx="12">
                <c:v>80.047180502472173</c:v>
              </c:pt>
              <c:pt idx="13">
                <c:v>80.028593803644952</c:v>
              </c:pt>
              <c:pt idx="14">
                <c:v>79.880779630214633</c:v>
              </c:pt>
              <c:pt idx="15">
                <c:v>79.672148111807743</c:v>
              </c:pt>
              <c:pt idx="16">
                <c:v>79.61510813945192</c:v>
              </c:pt>
              <c:pt idx="17">
                <c:v>79.297965028099057</c:v>
              </c:pt>
              <c:pt idx="18">
                <c:v>78.831143634635694</c:v>
              </c:pt>
              <c:pt idx="19">
                <c:v>78.178248111887882</c:v>
              </c:pt>
              <c:pt idx="20">
                <c:v>79.291532139712558</c:v>
              </c:pt>
            </c:numLit>
          </c:val>
        </c:ser>
        <c:dLbls>
          <c:showLegendKey val="0"/>
          <c:showVal val="0"/>
          <c:showCatName val="0"/>
          <c:showSerName val="0"/>
          <c:showPercent val="0"/>
          <c:showBubbleSize val="0"/>
        </c:dLbls>
        <c:gapWidth val="59"/>
        <c:overlap val="100"/>
        <c:axId val="183430144"/>
        <c:axId val="183456512"/>
      </c:barChart>
      <c:catAx>
        <c:axId val="183430144"/>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3456512"/>
        <c:crosses val="autoZero"/>
        <c:auto val="1"/>
        <c:lblAlgn val="ctr"/>
        <c:lblOffset val="100"/>
        <c:noMultiLvlLbl val="0"/>
      </c:catAx>
      <c:valAx>
        <c:axId val="183456512"/>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8343014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60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生活習慣病(男性65～74歳)</a:t>
            </a:r>
          </a:p>
        </c:rich>
      </c:tx>
      <c:overlay val="0"/>
    </c:title>
    <c:autoTitleDeleted val="0"/>
    <c:plotArea>
      <c:layout/>
      <c:radarChart>
        <c:radarStyle val="marker"/>
        <c:varyColors val="0"/>
        <c:ser>
          <c:idx val="0"/>
          <c:order val="0"/>
          <c:tx>
            <c:strRef>
              <c:f>レーダー6574滋賀県全体!$W$26</c:f>
              <c:strCache>
                <c:ptCount val="1"/>
                <c:pt idx="0">
                  <c:v>滋賀県</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レーダー6574滋賀県全体!$Z$26</c:f>
              <c:strCache>
                <c:ptCount val="1"/>
                <c:pt idx="0">
                  <c:v>長浜市</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レーダー6574滋賀県全体!$Z$27:$Z$40</c:f>
              <c:numCache>
                <c:formatCode>General</c:formatCode>
                <c:ptCount val="14"/>
                <c:pt idx="0">
                  <c:v>77.31845577961623</c:v>
                </c:pt>
                <c:pt idx="1">
                  <c:v>65.900253830853501</c:v>
                </c:pt>
                <c:pt idx="2">
                  <c:v>99.779498360359455</c:v>
                </c:pt>
                <c:pt idx="3">
                  <c:v>85.594635617521448</c:v>
                </c:pt>
                <c:pt idx="4">
                  <c:v>106.94300550275133</c:v>
                </c:pt>
                <c:pt idx="5">
                  <c:v>77.381120770812686</c:v>
                </c:pt>
                <c:pt idx="6">
                  <c:v>98.777559982834077</c:v>
                </c:pt>
                <c:pt idx="7">
                  <c:v>99.712882531057673</c:v>
                </c:pt>
                <c:pt idx="8">
                  <c:v>98.446496438753982</c:v>
                </c:pt>
                <c:pt idx="9">
                  <c:v>94.508107220626243</c:v>
                </c:pt>
                <c:pt idx="10">
                  <c:v>102.02875387203771</c:v>
                </c:pt>
                <c:pt idx="11">
                  <c:v>96.799279929318516</c:v>
                </c:pt>
                <c:pt idx="12">
                  <c:v>102.42997954200762</c:v>
                </c:pt>
                <c:pt idx="13">
                  <c:v>91.50156969801148</c:v>
                </c:pt>
              </c:numCache>
            </c:numRef>
          </c:val>
        </c:ser>
        <c:dLbls>
          <c:showLegendKey val="0"/>
          <c:showVal val="0"/>
          <c:showCatName val="0"/>
          <c:showSerName val="0"/>
          <c:showPercent val="0"/>
          <c:showBubbleSize val="0"/>
        </c:dLbls>
        <c:axId val="223220096"/>
        <c:axId val="223221632"/>
      </c:radarChart>
      <c:catAx>
        <c:axId val="22322009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221632"/>
        <c:crosses val="autoZero"/>
        <c:auto val="1"/>
        <c:lblAlgn val="ctr"/>
        <c:lblOffset val="100"/>
        <c:noMultiLvlLbl val="0"/>
      </c:catAx>
      <c:valAx>
        <c:axId val="22322163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22009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0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生活習慣病(女性65～74歳)</a:t>
            </a:r>
          </a:p>
        </c:rich>
      </c:tx>
      <c:overlay val="0"/>
    </c:title>
    <c:autoTitleDeleted val="0"/>
    <c:plotArea>
      <c:layout/>
      <c:radarChart>
        <c:radarStyle val="marker"/>
        <c:varyColors val="0"/>
        <c:ser>
          <c:idx val="0"/>
          <c:order val="0"/>
          <c:tx>
            <c:strRef>
              <c:f>レーダー6574滋賀県全体!$AS$26</c:f>
              <c:strCache>
                <c:ptCount val="1"/>
                <c:pt idx="0">
                  <c:v>滋賀県</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レーダー6574滋賀県全体!$AV$26</c:f>
              <c:strCache>
                <c:ptCount val="1"/>
                <c:pt idx="0">
                  <c:v>長浜市</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レーダー6574滋賀県全体!$AV$27:$AV$40</c:f>
              <c:numCache>
                <c:formatCode>General</c:formatCode>
                <c:ptCount val="14"/>
                <c:pt idx="0">
                  <c:v>75.871193193321488</c:v>
                </c:pt>
                <c:pt idx="1">
                  <c:v>48.664102566573249</c:v>
                </c:pt>
                <c:pt idx="2">
                  <c:v>100.54830070366283</c:v>
                </c:pt>
                <c:pt idx="3">
                  <c:v>83.019183135531932</c:v>
                </c:pt>
                <c:pt idx="4">
                  <c:v>117.16980434151418</c:v>
                </c:pt>
                <c:pt idx="5">
                  <c:v>75.410238270831115</c:v>
                </c:pt>
                <c:pt idx="6">
                  <c:v>98.38402352566537</c:v>
                </c:pt>
                <c:pt idx="7">
                  <c:v>92.478903112317326</c:v>
                </c:pt>
                <c:pt idx="8">
                  <c:v>100.70597158138057</c:v>
                </c:pt>
                <c:pt idx="9">
                  <c:v>99.329060540342581</c:v>
                </c:pt>
                <c:pt idx="10">
                  <c:v>113.39884512382403</c:v>
                </c:pt>
                <c:pt idx="11">
                  <c:v>101.71126570009932</c:v>
                </c:pt>
                <c:pt idx="12">
                  <c:v>102.38344250745494</c:v>
                </c:pt>
                <c:pt idx="13">
                  <c:v>99.171161629424404</c:v>
                </c:pt>
              </c:numCache>
            </c:numRef>
          </c:val>
        </c:ser>
        <c:dLbls>
          <c:showLegendKey val="0"/>
          <c:showVal val="0"/>
          <c:showCatName val="0"/>
          <c:showSerName val="0"/>
          <c:showPercent val="0"/>
          <c:showBubbleSize val="0"/>
        </c:dLbls>
        <c:axId val="223242880"/>
        <c:axId val="223261056"/>
      </c:radarChart>
      <c:catAx>
        <c:axId val="22324288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261056"/>
        <c:crosses val="autoZero"/>
        <c:auto val="1"/>
        <c:lblAlgn val="ctr"/>
        <c:lblOffset val="100"/>
        <c:noMultiLvlLbl val="0"/>
      </c:catAx>
      <c:valAx>
        <c:axId val="22326105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24288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0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生活習慣病(男性65～74歳)</a:t>
            </a:r>
          </a:p>
        </c:rich>
      </c:tx>
      <c:overlay val="0"/>
    </c:title>
    <c:autoTitleDeleted val="0"/>
    <c:plotArea>
      <c:layout/>
      <c:radarChart>
        <c:radarStyle val="marker"/>
        <c:varyColors val="0"/>
        <c:ser>
          <c:idx val="0"/>
          <c:order val="0"/>
          <c:tx>
            <c:strRef>
              <c:f>レーダー6574滋賀県全体!$W$26</c:f>
              <c:strCache>
                <c:ptCount val="1"/>
                <c:pt idx="0">
                  <c:v>滋賀県</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レーダー6574滋賀県全体!$AA$26</c:f>
              <c:strCache>
                <c:ptCount val="1"/>
                <c:pt idx="0">
                  <c:v>近江八幡市</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レーダー6574滋賀県全体!$AA$27:$AA$40</c:f>
              <c:numCache>
                <c:formatCode>General</c:formatCode>
                <c:ptCount val="14"/>
                <c:pt idx="0">
                  <c:v>106.5298849751529</c:v>
                </c:pt>
                <c:pt idx="1">
                  <c:v>93.920383689178109</c:v>
                </c:pt>
                <c:pt idx="2">
                  <c:v>97.302817963496963</c:v>
                </c:pt>
                <c:pt idx="3">
                  <c:v>89.176074461376018</c:v>
                </c:pt>
                <c:pt idx="4">
                  <c:v>101.33040105627499</c:v>
                </c:pt>
                <c:pt idx="5">
                  <c:v>95.765663108528415</c:v>
                </c:pt>
                <c:pt idx="6">
                  <c:v>93.404863463718328</c:v>
                </c:pt>
                <c:pt idx="7">
                  <c:v>84.67559995247646</c:v>
                </c:pt>
                <c:pt idx="8">
                  <c:v>100.32114876123835</c:v>
                </c:pt>
                <c:pt idx="9">
                  <c:v>102.46346909213796</c:v>
                </c:pt>
                <c:pt idx="10">
                  <c:v>106.19292260237873</c:v>
                </c:pt>
                <c:pt idx="11">
                  <c:v>108.30887209126136</c:v>
                </c:pt>
                <c:pt idx="12">
                  <c:v>105.63430655195793</c:v>
                </c:pt>
                <c:pt idx="13">
                  <c:v>103.38382007024589</c:v>
                </c:pt>
              </c:numCache>
            </c:numRef>
          </c:val>
        </c:ser>
        <c:dLbls>
          <c:showLegendKey val="0"/>
          <c:showVal val="0"/>
          <c:showCatName val="0"/>
          <c:showSerName val="0"/>
          <c:showPercent val="0"/>
          <c:showBubbleSize val="0"/>
        </c:dLbls>
        <c:axId val="222901376"/>
        <c:axId val="222902912"/>
      </c:radarChart>
      <c:catAx>
        <c:axId val="22290137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2902912"/>
        <c:crosses val="autoZero"/>
        <c:auto val="1"/>
        <c:lblAlgn val="ctr"/>
        <c:lblOffset val="100"/>
        <c:noMultiLvlLbl val="0"/>
      </c:catAx>
      <c:valAx>
        <c:axId val="22290291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290137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0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生活習慣病(女性65～74歳)</a:t>
            </a:r>
            <a:endParaRPr lang="ja-JP" altLang="en-US" sz="1800" b="1" i="0" u="none" strike="noStrike" baseline="0">
              <a:solidFill>
                <a:schemeClr val="tx1"/>
              </a:solidFill>
            </a:endParaRPr>
          </a:p>
        </c:rich>
      </c:tx>
      <c:overlay val="0"/>
    </c:title>
    <c:autoTitleDeleted val="0"/>
    <c:plotArea>
      <c:layout/>
      <c:radarChart>
        <c:radarStyle val="marker"/>
        <c:varyColors val="0"/>
        <c:ser>
          <c:idx val="0"/>
          <c:order val="0"/>
          <c:tx>
            <c:strRef>
              <c:f>レーダー6574滋賀県全体!$AS$26</c:f>
              <c:strCache>
                <c:ptCount val="1"/>
                <c:pt idx="0">
                  <c:v>滋賀県</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レーダー6574滋賀県全体!$AW$26</c:f>
              <c:strCache>
                <c:ptCount val="1"/>
                <c:pt idx="0">
                  <c:v>近江八幡市</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レーダー6574滋賀県全体!$AW$27:$AW$40</c:f>
              <c:numCache>
                <c:formatCode>General</c:formatCode>
                <c:ptCount val="14"/>
                <c:pt idx="0">
                  <c:v>105.80439199737799</c:v>
                </c:pt>
                <c:pt idx="1">
                  <c:v>107.33476988464339</c:v>
                </c:pt>
                <c:pt idx="2">
                  <c:v>99.195113120472016</c:v>
                </c:pt>
                <c:pt idx="3">
                  <c:v>84.634058455374927</c:v>
                </c:pt>
                <c:pt idx="4">
                  <c:v>91.585179194336931</c:v>
                </c:pt>
                <c:pt idx="5">
                  <c:v>89.258447187576024</c:v>
                </c:pt>
                <c:pt idx="6">
                  <c:v>94.058289871510652</c:v>
                </c:pt>
                <c:pt idx="7">
                  <c:v>77.383482978623334</c:v>
                </c:pt>
                <c:pt idx="8">
                  <c:v>100.87203088882741</c:v>
                </c:pt>
                <c:pt idx="9">
                  <c:v>104.31534057355385</c:v>
                </c:pt>
                <c:pt idx="10">
                  <c:v>89.019745144122112</c:v>
                </c:pt>
                <c:pt idx="11">
                  <c:v>111.20572295343749</c:v>
                </c:pt>
                <c:pt idx="12">
                  <c:v>106.53964123824153</c:v>
                </c:pt>
                <c:pt idx="13">
                  <c:v>101.18589524806232</c:v>
                </c:pt>
              </c:numCache>
            </c:numRef>
          </c:val>
        </c:ser>
        <c:dLbls>
          <c:showLegendKey val="0"/>
          <c:showVal val="0"/>
          <c:showCatName val="0"/>
          <c:showSerName val="0"/>
          <c:showPercent val="0"/>
          <c:showBubbleSize val="0"/>
        </c:dLbls>
        <c:axId val="222924160"/>
        <c:axId val="222930048"/>
      </c:radarChart>
      <c:catAx>
        <c:axId val="22292416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2930048"/>
        <c:crosses val="autoZero"/>
        <c:auto val="1"/>
        <c:lblAlgn val="ctr"/>
        <c:lblOffset val="100"/>
        <c:noMultiLvlLbl val="0"/>
      </c:catAx>
      <c:valAx>
        <c:axId val="22293004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292416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0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生活習慣病(男性65～74歳)</a:t>
            </a:r>
          </a:p>
        </c:rich>
      </c:tx>
      <c:overlay val="0"/>
    </c:title>
    <c:autoTitleDeleted val="0"/>
    <c:plotArea>
      <c:layout/>
      <c:radarChart>
        <c:radarStyle val="marker"/>
        <c:varyColors val="0"/>
        <c:ser>
          <c:idx val="0"/>
          <c:order val="0"/>
          <c:tx>
            <c:strRef>
              <c:f>レーダー6574滋賀県全体!$W$26</c:f>
              <c:strCache>
                <c:ptCount val="1"/>
                <c:pt idx="0">
                  <c:v>滋賀県</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レーダー6574滋賀県全体!$AB$26</c:f>
              <c:strCache>
                <c:ptCount val="1"/>
                <c:pt idx="0">
                  <c:v>草津市</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レーダー6574滋賀県全体!$AB$27:$AB$40</c:f>
              <c:numCache>
                <c:formatCode>General</c:formatCode>
                <c:ptCount val="14"/>
                <c:pt idx="0">
                  <c:v>116.32106903154768</c:v>
                </c:pt>
                <c:pt idx="1">
                  <c:v>111.85296082579174</c:v>
                </c:pt>
                <c:pt idx="2">
                  <c:v>107.66241861100754</c:v>
                </c:pt>
                <c:pt idx="3">
                  <c:v>112.33977009032559</c:v>
                </c:pt>
                <c:pt idx="4">
                  <c:v>93.291218579088991</c:v>
                </c:pt>
                <c:pt idx="5">
                  <c:v>114.29699616461426</c:v>
                </c:pt>
                <c:pt idx="6">
                  <c:v>100.38852909065422</c:v>
                </c:pt>
                <c:pt idx="7">
                  <c:v>100.20091147995942</c:v>
                </c:pt>
                <c:pt idx="8">
                  <c:v>99.772116457684803</c:v>
                </c:pt>
                <c:pt idx="9">
                  <c:v>100.14163393216029</c:v>
                </c:pt>
                <c:pt idx="10">
                  <c:v>114.44498406113743</c:v>
                </c:pt>
                <c:pt idx="11">
                  <c:v>97.022231147611237</c:v>
                </c:pt>
                <c:pt idx="12">
                  <c:v>96.965156844116521</c:v>
                </c:pt>
                <c:pt idx="13">
                  <c:v>99.434134310875024</c:v>
                </c:pt>
              </c:numCache>
            </c:numRef>
          </c:val>
        </c:ser>
        <c:dLbls>
          <c:showLegendKey val="0"/>
          <c:showVal val="0"/>
          <c:showCatName val="0"/>
          <c:showSerName val="0"/>
          <c:showPercent val="0"/>
          <c:showBubbleSize val="0"/>
        </c:dLbls>
        <c:axId val="222844800"/>
        <c:axId val="222846336"/>
      </c:radarChart>
      <c:catAx>
        <c:axId val="22284480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2846336"/>
        <c:crosses val="autoZero"/>
        <c:auto val="1"/>
        <c:lblAlgn val="ctr"/>
        <c:lblOffset val="100"/>
        <c:noMultiLvlLbl val="0"/>
      </c:catAx>
      <c:valAx>
        <c:axId val="22284633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284480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0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生活習慣病(女性65～74歳)</a:t>
            </a:r>
          </a:p>
        </c:rich>
      </c:tx>
      <c:overlay val="0"/>
    </c:title>
    <c:autoTitleDeleted val="0"/>
    <c:plotArea>
      <c:layout/>
      <c:radarChart>
        <c:radarStyle val="marker"/>
        <c:varyColors val="0"/>
        <c:ser>
          <c:idx val="0"/>
          <c:order val="0"/>
          <c:tx>
            <c:strRef>
              <c:f>レーダー6574滋賀県全体!$AS$26</c:f>
              <c:strCache>
                <c:ptCount val="1"/>
                <c:pt idx="0">
                  <c:v>滋賀県</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レーダー6574滋賀県全体!$AX$26</c:f>
              <c:strCache>
                <c:ptCount val="1"/>
                <c:pt idx="0">
                  <c:v>草津市</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レーダー6574滋賀県全体!$AX$27:$AX$40</c:f>
              <c:numCache>
                <c:formatCode>General</c:formatCode>
                <c:ptCount val="14"/>
                <c:pt idx="0">
                  <c:v>115.61758880605706</c:v>
                </c:pt>
                <c:pt idx="1">
                  <c:v>116.87345889339178</c:v>
                </c:pt>
                <c:pt idx="2">
                  <c:v>105.20658481149914</c:v>
                </c:pt>
                <c:pt idx="3">
                  <c:v>109.40187817128728</c:v>
                </c:pt>
                <c:pt idx="4">
                  <c:v>76.149509182867774</c:v>
                </c:pt>
                <c:pt idx="5">
                  <c:v>107.78667314701846</c:v>
                </c:pt>
                <c:pt idx="6">
                  <c:v>98.24637077652315</c:v>
                </c:pt>
                <c:pt idx="7">
                  <c:v>119.47428345643323</c:v>
                </c:pt>
                <c:pt idx="8">
                  <c:v>97.952606713706629</c:v>
                </c:pt>
                <c:pt idx="9">
                  <c:v>98.140678062989878</c:v>
                </c:pt>
                <c:pt idx="10">
                  <c:v>102.44907585502119</c:v>
                </c:pt>
                <c:pt idx="11">
                  <c:v>94.150767748285318</c:v>
                </c:pt>
                <c:pt idx="12">
                  <c:v>95.910194863879966</c:v>
                </c:pt>
                <c:pt idx="13">
                  <c:v>94.485721406979437</c:v>
                </c:pt>
              </c:numCache>
            </c:numRef>
          </c:val>
        </c:ser>
        <c:dLbls>
          <c:showLegendKey val="0"/>
          <c:showVal val="0"/>
          <c:showCatName val="0"/>
          <c:showSerName val="0"/>
          <c:showPercent val="0"/>
          <c:showBubbleSize val="0"/>
        </c:dLbls>
        <c:axId val="223543680"/>
        <c:axId val="223545216"/>
      </c:radarChart>
      <c:catAx>
        <c:axId val="22354368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545216"/>
        <c:crosses val="autoZero"/>
        <c:auto val="1"/>
        <c:lblAlgn val="ctr"/>
        <c:lblOffset val="100"/>
        <c:noMultiLvlLbl val="0"/>
      </c:catAx>
      <c:valAx>
        <c:axId val="22354521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54368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0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生活習慣病(男性65～74歳)</a:t>
            </a:r>
          </a:p>
        </c:rich>
      </c:tx>
      <c:overlay val="0"/>
    </c:title>
    <c:autoTitleDeleted val="0"/>
    <c:plotArea>
      <c:layout/>
      <c:radarChart>
        <c:radarStyle val="marker"/>
        <c:varyColors val="0"/>
        <c:ser>
          <c:idx val="0"/>
          <c:order val="0"/>
          <c:tx>
            <c:strRef>
              <c:f>レーダー6574滋賀県全体!$W$26</c:f>
              <c:strCache>
                <c:ptCount val="1"/>
                <c:pt idx="0">
                  <c:v>滋賀県</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レーダー6574滋賀県全体!$AC$26</c:f>
              <c:strCache>
                <c:ptCount val="1"/>
                <c:pt idx="0">
                  <c:v>守山市</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レーダー6574滋賀県全体!$AC$27:$AC$40</c:f>
              <c:numCache>
                <c:formatCode>General</c:formatCode>
                <c:ptCount val="14"/>
                <c:pt idx="0">
                  <c:v>95.2738942110078</c:v>
                </c:pt>
                <c:pt idx="1">
                  <c:v>100.92751021873028</c:v>
                </c:pt>
                <c:pt idx="2">
                  <c:v>107.21321629067464</c:v>
                </c:pt>
                <c:pt idx="3">
                  <c:v>96.352502000029745</c:v>
                </c:pt>
                <c:pt idx="4">
                  <c:v>100.75069663650889</c:v>
                </c:pt>
                <c:pt idx="5">
                  <c:v>105.96344870138759</c:v>
                </c:pt>
                <c:pt idx="6">
                  <c:v>93.26480494238551</c:v>
                </c:pt>
                <c:pt idx="7">
                  <c:v>78.215423401682941</c:v>
                </c:pt>
                <c:pt idx="8">
                  <c:v>102.41791781442062</c:v>
                </c:pt>
                <c:pt idx="9">
                  <c:v>103.89669939068415</c:v>
                </c:pt>
                <c:pt idx="10">
                  <c:v>74.998120902694097</c:v>
                </c:pt>
                <c:pt idx="11">
                  <c:v>112.75738965496993</c:v>
                </c:pt>
                <c:pt idx="12">
                  <c:v>108.45203930674943</c:v>
                </c:pt>
                <c:pt idx="13">
                  <c:v>91.589674906446461</c:v>
                </c:pt>
              </c:numCache>
            </c:numRef>
          </c:val>
        </c:ser>
        <c:dLbls>
          <c:showLegendKey val="0"/>
          <c:showVal val="0"/>
          <c:showCatName val="0"/>
          <c:showSerName val="0"/>
          <c:showPercent val="0"/>
          <c:showBubbleSize val="0"/>
        </c:dLbls>
        <c:axId val="223570560"/>
        <c:axId val="223572352"/>
      </c:radarChart>
      <c:catAx>
        <c:axId val="22357056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572352"/>
        <c:crosses val="autoZero"/>
        <c:auto val="1"/>
        <c:lblAlgn val="ctr"/>
        <c:lblOffset val="100"/>
        <c:noMultiLvlLbl val="0"/>
      </c:catAx>
      <c:valAx>
        <c:axId val="22357235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57056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0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生活習慣病(女性65～74歳)</a:t>
            </a:r>
          </a:p>
        </c:rich>
      </c:tx>
      <c:overlay val="0"/>
    </c:title>
    <c:autoTitleDeleted val="0"/>
    <c:plotArea>
      <c:layout/>
      <c:radarChart>
        <c:radarStyle val="marker"/>
        <c:varyColors val="0"/>
        <c:ser>
          <c:idx val="0"/>
          <c:order val="0"/>
          <c:tx>
            <c:strRef>
              <c:f>レーダー6574滋賀県全体!$AS$26</c:f>
              <c:strCache>
                <c:ptCount val="1"/>
                <c:pt idx="0">
                  <c:v>滋賀県</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レーダー6574滋賀県全体!$AY$26</c:f>
              <c:strCache>
                <c:ptCount val="1"/>
                <c:pt idx="0">
                  <c:v>守山市</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レーダー6574滋賀県全体!$AY$27:$AY$40</c:f>
              <c:numCache>
                <c:formatCode>General</c:formatCode>
                <c:ptCount val="14"/>
                <c:pt idx="0">
                  <c:v>110.8678100457507</c:v>
                </c:pt>
                <c:pt idx="1">
                  <c:v>116.39918642734644</c:v>
                </c:pt>
                <c:pt idx="2">
                  <c:v>108.55293023103343</c:v>
                </c:pt>
                <c:pt idx="3">
                  <c:v>97.030861578903355</c:v>
                </c:pt>
                <c:pt idx="4">
                  <c:v>75.988246035081403</c:v>
                </c:pt>
                <c:pt idx="5">
                  <c:v>101.60125433338942</c:v>
                </c:pt>
                <c:pt idx="6">
                  <c:v>95.941097386659578</c:v>
                </c:pt>
                <c:pt idx="7">
                  <c:v>86.779963643469003</c:v>
                </c:pt>
                <c:pt idx="8">
                  <c:v>99.709398016640705</c:v>
                </c:pt>
                <c:pt idx="9">
                  <c:v>99.399950978680792</c:v>
                </c:pt>
                <c:pt idx="10">
                  <c:v>88.510211338807764</c:v>
                </c:pt>
                <c:pt idx="11">
                  <c:v>106.35475817344413</c:v>
                </c:pt>
                <c:pt idx="12">
                  <c:v>107.03437551454707</c:v>
                </c:pt>
                <c:pt idx="13">
                  <c:v>93.41842675183274</c:v>
                </c:pt>
              </c:numCache>
            </c:numRef>
          </c:val>
        </c:ser>
        <c:dLbls>
          <c:showLegendKey val="0"/>
          <c:showVal val="0"/>
          <c:showCatName val="0"/>
          <c:showSerName val="0"/>
          <c:showPercent val="0"/>
          <c:showBubbleSize val="0"/>
        </c:dLbls>
        <c:axId val="223602176"/>
        <c:axId val="223603712"/>
      </c:radarChart>
      <c:catAx>
        <c:axId val="22360217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603712"/>
        <c:crosses val="autoZero"/>
        <c:auto val="1"/>
        <c:lblAlgn val="ctr"/>
        <c:lblOffset val="100"/>
        <c:noMultiLvlLbl val="0"/>
      </c:catAx>
      <c:valAx>
        <c:axId val="22360371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60217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0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生活習慣病(男性65～74歳)</a:t>
            </a:r>
          </a:p>
        </c:rich>
      </c:tx>
      <c:overlay val="0"/>
    </c:title>
    <c:autoTitleDeleted val="0"/>
    <c:plotArea>
      <c:layout/>
      <c:radarChart>
        <c:radarStyle val="marker"/>
        <c:varyColors val="0"/>
        <c:ser>
          <c:idx val="0"/>
          <c:order val="0"/>
          <c:tx>
            <c:strRef>
              <c:f>レーダー6574滋賀県全体!$W$26</c:f>
              <c:strCache>
                <c:ptCount val="1"/>
                <c:pt idx="0">
                  <c:v>滋賀県</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レーダー6574滋賀県全体!$AD$26</c:f>
              <c:strCache>
                <c:ptCount val="1"/>
                <c:pt idx="0">
                  <c:v>栗東市</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レーダー6574滋賀県全体!$AD$27:$AD$40</c:f>
              <c:numCache>
                <c:formatCode>General</c:formatCode>
                <c:ptCount val="14"/>
                <c:pt idx="0">
                  <c:v>97.163928400698339</c:v>
                </c:pt>
                <c:pt idx="1">
                  <c:v>96.232586084122389</c:v>
                </c:pt>
                <c:pt idx="2">
                  <c:v>96.220390672255206</c:v>
                </c:pt>
                <c:pt idx="3">
                  <c:v>108.54211011504347</c:v>
                </c:pt>
                <c:pt idx="4">
                  <c:v>97.416071573805894</c:v>
                </c:pt>
                <c:pt idx="5">
                  <c:v>105.09334460731357</c:v>
                </c:pt>
                <c:pt idx="6">
                  <c:v>90.677981939801882</c:v>
                </c:pt>
                <c:pt idx="7">
                  <c:v>82.886525754177256</c:v>
                </c:pt>
                <c:pt idx="8">
                  <c:v>94.984987520007692</c:v>
                </c:pt>
                <c:pt idx="9">
                  <c:v>96.460570046043827</c:v>
                </c:pt>
                <c:pt idx="10">
                  <c:v>71.322328291507603</c:v>
                </c:pt>
                <c:pt idx="11">
                  <c:v>95.7712792650251</c:v>
                </c:pt>
                <c:pt idx="12">
                  <c:v>99.438749668197445</c:v>
                </c:pt>
                <c:pt idx="13">
                  <c:v>107.00769126789555</c:v>
                </c:pt>
              </c:numCache>
            </c:numRef>
          </c:val>
        </c:ser>
        <c:dLbls>
          <c:showLegendKey val="0"/>
          <c:showVal val="0"/>
          <c:showCatName val="0"/>
          <c:showSerName val="0"/>
          <c:showPercent val="0"/>
          <c:showBubbleSize val="0"/>
        </c:dLbls>
        <c:axId val="223657984"/>
        <c:axId val="223659520"/>
      </c:radarChart>
      <c:catAx>
        <c:axId val="22365798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659520"/>
        <c:crosses val="autoZero"/>
        <c:auto val="1"/>
        <c:lblAlgn val="ctr"/>
        <c:lblOffset val="100"/>
        <c:noMultiLvlLbl val="0"/>
      </c:catAx>
      <c:valAx>
        <c:axId val="22365952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65798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0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生活習慣病(女性65～75歳)</a:t>
            </a:r>
          </a:p>
        </c:rich>
      </c:tx>
      <c:overlay val="0"/>
    </c:title>
    <c:autoTitleDeleted val="0"/>
    <c:plotArea>
      <c:layout/>
      <c:radarChart>
        <c:radarStyle val="marker"/>
        <c:varyColors val="0"/>
        <c:ser>
          <c:idx val="0"/>
          <c:order val="0"/>
          <c:tx>
            <c:strRef>
              <c:f>レーダー6574滋賀県全体!$AS$26</c:f>
              <c:strCache>
                <c:ptCount val="1"/>
                <c:pt idx="0">
                  <c:v>滋賀県</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レーダー6574滋賀県全体!$AZ$26</c:f>
              <c:strCache>
                <c:ptCount val="1"/>
                <c:pt idx="0">
                  <c:v>栗東市</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レーダー6574滋賀県全体!$AZ$27:$AZ$40</c:f>
              <c:numCache>
                <c:formatCode>General</c:formatCode>
                <c:ptCount val="14"/>
                <c:pt idx="0">
                  <c:v>88.925782729128855</c:v>
                </c:pt>
                <c:pt idx="1">
                  <c:v>81.556088092613308</c:v>
                </c:pt>
                <c:pt idx="2">
                  <c:v>98.444108522742113</c:v>
                </c:pt>
                <c:pt idx="3">
                  <c:v>104.97510748761023</c:v>
                </c:pt>
                <c:pt idx="4">
                  <c:v>111.11284202620142</c:v>
                </c:pt>
                <c:pt idx="5">
                  <c:v>97.675877779397652</c:v>
                </c:pt>
                <c:pt idx="6">
                  <c:v>93.11928918352946</c:v>
                </c:pt>
                <c:pt idx="7">
                  <c:v>84.238348050434979</c:v>
                </c:pt>
                <c:pt idx="8">
                  <c:v>94.981137725769429</c:v>
                </c:pt>
                <c:pt idx="9">
                  <c:v>98.200130529795146</c:v>
                </c:pt>
                <c:pt idx="10">
                  <c:v>117.18159908178596</c:v>
                </c:pt>
                <c:pt idx="11">
                  <c:v>103.33231558385658</c:v>
                </c:pt>
                <c:pt idx="12">
                  <c:v>105.27265968472652</c:v>
                </c:pt>
                <c:pt idx="13">
                  <c:v>113.55726219593527</c:v>
                </c:pt>
              </c:numCache>
            </c:numRef>
          </c:val>
        </c:ser>
        <c:dLbls>
          <c:showLegendKey val="0"/>
          <c:showVal val="0"/>
          <c:showCatName val="0"/>
          <c:showSerName val="0"/>
          <c:showPercent val="0"/>
          <c:showBubbleSize val="0"/>
        </c:dLbls>
        <c:axId val="223680768"/>
        <c:axId val="223694848"/>
      </c:radarChart>
      <c:catAx>
        <c:axId val="22368076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694848"/>
        <c:crosses val="autoZero"/>
        <c:auto val="1"/>
        <c:lblAlgn val="ctr"/>
        <c:lblOffset val="100"/>
        <c:noMultiLvlLbl val="0"/>
      </c:catAx>
      <c:valAx>
        <c:axId val="22369484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68076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barChart>
        <c:barDir val="col"/>
        <c:grouping val="stacked"/>
        <c:varyColors val="0"/>
        <c:ser>
          <c:idx val="0"/>
          <c:order val="0"/>
          <c:tx>
            <c:v>健康な
期間の平均</c:v>
          </c:tx>
          <c:invertIfNegative val="0"/>
          <c:dPt>
            <c:idx val="6"/>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12"/>
            <c:invertIfNegative val="0"/>
            <c:bubble3D val="0"/>
            <c:spPr>
              <a:solidFill>
                <a:schemeClr val="accent1"/>
              </a:solidFill>
              <a:ln w="9525" cap="flat" cmpd="sng">
                <a:solidFill>
                  <a:schemeClr val="accent1"/>
                </a:solidFill>
                <a:prstDash val="solid"/>
                <a:round/>
                <a:headEnd type="none" w="med" len="med"/>
                <a:tailEnd type="none" w="med" len="med"/>
              </a:ln>
            </c:spPr>
          </c:dPt>
          <c:cat>
            <c:strLit>
              <c:ptCount val="21"/>
              <c:pt idx="0">
                <c:v>滋賀県</c:v>
              </c:pt>
              <c:pt idx="1">
                <c:v>豊郷町</c:v>
              </c:pt>
              <c:pt idx="2">
                <c:v>高島市</c:v>
              </c:pt>
              <c:pt idx="3">
                <c:v>東近江市</c:v>
              </c:pt>
              <c:pt idx="4">
                <c:v>草津市</c:v>
              </c:pt>
              <c:pt idx="5">
                <c:v>甲賀市</c:v>
              </c:pt>
              <c:pt idx="6">
                <c:v>近江八幡市</c:v>
              </c:pt>
              <c:pt idx="7">
                <c:v>湖南市</c:v>
              </c:pt>
              <c:pt idx="8">
                <c:v>栗東市</c:v>
              </c:pt>
              <c:pt idx="9">
                <c:v>彦根市</c:v>
              </c:pt>
              <c:pt idx="10">
                <c:v>日野町</c:v>
              </c:pt>
              <c:pt idx="11">
                <c:v>愛荘町</c:v>
              </c:pt>
              <c:pt idx="12">
                <c:v>大津市</c:v>
              </c:pt>
              <c:pt idx="13">
                <c:v>守山市</c:v>
              </c:pt>
              <c:pt idx="14">
                <c:v>長浜市</c:v>
              </c:pt>
              <c:pt idx="15">
                <c:v>多賀町</c:v>
              </c:pt>
              <c:pt idx="16">
                <c:v>米原市</c:v>
              </c:pt>
              <c:pt idx="17">
                <c:v>竜王町</c:v>
              </c:pt>
              <c:pt idx="18">
                <c:v>野洲市</c:v>
              </c:pt>
              <c:pt idx="19">
                <c:v>甲良町</c:v>
              </c:pt>
              <c:pt idx="20">
                <c:v>全国</c:v>
              </c:pt>
            </c:strLit>
          </c:cat>
          <c:val>
            <c:numLit>
              <c:formatCode>General</c:formatCode>
              <c:ptCount val="21"/>
              <c:pt idx="0">
                <c:v>84.192221407480332</c:v>
              </c:pt>
              <c:pt idx="1">
                <c:v>85.253878271768713</c:v>
              </c:pt>
              <c:pt idx="2">
                <c:v>85.030333981570507</c:v>
              </c:pt>
              <c:pt idx="3">
                <c:v>85.012435096078732</c:v>
              </c:pt>
              <c:pt idx="4">
                <c:v>84.971995617681202</c:v>
              </c:pt>
              <c:pt idx="5">
                <c:v>84.659563599797451</c:v>
              </c:pt>
              <c:pt idx="6">
                <c:v>84.406800596057863</c:v>
              </c:pt>
              <c:pt idx="7">
                <c:v>84.323677329583731</c:v>
              </c:pt>
              <c:pt idx="8">
                <c:v>84.308090484317574</c:v>
              </c:pt>
              <c:pt idx="9">
                <c:v>84.27486986983476</c:v>
              </c:pt>
              <c:pt idx="10">
                <c:v>84.224252397981857</c:v>
              </c:pt>
              <c:pt idx="11">
                <c:v>83.96391379659714</c:v>
              </c:pt>
              <c:pt idx="12">
                <c:v>83.794032122534603</c:v>
              </c:pt>
              <c:pt idx="13">
                <c:v>83.759155660410244</c:v>
              </c:pt>
              <c:pt idx="14">
                <c:v>83.744728267280948</c:v>
              </c:pt>
              <c:pt idx="15">
                <c:v>83.732568653614749</c:v>
              </c:pt>
              <c:pt idx="16">
                <c:v>83.607611604562038</c:v>
              </c:pt>
              <c:pt idx="17">
                <c:v>83.51898280813279</c:v>
              </c:pt>
              <c:pt idx="18">
                <c:v>83.352481609469194</c:v>
              </c:pt>
              <c:pt idx="19">
                <c:v>81.715118786773687</c:v>
              </c:pt>
              <c:pt idx="20">
                <c:v>83.771534624818585</c:v>
              </c:pt>
            </c:numLit>
          </c:val>
        </c:ser>
        <c:dLbls>
          <c:showLegendKey val="0"/>
          <c:showVal val="0"/>
          <c:showCatName val="0"/>
          <c:showSerName val="0"/>
          <c:showPercent val="0"/>
          <c:showBubbleSize val="0"/>
        </c:dLbls>
        <c:gapWidth val="59"/>
        <c:overlap val="100"/>
        <c:axId val="183490432"/>
        <c:axId val="183491968"/>
      </c:barChart>
      <c:catAx>
        <c:axId val="183490432"/>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3491968"/>
        <c:crosses val="autoZero"/>
        <c:auto val="1"/>
        <c:lblAlgn val="ctr"/>
        <c:lblOffset val="100"/>
        <c:noMultiLvlLbl val="0"/>
      </c:catAx>
      <c:valAx>
        <c:axId val="183491968"/>
        <c:scaling>
          <c:orientation val="minMax"/>
        </c:scaling>
        <c:delete val="0"/>
        <c:axPos val="l"/>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183490432"/>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6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生活習慣病(男性65～74歳)</a:t>
            </a:r>
          </a:p>
        </c:rich>
      </c:tx>
      <c:overlay val="0"/>
    </c:title>
    <c:autoTitleDeleted val="0"/>
    <c:plotArea>
      <c:layout/>
      <c:radarChart>
        <c:radarStyle val="marker"/>
        <c:varyColors val="0"/>
        <c:ser>
          <c:idx val="0"/>
          <c:order val="0"/>
          <c:tx>
            <c:strRef>
              <c:f>レーダー6574滋賀県全体!$W$26</c:f>
              <c:strCache>
                <c:ptCount val="1"/>
                <c:pt idx="0">
                  <c:v>滋賀県</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レーダー6574滋賀県全体!$AE$26</c:f>
              <c:strCache>
                <c:ptCount val="1"/>
                <c:pt idx="0">
                  <c:v>甲賀市</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レーダー6574滋賀県全体!$AE$27:$AE$40</c:f>
              <c:numCache>
                <c:formatCode>General</c:formatCode>
                <c:ptCount val="14"/>
                <c:pt idx="0">
                  <c:v>102.95118123083419</c:v>
                </c:pt>
                <c:pt idx="1">
                  <c:v>112.58830799295995</c:v>
                </c:pt>
                <c:pt idx="2">
                  <c:v>103.6419705722123</c:v>
                </c:pt>
                <c:pt idx="3">
                  <c:v>100.77533068943865</c:v>
                </c:pt>
                <c:pt idx="4">
                  <c:v>91.311769278727155</c:v>
                </c:pt>
                <c:pt idx="5">
                  <c:v>79.719684817761234</c:v>
                </c:pt>
                <c:pt idx="6">
                  <c:v>93.185044861594207</c:v>
                </c:pt>
                <c:pt idx="7">
                  <c:v>86.36401503499809</c:v>
                </c:pt>
                <c:pt idx="8">
                  <c:v>101.5751603360707</c:v>
                </c:pt>
                <c:pt idx="9">
                  <c:v>103.99386638741279</c:v>
                </c:pt>
                <c:pt idx="10">
                  <c:v>71.990681739864172</c:v>
                </c:pt>
                <c:pt idx="11">
                  <c:v>109.58886491386704</c:v>
                </c:pt>
                <c:pt idx="12">
                  <c:v>105.33245192636214</c:v>
                </c:pt>
                <c:pt idx="13">
                  <c:v>96.53813524667008</c:v>
                </c:pt>
              </c:numCache>
            </c:numRef>
          </c:val>
        </c:ser>
        <c:dLbls>
          <c:showLegendKey val="0"/>
          <c:showVal val="0"/>
          <c:showCatName val="0"/>
          <c:showSerName val="0"/>
          <c:showPercent val="0"/>
          <c:showBubbleSize val="0"/>
        </c:dLbls>
        <c:axId val="223728384"/>
        <c:axId val="223729920"/>
      </c:radarChart>
      <c:catAx>
        <c:axId val="22372838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729920"/>
        <c:crosses val="autoZero"/>
        <c:auto val="1"/>
        <c:lblAlgn val="ctr"/>
        <c:lblOffset val="100"/>
        <c:noMultiLvlLbl val="0"/>
      </c:catAx>
      <c:valAx>
        <c:axId val="22372992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72838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生活習慣病(女性65～74歳)</a:t>
            </a:r>
            <a:endParaRPr lang="ja-JP" altLang="en-US" sz="1800" b="1" i="0" u="none" strike="noStrike" baseline="0">
              <a:solidFill>
                <a:schemeClr val="tx1"/>
              </a:solidFill>
            </a:endParaRPr>
          </a:p>
        </c:rich>
      </c:tx>
      <c:overlay val="0"/>
    </c:title>
    <c:autoTitleDeleted val="0"/>
    <c:plotArea>
      <c:layout/>
      <c:radarChart>
        <c:radarStyle val="marker"/>
        <c:varyColors val="0"/>
        <c:ser>
          <c:idx val="0"/>
          <c:order val="0"/>
          <c:tx>
            <c:strRef>
              <c:f>レーダー6574滋賀県全体!$AS$26</c:f>
              <c:strCache>
                <c:ptCount val="1"/>
                <c:pt idx="0">
                  <c:v>滋賀県</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レーダー6574滋賀県全体!$BA$26</c:f>
              <c:strCache>
                <c:ptCount val="1"/>
                <c:pt idx="0">
                  <c:v>甲賀市</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レーダー6574滋賀県全体!$BA$27:$BA$40</c:f>
              <c:numCache>
                <c:formatCode>General</c:formatCode>
                <c:ptCount val="14"/>
                <c:pt idx="0">
                  <c:v>110.3856165167431</c:v>
                </c:pt>
                <c:pt idx="1">
                  <c:v>133.58337964963863</c:v>
                </c:pt>
                <c:pt idx="2">
                  <c:v>105.36013330183951</c:v>
                </c:pt>
                <c:pt idx="3">
                  <c:v>106.803078854337</c:v>
                </c:pt>
                <c:pt idx="4">
                  <c:v>112.39537154959731</c:v>
                </c:pt>
                <c:pt idx="5">
                  <c:v>93.092183771503301</c:v>
                </c:pt>
                <c:pt idx="6">
                  <c:v>101.43470932541123</c:v>
                </c:pt>
                <c:pt idx="7">
                  <c:v>89.719843744002688</c:v>
                </c:pt>
                <c:pt idx="8">
                  <c:v>103.61992084925508</c:v>
                </c:pt>
                <c:pt idx="9">
                  <c:v>106.01901931827224</c:v>
                </c:pt>
                <c:pt idx="10">
                  <c:v>109.31473789390174</c:v>
                </c:pt>
                <c:pt idx="11">
                  <c:v>110.5796805394607</c:v>
                </c:pt>
                <c:pt idx="12">
                  <c:v>104.16530685751431</c:v>
                </c:pt>
                <c:pt idx="13">
                  <c:v>109.94179531158304</c:v>
                </c:pt>
              </c:numCache>
            </c:numRef>
          </c:val>
        </c:ser>
        <c:dLbls>
          <c:showLegendKey val="0"/>
          <c:showVal val="0"/>
          <c:showCatName val="0"/>
          <c:showSerName val="0"/>
          <c:showPercent val="0"/>
          <c:showBubbleSize val="0"/>
        </c:dLbls>
        <c:axId val="223759360"/>
        <c:axId val="223769344"/>
      </c:radarChart>
      <c:catAx>
        <c:axId val="22375936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769344"/>
        <c:crosses val="autoZero"/>
        <c:auto val="1"/>
        <c:lblAlgn val="ctr"/>
        <c:lblOffset val="100"/>
        <c:noMultiLvlLbl val="0"/>
      </c:catAx>
      <c:valAx>
        <c:axId val="22376934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75936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生活習慣病(男性65～74歳)</a:t>
            </a:r>
          </a:p>
        </c:rich>
      </c:tx>
      <c:overlay val="0"/>
    </c:title>
    <c:autoTitleDeleted val="0"/>
    <c:plotArea>
      <c:layout/>
      <c:radarChart>
        <c:radarStyle val="marker"/>
        <c:varyColors val="0"/>
        <c:ser>
          <c:idx val="0"/>
          <c:order val="0"/>
          <c:tx>
            <c:strRef>
              <c:f>レーダー6574滋賀県全体!$W$26</c:f>
              <c:strCache>
                <c:ptCount val="1"/>
                <c:pt idx="0">
                  <c:v>滋賀県</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レーダー6574滋賀県全体!$AF$26</c:f>
              <c:strCache>
                <c:ptCount val="1"/>
                <c:pt idx="0">
                  <c:v>野洲市</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レーダー6574滋賀県全体!$AF$27:$AF$40</c:f>
              <c:numCache>
                <c:formatCode>General</c:formatCode>
                <c:ptCount val="14"/>
                <c:pt idx="0">
                  <c:v>87.962473613691913</c:v>
                </c:pt>
                <c:pt idx="1">
                  <c:v>101.47295152761858</c:v>
                </c:pt>
                <c:pt idx="2">
                  <c:v>102.39903173977314</c:v>
                </c:pt>
                <c:pt idx="3">
                  <c:v>103.89615696122536</c:v>
                </c:pt>
                <c:pt idx="4">
                  <c:v>95.92874945614264</c:v>
                </c:pt>
                <c:pt idx="5">
                  <c:v>90.608434325071983</c:v>
                </c:pt>
                <c:pt idx="6">
                  <c:v>104.03236241661185</c:v>
                </c:pt>
                <c:pt idx="7">
                  <c:v>84.45726330359075</c:v>
                </c:pt>
                <c:pt idx="8">
                  <c:v>100.98911076372671</c:v>
                </c:pt>
                <c:pt idx="9">
                  <c:v>97.343916721742374</c:v>
                </c:pt>
                <c:pt idx="10">
                  <c:v>59.505981413271016</c:v>
                </c:pt>
                <c:pt idx="11">
                  <c:v>102.62126344731605</c:v>
                </c:pt>
                <c:pt idx="12">
                  <c:v>105.32304170042039</c:v>
                </c:pt>
                <c:pt idx="13">
                  <c:v>100.80482241062059</c:v>
                </c:pt>
              </c:numCache>
            </c:numRef>
          </c:val>
        </c:ser>
        <c:dLbls>
          <c:showLegendKey val="0"/>
          <c:showVal val="0"/>
          <c:showCatName val="0"/>
          <c:showSerName val="0"/>
          <c:showPercent val="0"/>
          <c:showBubbleSize val="0"/>
        </c:dLbls>
        <c:axId val="223787264"/>
        <c:axId val="223870976"/>
      </c:radarChart>
      <c:catAx>
        <c:axId val="22378726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870976"/>
        <c:crosses val="autoZero"/>
        <c:auto val="1"/>
        <c:lblAlgn val="ctr"/>
        <c:lblOffset val="100"/>
        <c:noMultiLvlLbl val="0"/>
      </c:catAx>
      <c:valAx>
        <c:axId val="22387097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78726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1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生活習慣病(女性65～74歳)</a:t>
            </a:r>
          </a:p>
        </c:rich>
      </c:tx>
      <c:overlay val="0"/>
    </c:title>
    <c:autoTitleDeleted val="0"/>
    <c:plotArea>
      <c:layout/>
      <c:radarChart>
        <c:radarStyle val="marker"/>
        <c:varyColors val="0"/>
        <c:ser>
          <c:idx val="0"/>
          <c:order val="0"/>
          <c:tx>
            <c:strRef>
              <c:f>レーダー6574滋賀県全体!$AS$26</c:f>
              <c:strCache>
                <c:ptCount val="1"/>
                <c:pt idx="0">
                  <c:v>滋賀県</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レーダー6574滋賀県全体!$BB$26</c:f>
              <c:strCache>
                <c:ptCount val="1"/>
                <c:pt idx="0">
                  <c:v>野洲市</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レーダー6574滋賀県全体!$BB$27:$BB$40</c:f>
              <c:numCache>
                <c:formatCode>General</c:formatCode>
                <c:ptCount val="14"/>
                <c:pt idx="0">
                  <c:v>95.537921424422194</c:v>
                </c:pt>
                <c:pt idx="1">
                  <c:v>115.73141518212078</c:v>
                </c:pt>
                <c:pt idx="2">
                  <c:v>101.64707436804544</c:v>
                </c:pt>
                <c:pt idx="3">
                  <c:v>112.32561243077059</c:v>
                </c:pt>
                <c:pt idx="4">
                  <c:v>106.66483741121802</c:v>
                </c:pt>
                <c:pt idx="5">
                  <c:v>93.695930214883603</c:v>
                </c:pt>
                <c:pt idx="6">
                  <c:v>110.28090508859295</c:v>
                </c:pt>
                <c:pt idx="7">
                  <c:v>99.988781296078997</c:v>
                </c:pt>
                <c:pt idx="8">
                  <c:v>105.40088475112854</c:v>
                </c:pt>
                <c:pt idx="9">
                  <c:v>105.68663587644124</c:v>
                </c:pt>
                <c:pt idx="10">
                  <c:v>104.5849837402383</c:v>
                </c:pt>
                <c:pt idx="11">
                  <c:v>104.00548991813972</c:v>
                </c:pt>
                <c:pt idx="12">
                  <c:v>98.421924489975936</c:v>
                </c:pt>
                <c:pt idx="13">
                  <c:v>110.26330028116801</c:v>
                </c:pt>
              </c:numCache>
            </c:numRef>
          </c:val>
        </c:ser>
        <c:dLbls>
          <c:showLegendKey val="0"/>
          <c:showVal val="0"/>
          <c:showCatName val="0"/>
          <c:showSerName val="0"/>
          <c:showPercent val="0"/>
          <c:showBubbleSize val="0"/>
        </c:dLbls>
        <c:axId val="223900416"/>
        <c:axId val="223901952"/>
      </c:radarChart>
      <c:catAx>
        <c:axId val="22390041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901952"/>
        <c:crosses val="autoZero"/>
        <c:auto val="1"/>
        <c:lblAlgn val="ctr"/>
        <c:lblOffset val="100"/>
        <c:noMultiLvlLbl val="0"/>
      </c:catAx>
      <c:valAx>
        <c:axId val="22390195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90041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1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生活習慣病(男性65～74歳)</a:t>
            </a:r>
          </a:p>
        </c:rich>
      </c:tx>
      <c:overlay val="0"/>
    </c:title>
    <c:autoTitleDeleted val="0"/>
    <c:plotArea>
      <c:layout/>
      <c:radarChart>
        <c:radarStyle val="marker"/>
        <c:varyColors val="0"/>
        <c:ser>
          <c:idx val="0"/>
          <c:order val="0"/>
          <c:tx>
            <c:strRef>
              <c:f>レーダー6574滋賀県全体!$W$26</c:f>
              <c:strCache>
                <c:ptCount val="1"/>
                <c:pt idx="0">
                  <c:v>滋賀県</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レーダー6574滋賀県全体!$AG$26</c:f>
              <c:strCache>
                <c:ptCount val="1"/>
                <c:pt idx="0">
                  <c:v>湖南市</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レーダー6574滋賀県全体!$AG$27:$AG$40</c:f>
              <c:numCache>
                <c:formatCode>General</c:formatCode>
                <c:ptCount val="14"/>
                <c:pt idx="0">
                  <c:v>98.157108098149237</c:v>
                </c:pt>
                <c:pt idx="1">
                  <c:v>117.41992936653807</c:v>
                </c:pt>
                <c:pt idx="2">
                  <c:v>103.46146663390748</c:v>
                </c:pt>
                <c:pt idx="3">
                  <c:v>119.86904494356101</c:v>
                </c:pt>
                <c:pt idx="4">
                  <c:v>133.50517424212111</c:v>
                </c:pt>
                <c:pt idx="5">
                  <c:v>93.937306962512224</c:v>
                </c:pt>
                <c:pt idx="6">
                  <c:v>103.86139738206343</c:v>
                </c:pt>
                <c:pt idx="7">
                  <c:v>80.547964734519738</c:v>
                </c:pt>
                <c:pt idx="8">
                  <c:v>97.835237973309958</c:v>
                </c:pt>
                <c:pt idx="9">
                  <c:v>93.82998126037549</c:v>
                </c:pt>
                <c:pt idx="10">
                  <c:v>100.13779973136837</c:v>
                </c:pt>
                <c:pt idx="11">
                  <c:v>90.071568735605851</c:v>
                </c:pt>
                <c:pt idx="12">
                  <c:v>96.039097547211398</c:v>
                </c:pt>
                <c:pt idx="13">
                  <c:v>107.22775319202978</c:v>
                </c:pt>
              </c:numCache>
            </c:numRef>
          </c:val>
        </c:ser>
        <c:dLbls>
          <c:showLegendKey val="0"/>
          <c:showVal val="0"/>
          <c:showCatName val="0"/>
          <c:showSerName val="0"/>
          <c:showPercent val="0"/>
          <c:showBubbleSize val="0"/>
        </c:dLbls>
        <c:axId val="223923200"/>
        <c:axId val="223929088"/>
      </c:radarChart>
      <c:catAx>
        <c:axId val="22392320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929088"/>
        <c:crosses val="autoZero"/>
        <c:auto val="1"/>
        <c:lblAlgn val="ctr"/>
        <c:lblOffset val="100"/>
        <c:noMultiLvlLbl val="0"/>
      </c:catAx>
      <c:valAx>
        <c:axId val="22392908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92320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1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生活習慣病(女性65～74歳)</a:t>
            </a:r>
          </a:p>
        </c:rich>
      </c:tx>
      <c:overlay val="0"/>
    </c:title>
    <c:autoTitleDeleted val="0"/>
    <c:plotArea>
      <c:layout/>
      <c:radarChart>
        <c:radarStyle val="marker"/>
        <c:varyColors val="0"/>
        <c:ser>
          <c:idx val="0"/>
          <c:order val="0"/>
          <c:tx>
            <c:strRef>
              <c:f>レーダー6574滋賀県全体!$AS$26</c:f>
              <c:strCache>
                <c:ptCount val="1"/>
                <c:pt idx="0">
                  <c:v>滋賀県</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レーダー6574滋賀県全体!$BC$26</c:f>
              <c:strCache>
                <c:ptCount val="1"/>
                <c:pt idx="0">
                  <c:v>湖南市</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レーダー6574滋賀県全体!$BC$27:$BC$40</c:f>
              <c:numCache>
                <c:formatCode>General</c:formatCode>
                <c:ptCount val="14"/>
                <c:pt idx="0">
                  <c:v>93.509955808550956</c:v>
                </c:pt>
                <c:pt idx="1">
                  <c:v>134.01469862821284</c:v>
                </c:pt>
                <c:pt idx="2">
                  <c:v>100.19201133296036</c:v>
                </c:pt>
                <c:pt idx="3">
                  <c:v>115.22820492738477</c:v>
                </c:pt>
                <c:pt idx="4">
                  <c:v>101.63300692990359</c:v>
                </c:pt>
                <c:pt idx="5">
                  <c:v>97.799522749154562</c:v>
                </c:pt>
                <c:pt idx="6">
                  <c:v>105.56672065630406</c:v>
                </c:pt>
                <c:pt idx="7">
                  <c:v>87.197628757709253</c:v>
                </c:pt>
                <c:pt idx="8">
                  <c:v>100.23649290641059</c:v>
                </c:pt>
                <c:pt idx="9">
                  <c:v>93.859746133147027</c:v>
                </c:pt>
                <c:pt idx="10">
                  <c:v>97.844076964305259</c:v>
                </c:pt>
                <c:pt idx="11">
                  <c:v>90.922265431708226</c:v>
                </c:pt>
                <c:pt idx="12">
                  <c:v>96.844645239916645</c:v>
                </c:pt>
                <c:pt idx="13">
                  <c:v>107.29052196322826</c:v>
                </c:pt>
              </c:numCache>
            </c:numRef>
          </c:val>
        </c:ser>
        <c:dLbls>
          <c:showLegendKey val="0"/>
          <c:showVal val="0"/>
          <c:showCatName val="0"/>
          <c:showSerName val="0"/>
          <c:showPercent val="0"/>
          <c:showBubbleSize val="0"/>
        </c:dLbls>
        <c:axId val="223319168"/>
        <c:axId val="223320704"/>
      </c:radarChart>
      <c:catAx>
        <c:axId val="22331916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320704"/>
        <c:crosses val="autoZero"/>
        <c:auto val="1"/>
        <c:lblAlgn val="ctr"/>
        <c:lblOffset val="100"/>
        <c:noMultiLvlLbl val="0"/>
      </c:catAx>
      <c:valAx>
        <c:axId val="22332070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31916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1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生活習慣病(男性65～74歳)</a:t>
            </a:r>
          </a:p>
        </c:rich>
      </c:tx>
      <c:overlay val="0"/>
    </c:title>
    <c:autoTitleDeleted val="0"/>
    <c:plotArea>
      <c:layout/>
      <c:radarChart>
        <c:radarStyle val="marker"/>
        <c:varyColors val="0"/>
        <c:ser>
          <c:idx val="0"/>
          <c:order val="0"/>
          <c:tx>
            <c:strRef>
              <c:f>レーダー6574滋賀県全体!$W$26</c:f>
              <c:strCache>
                <c:ptCount val="1"/>
                <c:pt idx="0">
                  <c:v>滋賀県</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レーダー6574滋賀県全体!$AH$26</c:f>
              <c:strCache>
                <c:ptCount val="1"/>
                <c:pt idx="0">
                  <c:v>高島市</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レーダー6574滋賀県全体!$AH$27:$AH$40</c:f>
              <c:numCache>
                <c:formatCode>General</c:formatCode>
                <c:ptCount val="14"/>
                <c:pt idx="0">
                  <c:v>102.68281347102825</c:v>
                </c:pt>
                <c:pt idx="1">
                  <c:v>95.78158342261267</c:v>
                </c:pt>
                <c:pt idx="2">
                  <c:v>88.214195309767973</c:v>
                </c:pt>
                <c:pt idx="3">
                  <c:v>103.94897976621789</c:v>
                </c:pt>
                <c:pt idx="4">
                  <c:v>113.66781916414669</c:v>
                </c:pt>
                <c:pt idx="5">
                  <c:v>100.00958314943635</c:v>
                </c:pt>
                <c:pt idx="6">
                  <c:v>101.95231060361849</c:v>
                </c:pt>
                <c:pt idx="7">
                  <c:v>109.98971787999348</c:v>
                </c:pt>
                <c:pt idx="8">
                  <c:v>101.3466329789036</c:v>
                </c:pt>
                <c:pt idx="9">
                  <c:v>100.74303681777661</c:v>
                </c:pt>
                <c:pt idx="10">
                  <c:v>79.657863826023828</c:v>
                </c:pt>
                <c:pt idx="11">
                  <c:v>97.633892713492472</c:v>
                </c:pt>
                <c:pt idx="12">
                  <c:v>97.026507465133378</c:v>
                </c:pt>
                <c:pt idx="13">
                  <c:v>103.79662613908339</c:v>
                </c:pt>
              </c:numCache>
            </c:numRef>
          </c:val>
        </c:ser>
        <c:dLbls>
          <c:showLegendKey val="0"/>
          <c:showVal val="0"/>
          <c:showCatName val="0"/>
          <c:showSerName val="0"/>
          <c:showPercent val="0"/>
          <c:showBubbleSize val="0"/>
        </c:dLbls>
        <c:axId val="223333376"/>
        <c:axId val="223429376"/>
      </c:radarChart>
      <c:catAx>
        <c:axId val="22333337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429376"/>
        <c:crosses val="autoZero"/>
        <c:auto val="1"/>
        <c:lblAlgn val="ctr"/>
        <c:lblOffset val="100"/>
        <c:noMultiLvlLbl val="0"/>
      </c:catAx>
      <c:valAx>
        <c:axId val="22342937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33337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1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生活習慣病(女性65～74歳)</a:t>
            </a:r>
            <a:endParaRPr lang="ja-JP" altLang="en-US" sz="1800" b="1" i="0" u="none" strike="noStrike" baseline="0">
              <a:solidFill>
                <a:schemeClr val="tx1"/>
              </a:solidFill>
            </a:endParaRPr>
          </a:p>
        </c:rich>
      </c:tx>
      <c:overlay val="0"/>
    </c:title>
    <c:autoTitleDeleted val="0"/>
    <c:plotArea>
      <c:layout/>
      <c:radarChart>
        <c:radarStyle val="marker"/>
        <c:varyColors val="0"/>
        <c:ser>
          <c:idx val="0"/>
          <c:order val="0"/>
          <c:tx>
            <c:strRef>
              <c:f>レーダー6574滋賀県全体!$AS$26</c:f>
              <c:strCache>
                <c:ptCount val="1"/>
                <c:pt idx="0">
                  <c:v>滋賀県</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レーダー6574滋賀県全体!$BD$26</c:f>
              <c:strCache>
                <c:ptCount val="1"/>
                <c:pt idx="0">
                  <c:v>高島市</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レーダー6574滋賀県全体!$BD$27:$BD$40</c:f>
              <c:numCache>
                <c:formatCode>General</c:formatCode>
                <c:ptCount val="14"/>
                <c:pt idx="0">
                  <c:v>102.08820255955877</c:v>
                </c:pt>
                <c:pt idx="1">
                  <c:v>81.541855241632391</c:v>
                </c:pt>
                <c:pt idx="2">
                  <c:v>88.649097899141324</c:v>
                </c:pt>
                <c:pt idx="3">
                  <c:v>95.548805805908472</c:v>
                </c:pt>
                <c:pt idx="4">
                  <c:v>115.09150536009312</c:v>
                </c:pt>
                <c:pt idx="5">
                  <c:v>100.97688145603803</c:v>
                </c:pt>
                <c:pt idx="6">
                  <c:v>96.240320557846331</c:v>
                </c:pt>
                <c:pt idx="7">
                  <c:v>89.468565453229417</c:v>
                </c:pt>
                <c:pt idx="8">
                  <c:v>98.704181865607922</c:v>
                </c:pt>
                <c:pt idx="9">
                  <c:v>100.60198174830124</c:v>
                </c:pt>
                <c:pt idx="10">
                  <c:v>83.209458921026624</c:v>
                </c:pt>
                <c:pt idx="11">
                  <c:v>99.753816542888202</c:v>
                </c:pt>
                <c:pt idx="12">
                  <c:v>99.106868521832595</c:v>
                </c:pt>
                <c:pt idx="13">
                  <c:v>100.06721278882871</c:v>
                </c:pt>
              </c:numCache>
            </c:numRef>
          </c:val>
        </c:ser>
        <c:dLbls>
          <c:showLegendKey val="0"/>
          <c:showVal val="0"/>
          <c:showCatName val="0"/>
          <c:showSerName val="0"/>
          <c:showPercent val="0"/>
          <c:showBubbleSize val="0"/>
        </c:dLbls>
        <c:axId val="223450624"/>
        <c:axId val="223452160"/>
      </c:radarChart>
      <c:catAx>
        <c:axId val="22345062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452160"/>
        <c:crosses val="autoZero"/>
        <c:auto val="1"/>
        <c:lblAlgn val="ctr"/>
        <c:lblOffset val="100"/>
        <c:noMultiLvlLbl val="0"/>
      </c:catAx>
      <c:valAx>
        <c:axId val="22345216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45062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1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生活習慣病(男性65～74歳)</a:t>
            </a:r>
          </a:p>
        </c:rich>
      </c:tx>
      <c:overlay val="0"/>
    </c:title>
    <c:autoTitleDeleted val="0"/>
    <c:plotArea>
      <c:layout/>
      <c:radarChart>
        <c:radarStyle val="marker"/>
        <c:varyColors val="0"/>
        <c:ser>
          <c:idx val="0"/>
          <c:order val="0"/>
          <c:tx>
            <c:strRef>
              <c:f>レーダー6574滋賀県全体!$W$26</c:f>
              <c:strCache>
                <c:ptCount val="1"/>
                <c:pt idx="0">
                  <c:v>滋賀県</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レーダー6574滋賀県全体!$AI$26</c:f>
              <c:strCache>
                <c:ptCount val="1"/>
                <c:pt idx="0">
                  <c:v>東近江市</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レーダー6574滋賀県全体!$AI$27:$AI$40</c:f>
              <c:numCache>
                <c:formatCode>General</c:formatCode>
                <c:ptCount val="14"/>
                <c:pt idx="0">
                  <c:v>108.12101668849022</c:v>
                </c:pt>
                <c:pt idx="1">
                  <c:v>102.55706911440532</c:v>
                </c:pt>
                <c:pt idx="2">
                  <c:v>100.71641948814907</c:v>
                </c:pt>
                <c:pt idx="3">
                  <c:v>92.096661674519552</c:v>
                </c:pt>
                <c:pt idx="4">
                  <c:v>86.53923820606478</c:v>
                </c:pt>
                <c:pt idx="5">
                  <c:v>100.27387084075301</c:v>
                </c:pt>
                <c:pt idx="6">
                  <c:v>101.82528429073692</c:v>
                </c:pt>
                <c:pt idx="7">
                  <c:v>104.1300247152947</c:v>
                </c:pt>
                <c:pt idx="8">
                  <c:v>100.14641760841729</c:v>
                </c:pt>
                <c:pt idx="9">
                  <c:v>101.40258310700293</c:v>
                </c:pt>
                <c:pt idx="10">
                  <c:v>90.036999804127888</c:v>
                </c:pt>
                <c:pt idx="11">
                  <c:v>97.278937765827152</c:v>
                </c:pt>
                <c:pt idx="12">
                  <c:v>95.948423865429916</c:v>
                </c:pt>
                <c:pt idx="13">
                  <c:v>98.537105974897472</c:v>
                </c:pt>
              </c:numCache>
            </c:numRef>
          </c:val>
        </c:ser>
        <c:dLbls>
          <c:showLegendKey val="0"/>
          <c:showVal val="0"/>
          <c:showCatName val="0"/>
          <c:showSerName val="0"/>
          <c:showPercent val="0"/>
          <c:showBubbleSize val="0"/>
        </c:dLbls>
        <c:axId val="224288768"/>
        <c:axId val="224290304"/>
      </c:radarChart>
      <c:catAx>
        <c:axId val="22428876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4290304"/>
        <c:crosses val="autoZero"/>
        <c:auto val="1"/>
        <c:lblAlgn val="ctr"/>
        <c:lblOffset val="100"/>
        <c:noMultiLvlLbl val="0"/>
      </c:catAx>
      <c:valAx>
        <c:axId val="22429030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428876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1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生活習慣病(女性65～74歳)</a:t>
            </a:r>
          </a:p>
        </c:rich>
      </c:tx>
      <c:overlay val="0"/>
    </c:title>
    <c:autoTitleDeleted val="0"/>
    <c:plotArea>
      <c:layout/>
      <c:radarChart>
        <c:radarStyle val="marker"/>
        <c:varyColors val="0"/>
        <c:ser>
          <c:idx val="0"/>
          <c:order val="0"/>
          <c:tx>
            <c:strRef>
              <c:f>レーダー6574滋賀県全体!$AS$26</c:f>
              <c:strCache>
                <c:ptCount val="1"/>
                <c:pt idx="0">
                  <c:v>滋賀県</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レーダー6574滋賀県全体!$BE$26</c:f>
              <c:strCache>
                <c:ptCount val="1"/>
                <c:pt idx="0">
                  <c:v>東近江市</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レーダー6574滋賀県全体!$BE$27:$BE$40</c:f>
              <c:numCache>
                <c:formatCode>General</c:formatCode>
                <c:ptCount val="14"/>
                <c:pt idx="0">
                  <c:v>109.08441386282175</c:v>
                </c:pt>
                <c:pt idx="1">
                  <c:v>106.42183397068081</c:v>
                </c:pt>
                <c:pt idx="2">
                  <c:v>100.89618456460892</c:v>
                </c:pt>
                <c:pt idx="3">
                  <c:v>93.739743404878112</c:v>
                </c:pt>
                <c:pt idx="4">
                  <c:v>97.065925062011246</c:v>
                </c:pt>
                <c:pt idx="5">
                  <c:v>95.503416755137494</c:v>
                </c:pt>
                <c:pt idx="6">
                  <c:v>100.58729997889503</c:v>
                </c:pt>
                <c:pt idx="7">
                  <c:v>90.502555182020544</c:v>
                </c:pt>
                <c:pt idx="8">
                  <c:v>99.772802439382374</c:v>
                </c:pt>
                <c:pt idx="9">
                  <c:v>101.7828604723438</c:v>
                </c:pt>
                <c:pt idx="10">
                  <c:v>83.106009538893545</c:v>
                </c:pt>
                <c:pt idx="11">
                  <c:v>99.017092632212012</c:v>
                </c:pt>
                <c:pt idx="12">
                  <c:v>97.337635422923228</c:v>
                </c:pt>
                <c:pt idx="13">
                  <c:v>99.182618052170497</c:v>
                </c:pt>
              </c:numCache>
            </c:numRef>
          </c:val>
        </c:ser>
        <c:dLbls>
          <c:showLegendKey val="0"/>
          <c:showVal val="0"/>
          <c:showCatName val="0"/>
          <c:showSerName val="0"/>
          <c:showPercent val="0"/>
          <c:showBubbleSize val="0"/>
        </c:dLbls>
        <c:axId val="224311552"/>
        <c:axId val="224321536"/>
      </c:radarChart>
      <c:catAx>
        <c:axId val="22431155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4321536"/>
        <c:crosses val="autoZero"/>
        <c:auto val="1"/>
        <c:lblAlgn val="ctr"/>
        <c:lblOffset val="100"/>
        <c:noMultiLvlLbl val="0"/>
      </c:catAx>
      <c:valAx>
        <c:axId val="22432153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431155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4.6431099097687417E-2"/>
          <c:y val="8.5422989946325911E-2"/>
        </c:manualLayout>
      </c:layout>
      <c:overlay val="0"/>
    </c:title>
    <c:autoTitleDeleted val="0"/>
    <c:plotArea>
      <c:layout>
        <c:manualLayout>
          <c:layoutTarget val="inner"/>
          <c:xMode val="edge"/>
          <c:yMode val="edge"/>
          <c:x val="0.14720372496991882"/>
          <c:y val="0.20876585928489039"/>
          <c:w val="0.52909675489170127"/>
          <c:h val="0.73540945790080736"/>
        </c:manualLayout>
      </c:layout>
      <c:radarChart>
        <c:radarStyle val="marker"/>
        <c:varyColors val="0"/>
        <c:ser>
          <c:idx val="0"/>
          <c:order val="0"/>
          <c:tx>
            <c:strRef>
              <c:f>男!$E$7</c:f>
              <c:strCache>
                <c:ptCount val="1"/>
                <c:pt idx="0">
                  <c:v>近江八幡市</c:v>
                </c:pt>
              </c:strCache>
            </c:strRef>
          </c:tx>
          <c:spPr>
            <a:ln w="25400" cap="rnd" cmpd="sng">
              <a:solidFill>
                <a:schemeClr val="accent2">
                  <a:shade val="95000"/>
                  <a:satMod val="105000"/>
                </a:schemeClr>
              </a:solidFill>
              <a:prstDash val="solid"/>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男!$F$7:$AH$7</c:f>
              <c:numCache>
                <c:formatCode>0.0_ </c:formatCode>
                <c:ptCount val="17"/>
                <c:pt idx="0">
                  <c:v>94.734302</c:v>
                </c:pt>
                <c:pt idx="1">
                  <c:v>95.503253999999998</c:v>
                </c:pt>
                <c:pt idx="2">
                  <c:v>99.146298999999999</c:v>
                </c:pt>
                <c:pt idx="3">
                  <c:v>84.420479</c:v>
                </c:pt>
                <c:pt idx="4">
                  <c:v>111.414575</c:v>
                </c:pt>
                <c:pt idx="5">
                  <c:v>96.262958999999995</c:v>
                </c:pt>
                <c:pt idx="6">
                  <c:v>82.238778999999994</c:v>
                </c:pt>
                <c:pt idx="7">
                  <c:v>99.400304000000006</c:v>
                </c:pt>
                <c:pt idx="8">
                  <c:v>130.74959799999999</c:v>
                </c:pt>
                <c:pt idx="9">
                  <c:v>87.685917000000003</c:v>
                </c:pt>
                <c:pt idx="10">
                  <c:v>110.115905</c:v>
                </c:pt>
                <c:pt idx="11">
                  <c:v>94.472825</c:v>
                </c:pt>
                <c:pt idx="12">
                  <c:v>80.946044000000001</c:v>
                </c:pt>
                <c:pt idx="13">
                  <c:v>95.573408000000001</c:v>
                </c:pt>
                <c:pt idx="14">
                  <c:v>132.12330900000001</c:v>
                </c:pt>
                <c:pt idx="15">
                  <c:v>97.028963000000005</c:v>
                </c:pt>
                <c:pt idx="16">
                  <c:v>91.131899000000004</c:v>
                </c:pt>
              </c:numCache>
            </c:numRef>
          </c:val>
        </c:ser>
        <c:ser>
          <c:idx val="1"/>
          <c:order val="1"/>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dLbls>
          <c:showLegendKey val="0"/>
          <c:showVal val="0"/>
          <c:showCatName val="0"/>
          <c:showSerName val="0"/>
          <c:showPercent val="0"/>
          <c:showBubbleSize val="0"/>
        </c:dLbls>
        <c:axId val="183533568"/>
        <c:axId val="183535104"/>
      </c:radarChart>
      <c:catAx>
        <c:axId val="183533568"/>
        <c:scaling>
          <c:orientation val="minMax"/>
        </c:scaling>
        <c:delete val="0"/>
        <c:axPos val="b"/>
        <c:majorGridlines/>
        <c:numFmt formatCode="0.0_ " sourceLinked="1"/>
        <c:majorTickMark val="out"/>
        <c:minorTickMark val="none"/>
        <c:tickLblPos val="nextTo"/>
        <c:txPr>
          <a:bodyPr horzOverflow="overflow" anchor="ctr"/>
          <a:lstStyle/>
          <a:p>
            <a:pPr algn="ctr" rtl="0">
              <a:defRPr kumimoji="0" sz="700" kern="1200">
                <a:solidFill>
                  <a:schemeClr val="tx1"/>
                </a:solidFill>
              </a:defRPr>
            </a:pPr>
            <a:endParaRPr lang="ja-JP"/>
          </a:p>
        </c:txPr>
        <c:crossAx val="183535104"/>
        <c:crosses val="autoZero"/>
        <c:auto val="1"/>
        <c:lblAlgn val="ctr"/>
        <c:lblOffset val="100"/>
        <c:noMultiLvlLbl val="0"/>
      </c:catAx>
      <c:valAx>
        <c:axId val="183535104"/>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83533568"/>
        <c:crosses val="autoZero"/>
        <c:crossBetween val="between"/>
        <c:majorUnit val="25"/>
      </c:valAx>
    </c:plotArea>
    <c:legend>
      <c:legendPos val="tr"/>
      <c:layout>
        <c:manualLayout>
          <c:xMode val="edge"/>
          <c:yMode val="edge"/>
          <c:x val="0.63432835820895528"/>
          <c:y val="1.7301038062283738E-2"/>
          <c:w val="0.36567164179104478"/>
          <c:h val="0.16608996539792387"/>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62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生活習慣病(男性65～74歳)</a:t>
            </a:r>
          </a:p>
        </c:rich>
      </c:tx>
      <c:overlay val="0"/>
    </c:title>
    <c:autoTitleDeleted val="0"/>
    <c:plotArea>
      <c:layout/>
      <c:radarChart>
        <c:radarStyle val="marker"/>
        <c:varyColors val="0"/>
        <c:ser>
          <c:idx val="0"/>
          <c:order val="0"/>
          <c:tx>
            <c:strRef>
              <c:f>レーダー6574滋賀県全体!$W$26</c:f>
              <c:strCache>
                <c:ptCount val="1"/>
                <c:pt idx="0">
                  <c:v>滋賀県</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レーダー6574滋賀県全体!$AJ$26</c:f>
              <c:strCache>
                <c:ptCount val="1"/>
                <c:pt idx="0">
                  <c:v>米原市</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レーダー6574滋賀県全体!$AJ$27:$AJ$40</c:f>
              <c:numCache>
                <c:formatCode>General</c:formatCode>
                <c:ptCount val="14"/>
                <c:pt idx="0">
                  <c:v>80.150581728935933</c:v>
                </c:pt>
                <c:pt idx="1">
                  <c:v>53.366417193677925</c:v>
                </c:pt>
                <c:pt idx="2">
                  <c:v>92.780979677227791</c:v>
                </c:pt>
                <c:pt idx="3">
                  <c:v>96.94776127847139</c:v>
                </c:pt>
                <c:pt idx="4">
                  <c:v>106.05389548736812</c:v>
                </c:pt>
                <c:pt idx="5">
                  <c:v>94.800459108470164</c:v>
                </c:pt>
                <c:pt idx="6">
                  <c:v>95.764077920914531</c:v>
                </c:pt>
                <c:pt idx="7">
                  <c:v>97.525063640701021</c:v>
                </c:pt>
                <c:pt idx="8">
                  <c:v>98.627737310749339</c:v>
                </c:pt>
                <c:pt idx="9">
                  <c:v>99.860119082269321</c:v>
                </c:pt>
                <c:pt idx="10">
                  <c:v>90.094816292207241</c:v>
                </c:pt>
                <c:pt idx="11">
                  <c:v>102.03708820826347</c:v>
                </c:pt>
                <c:pt idx="12">
                  <c:v>102.05942753774482</c:v>
                </c:pt>
                <c:pt idx="13">
                  <c:v>97.595594654310347</c:v>
                </c:pt>
              </c:numCache>
            </c:numRef>
          </c:val>
        </c:ser>
        <c:dLbls>
          <c:showLegendKey val="0"/>
          <c:showVal val="0"/>
          <c:showCatName val="0"/>
          <c:showSerName val="0"/>
          <c:showPercent val="0"/>
          <c:showBubbleSize val="0"/>
        </c:dLbls>
        <c:axId val="223367552"/>
        <c:axId val="223369088"/>
      </c:radarChart>
      <c:catAx>
        <c:axId val="22336755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369088"/>
        <c:crosses val="autoZero"/>
        <c:auto val="1"/>
        <c:lblAlgn val="ctr"/>
        <c:lblOffset val="100"/>
        <c:noMultiLvlLbl val="0"/>
      </c:catAx>
      <c:valAx>
        <c:axId val="22336908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36755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2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生活習慣病(女性65～74歳)</a:t>
            </a:r>
          </a:p>
        </c:rich>
      </c:tx>
      <c:overlay val="0"/>
    </c:title>
    <c:autoTitleDeleted val="0"/>
    <c:plotArea>
      <c:layout/>
      <c:radarChart>
        <c:radarStyle val="marker"/>
        <c:varyColors val="0"/>
        <c:ser>
          <c:idx val="0"/>
          <c:order val="0"/>
          <c:tx>
            <c:strRef>
              <c:f>レーダー6574滋賀県全体!$AS$26</c:f>
              <c:strCache>
                <c:ptCount val="1"/>
                <c:pt idx="0">
                  <c:v>滋賀県</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レーダー6574滋賀県全体!$BF$26</c:f>
              <c:strCache>
                <c:ptCount val="1"/>
                <c:pt idx="0">
                  <c:v>米原市</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レーダー6574滋賀県全体!$BF$27:$BF$40</c:f>
              <c:numCache>
                <c:formatCode>General</c:formatCode>
                <c:ptCount val="14"/>
                <c:pt idx="0">
                  <c:v>81.303277221379403</c:v>
                </c:pt>
                <c:pt idx="1">
                  <c:v>61.634428239470573</c:v>
                </c:pt>
                <c:pt idx="2">
                  <c:v>98.527742434871229</c:v>
                </c:pt>
                <c:pt idx="3">
                  <c:v>113.5931813752993</c:v>
                </c:pt>
                <c:pt idx="4">
                  <c:v>127.79301810924235</c:v>
                </c:pt>
                <c:pt idx="5">
                  <c:v>95.566042235269578</c:v>
                </c:pt>
                <c:pt idx="6">
                  <c:v>94.899348164734334</c:v>
                </c:pt>
                <c:pt idx="7">
                  <c:v>91.551527416362461</c:v>
                </c:pt>
                <c:pt idx="8">
                  <c:v>98.315012344487982</c:v>
                </c:pt>
                <c:pt idx="9">
                  <c:v>99.996471310823082</c:v>
                </c:pt>
                <c:pt idx="10">
                  <c:v>49.23754124474651</c:v>
                </c:pt>
                <c:pt idx="11">
                  <c:v>107.80041880807825</c:v>
                </c:pt>
                <c:pt idx="12">
                  <c:v>107.74077391703871</c:v>
                </c:pt>
                <c:pt idx="13">
                  <c:v>104.27592928710186</c:v>
                </c:pt>
              </c:numCache>
            </c:numRef>
          </c:val>
        </c:ser>
        <c:dLbls>
          <c:showLegendKey val="0"/>
          <c:showVal val="0"/>
          <c:showCatName val="0"/>
          <c:showSerName val="0"/>
          <c:showPercent val="0"/>
          <c:showBubbleSize val="0"/>
        </c:dLbls>
        <c:axId val="223387008"/>
        <c:axId val="223405184"/>
      </c:radarChart>
      <c:catAx>
        <c:axId val="22338700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405184"/>
        <c:crosses val="autoZero"/>
        <c:auto val="1"/>
        <c:lblAlgn val="ctr"/>
        <c:lblOffset val="100"/>
        <c:noMultiLvlLbl val="0"/>
      </c:catAx>
      <c:valAx>
        <c:axId val="22340518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338700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2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生活習慣病(男性65～74歳)</a:t>
            </a:r>
          </a:p>
        </c:rich>
      </c:tx>
      <c:overlay val="0"/>
    </c:title>
    <c:autoTitleDeleted val="0"/>
    <c:plotArea>
      <c:layout/>
      <c:radarChart>
        <c:radarStyle val="marker"/>
        <c:varyColors val="0"/>
        <c:ser>
          <c:idx val="0"/>
          <c:order val="0"/>
          <c:tx>
            <c:strRef>
              <c:f>レーダー6574滋賀県全体!$W$26</c:f>
              <c:strCache>
                <c:ptCount val="1"/>
                <c:pt idx="0">
                  <c:v>滋賀県</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レーダー6574滋賀県全体!$AK$26</c:f>
              <c:strCache>
                <c:ptCount val="1"/>
                <c:pt idx="0">
                  <c:v>日野町</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レーダー6574滋賀県全体!$AK$27:$AK$40</c:f>
              <c:numCache>
                <c:formatCode>General</c:formatCode>
                <c:ptCount val="14"/>
                <c:pt idx="0">
                  <c:v>103.45474407185094</c:v>
                </c:pt>
                <c:pt idx="1">
                  <c:v>116.56563829809903</c:v>
                </c:pt>
                <c:pt idx="2">
                  <c:v>91.407697995661337</c:v>
                </c:pt>
                <c:pt idx="3">
                  <c:v>96.76886646567273</c:v>
                </c:pt>
                <c:pt idx="4">
                  <c:v>86.112237091238583</c:v>
                </c:pt>
                <c:pt idx="5">
                  <c:v>84.380759218627617</c:v>
                </c:pt>
                <c:pt idx="6">
                  <c:v>101.27733520441953</c:v>
                </c:pt>
                <c:pt idx="7">
                  <c:v>84.617155089157336</c:v>
                </c:pt>
                <c:pt idx="8">
                  <c:v>100.96865478257374</c:v>
                </c:pt>
                <c:pt idx="9">
                  <c:v>103.33078490797143</c:v>
                </c:pt>
                <c:pt idx="10">
                  <c:v>150.15837628083969</c:v>
                </c:pt>
                <c:pt idx="11">
                  <c:v>101.69420157638757</c:v>
                </c:pt>
                <c:pt idx="12">
                  <c:v>98.331541686155944</c:v>
                </c:pt>
                <c:pt idx="13">
                  <c:v>88.290415651238078</c:v>
                </c:pt>
              </c:numCache>
            </c:numRef>
          </c:val>
        </c:ser>
        <c:dLbls>
          <c:showLegendKey val="0"/>
          <c:showVal val="0"/>
          <c:showCatName val="0"/>
          <c:showSerName val="0"/>
          <c:showPercent val="0"/>
          <c:showBubbleSize val="0"/>
        </c:dLbls>
        <c:axId val="224422528"/>
        <c:axId val="224424320"/>
      </c:radarChart>
      <c:catAx>
        <c:axId val="22442252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4424320"/>
        <c:crosses val="autoZero"/>
        <c:auto val="1"/>
        <c:lblAlgn val="ctr"/>
        <c:lblOffset val="100"/>
        <c:noMultiLvlLbl val="0"/>
      </c:catAx>
      <c:valAx>
        <c:axId val="22442432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442252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2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生活習慣病(女性65～74歳)</a:t>
            </a:r>
          </a:p>
        </c:rich>
      </c:tx>
      <c:overlay val="0"/>
    </c:title>
    <c:autoTitleDeleted val="0"/>
    <c:plotArea>
      <c:layout/>
      <c:radarChart>
        <c:radarStyle val="marker"/>
        <c:varyColors val="0"/>
        <c:ser>
          <c:idx val="0"/>
          <c:order val="0"/>
          <c:tx>
            <c:strRef>
              <c:f>レーダー6574滋賀県全体!$AS$26</c:f>
              <c:strCache>
                <c:ptCount val="1"/>
                <c:pt idx="0">
                  <c:v>滋賀県</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レーダー6574滋賀県全体!$BG$26</c:f>
              <c:strCache>
                <c:ptCount val="1"/>
                <c:pt idx="0">
                  <c:v>日野町</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レーダー6574滋賀県全体!$BG$27:$BG$40</c:f>
              <c:numCache>
                <c:formatCode>General</c:formatCode>
                <c:ptCount val="14"/>
                <c:pt idx="0">
                  <c:v>90.630390610300154</c:v>
                </c:pt>
                <c:pt idx="1">
                  <c:v>113.56626532535785</c:v>
                </c:pt>
                <c:pt idx="2">
                  <c:v>99.493026496810884</c:v>
                </c:pt>
                <c:pt idx="3">
                  <c:v>110.81032268275482</c:v>
                </c:pt>
                <c:pt idx="4">
                  <c:v>126.0782455529468</c:v>
                </c:pt>
                <c:pt idx="5">
                  <c:v>86.429771669659132</c:v>
                </c:pt>
                <c:pt idx="6">
                  <c:v>94.206867485784016</c:v>
                </c:pt>
                <c:pt idx="7">
                  <c:v>87.366893413018317</c:v>
                </c:pt>
                <c:pt idx="8">
                  <c:v>99.62611055978455</c:v>
                </c:pt>
                <c:pt idx="9">
                  <c:v>99.084694149164292</c:v>
                </c:pt>
                <c:pt idx="10">
                  <c:v>72.864670709765264</c:v>
                </c:pt>
                <c:pt idx="11">
                  <c:v>101.07812322221218</c:v>
                </c:pt>
                <c:pt idx="12">
                  <c:v>101.89196835886834</c:v>
                </c:pt>
                <c:pt idx="13">
                  <c:v>103.25907244439496</c:v>
                </c:pt>
              </c:numCache>
            </c:numRef>
          </c:val>
        </c:ser>
        <c:dLbls>
          <c:showLegendKey val="0"/>
          <c:showVal val="0"/>
          <c:showCatName val="0"/>
          <c:showSerName val="0"/>
          <c:showPercent val="0"/>
          <c:showBubbleSize val="0"/>
        </c:dLbls>
        <c:axId val="224453760"/>
        <c:axId val="224455296"/>
      </c:radarChart>
      <c:catAx>
        <c:axId val="22445376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4455296"/>
        <c:crosses val="autoZero"/>
        <c:auto val="1"/>
        <c:lblAlgn val="ctr"/>
        <c:lblOffset val="100"/>
        <c:noMultiLvlLbl val="0"/>
      </c:catAx>
      <c:valAx>
        <c:axId val="22445529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445376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2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生活習慣病(男性65～74歳)</a:t>
            </a:r>
          </a:p>
        </c:rich>
      </c:tx>
      <c:overlay val="0"/>
    </c:title>
    <c:autoTitleDeleted val="0"/>
    <c:plotArea>
      <c:layout/>
      <c:radarChart>
        <c:radarStyle val="marker"/>
        <c:varyColors val="0"/>
        <c:ser>
          <c:idx val="0"/>
          <c:order val="0"/>
          <c:tx>
            <c:strRef>
              <c:f>レーダー6574滋賀県全体!$W$26</c:f>
              <c:strCache>
                <c:ptCount val="1"/>
                <c:pt idx="0">
                  <c:v>滋賀県</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レーダー6574滋賀県全体!$AL$26</c:f>
              <c:strCache>
                <c:ptCount val="1"/>
                <c:pt idx="0">
                  <c:v>竜王町</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レーダー6574滋賀県全体!$AL$27:$AL$40</c:f>
              <c:numCache>
                <c:formatCode>General</c:formatCode>
                <c:ptCount val="14"/>
                <c:pt idx="0">
                  <c:v>107.04550123589726</c:v>
                </c:pt>
                <c:pt idx="1">
                  <c:v>140.91141083926718</c:v>
                </c:pt>
                <c:pt idx="2">
                  <c:v>98.814517864223774</c:v>
                </c:pt>
                <c:pt idx="3">
                  <c:v>82.998548487668742</c:v>
                </c:pt>
                <c:pt idx="4">
                  <c:v>126.50338760370927</c:v>
                </c:pt>
                <c:pt idx="5">
                  <c:v>118.51777600036395</c:v>
                </c:pt>
                <c:pt idx="6">
                  <c:v>96.764807225773168</c:v>
                </c:pt>
                <c:pt idx="7">
                  <c:v>95.11408885809405</c:v>
                </c:pt>
                <c:pt idx="8">
                  <c:v>98.413956359882064</c:v>
                </c:pt>
                <c:pt idx="9">
                  <c:v>104.69105270172928</c:v>
                </c:pt>
                <c:pt idx="10">
                  <c:v>272.14799806178831</c:v>
                </c:pt>
                <c:pt idx="11">
                  <c:v>109.006588344496</c:v>
                </c:pt>
                <c:pt idx="12">
                  <c:v>104.15229596992165</c:v>
                </c:pt>
                <c:pt idx="13">
                  <c:v>90.853292096658507</c:v>
                </c:pt>
              </c:numCache>
            </c:numRef>
          </c:val>
        </c:ser>
        <c:dLbls>
          <c:showLegendKey val="0"/>
          <c:showVal val="0"/>
          <c:showCatName val="0"/>
          <c:showSerName val="0"/>
          <c:showPercent val="0"/>
          <c:showBubbleSize val="0"/>
        </c:dLbls>
        <c:axId val="224472448"/>
        <c:axId val="224511104"/>
      </c:radarChart>
      <c:catAx>
        <c:axId val="22447244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4511104"/>
        <c:crosses val="autoZero"/>
        <c:auto val="1"/>
        <c:lblAlgn val="ctr"/>
        <c:lblOffset val="100"/>
        <c:noMultiLvlLbl val="0"/>
      </c:catAx>
      <c:valAx>
        <c:axId val="22451110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447244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2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生活習慣病(女性65～74歳)</a:t>
            </a:r>
          </a:p>
        </c:rich>
      </c:tx>
      <c:overlay val="0"/>
    </c:title>
    <c:autoTitleDeleted val="0"/>
    <c:plotArea>
      <c:layout/>
      <c:radarChart>
        <c:radarStyle val="marker"/>
        <c:varyColors val="0"/>
        <c:ser>
          <c:idx val="0"/>
          <c:order val="0"/>
          <c:tx>
            <c:strRef>
              <c:f>レーダー6574滋賀県全体!$AS$26</c:f>
              <c:strCache>
                <c:ptCount val="1"/>
                <c:pt idx="0">
                  <c:v>滋賀県</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レーダー6574滋賀県全体!$BH$26</c:f>
              <c:strCache>
                <c:ptCount val="1"/>
                <c:pt idx="0">
                  <c:v>竜王町</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レーダー6574滋賀県全体!$BH$27:$BH$40</c:f>
              <c:numCache>
                <c:formatCode>General</c:formatCode>
                <c:ptCount val="14"/>
                <c:pt idx="0">
                  <c:v>118.75883754552802</c:v>
                </c:pt>
                <c:pt idx="1">
                  <c:v>108.41308394215584</c:v>
                </c:pt>
                <c:pt idx="2">
                  <c:v>101.33700131960272</c:v>
                </c:pt>
                <c:pt idx="3">
                  <c:v>105.01234528422833</c:v>
                </c:pt>
                <c:pt idx="4">
                  <c:v>124.28727295708629</c:v>
                </c:pt>
                <c:pt idx="5">
                  <c:v>133.45551675786979</c:v>
                </c:pt>
                <c:pt idx="6">
                  <c:v>95.713932788143666</c:v>
                </c:pt>
                <c:pt idx="7">
                  <c:v>72.232315480093661</c:v>
                </c:pt>
                <c:pt idx="8">
                  <c:v>98.348916899050877</c:v>
                </c:pt>
                <c:pt idx="9">
                  <c:v>100.00337696154415</c:v>
                </c:pt>
                <c:pt idx="10">
                  <c:v>146.14175287127273</c:v>
                </c:pt>
                <c:pt idx="11">
                  <c:v>107.27810202990351</c:v>
                </c:pt>
                <c:pt idx="12">
                  <c:v>107.6767423095387</c:v>
                </c:pt>
                <c:pt idx="13">
                  <c:v>117.73468809804515</c:v>
                </c:pt>
              </c:numCache>
            </c:numRef>
          </c:val>
        </c:ser>
        <c:dLbls>
          <c:showLegendKey val="0"/>
          <c:showVal val="0"/>
          <c:showCatName val="0"/>
          <c:showSerName val="0"/>
          <c:showPercent val="0"/>
          <c:showBubbleSize val="0"/>
        </c:dLbls>
        <c:axId val="224012160"/>
        <c:axId val="224013696"/>
      </c:radarChart>
      <c:catAx>
        <c:axId val="22401216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4013696"/>
        <c:crosses val="autoZero"/>
        <c:auto val="1"/>
        <c:lblAlgn val="ctr"/>
        <c:lblOffset val="100"/>
        <c:noMultiLvlLbl val="0"/>
      </c:catAx>
      <c:valAx>
        <c:axId val="22401369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401216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2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生活習慣病(男性65～74歳)</a:t>
            </a:r>
          </a:p>
        </c:rich>
      </c:tx>
      <c:overlay val="0"/>
    </c:title>
    <c:autoTitleDeleted val="0"/>
    <c:plotArea>
      <c:layout/>
      <c:radarChart>
        <c:radarStyle val="marker"/>
        <c:varyColors val="0"/>
        <c:ser>
          <c:idx val="0"/>
          <c:order val="0"/>
          <c:tx>
            <c:strRef>
              <c:f>レーダー6574滋賀県全体!$W$26</c:f>
              <c:strCache>
                <c:ptCount val="1"/>
                <c:pt idx="0">
                  <c:v>滋賀県</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レーダー6574滋賀県全体!$AM$26</c:f>
              <c:strCache>
                <c:ptCount val="1"/>
                <c:pt idx="0">
                  <c:v>愛荘町</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レーダー6574滋賀県全体!$AM$27:$AM$40</c:f>
              <c:numCache>
                <c:formatCode>General</c:formatCode>
                <c:ptCount val="14"/>
                <c:pt idx="0">
                  <c:v>91.486885049149905</c:v>
                </c:pt>
                <c:pt idx="1">
                  <c:v>131.57296260732906</c:v>
                </c:pt>
                <c:pt idx="2">
                  <c:v>106.86087122370955</c:v>
                </c:pt>
                <c:pt idx="3">
                  <c:v>105.98062037843606</c:v>
                </c:pt>
                <c:pt idx="4">
                  <c:v>111.17999300429584</c:v>
                </c:pt>
                <c:pt idx="5">
                  <c:v>101.11676074746715</c:v>
                </c:pt>
                <c:pt idx="6">
                  <c:v>97.485507410392103</c:v>
                </c:pt>
                <c:pt idx="7">
                  <c:v>91.428836924178555</c:v>
                </c:pt>
                <c:pt idx="8">
                  <c:v>100.23751508261012</c:v>
                </c:pt>
                <c:pt idx="9">
                  <c:v>100.70551515269489</c:v>
                </c:pt>
                <c:pt idx="10">
                  <c:v>74.241912131981977</c:v>
                </c:pt>
                <c:pt idx="11">
                  <c:v>103.69421539460211</c:v>
                </c:pt>
                <c:pt idx="12">
                  <c:v>102.96996599334977</c:v>
                </c:pt>
                <c:pt idx="13">
                  <c:v>102.29175588999395</c:v>
                </c:pt>
              </c:numCache>
            </c:numRef>
          </c:val>
        </c:ser>
        <c:dLbls>
          <c:showLegendKey val="0"/>
          <c:showVal val="0"/>
          <c:showCatName val="0"/>
          <c:showSerName val="0"/>
          <c:showPercent val="0"/>
          <c:showBubbleSize val="0"/>
        </c:dLbls>
        <c:axId val="224047488"/>
        <c:axId val="224049024"/>
      </c:radarChart>
      <c:catAx>
        <c:axId val="22404748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4049024"/>
        <c:crosses val="autoZero"/>
        <c:auto val="1"/>
        <c:lblAlgn val="ctr"/>
        <c:lblOffset val="100"/>
        <c:noMultiLvlLbl val="0"/>
      </c:catAx>
      <c:valAx>
        <c:axId val="22404902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404748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2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生活習慣病(女性65～74歳)</a:t>
            </a:r>
          </a:p>
        </c:rich>
      </c:tx>
      <c:overlay val="0"/>
    </c:title>
    <c:autoTitleDeleted val="0"/>
    <c:plotArea>
      <c:layout/>
      <c:radarChart>
        <c:radarStyle val="marker"/>
        <c:varyColors val="0"/>
        <c:ser>
          <c:idx val="0"/>
          <c:order val="0"/>
          <c:tx>
            <c:strRef>
              <c:f>レーダー6574滋賀県全体!$AS$26</c:f>
              <c:strCache>
                <c:ptCount val="1"/>
                <c:pt idx="0">
                  <c:v>滋賀県</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レーダー6574滋賀県全体!$BI$26</c:f>
              <c:strCache>
                <c:ptCount val="1"/>
                <c:pt idx="0">
                  <c:v>愛荘町</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レーダー6574滋賀県全体!$BI$27:$BI$40</c:f>
              <c:numCache>
                <c:formatCode>General</c:formatCode>
                <c:ptCount val="14"/>
                <c:pt idx="0">
                  <c:v>103.67224258342577</c:v>
                </c:pt>
                <c:pt idx="1">
                  <c:v>182.36835575663846</c:v>
                </c:pt>
                <c:pt idx="2">
                  <c:v>99.084943198497498</c:v>
                </c:pt>
                <c:pt idx="3">
                  <c:v>87.852244432956468</c:v>
                </c:pt>
                <c:pt idx="4">
                  <c:v>147.00910471422611</c:v>
                </c:pt>
                <c:pt idx="5">
                  <c:v>97.041495351634708</c:v>
                </c:pt>
                <c:pt idx="6">
                  <c:v>97.279516559650006</c:v>
                </c:pt>
                <c:pt idx="7">
                  <c:v>95.184288846560278</c:v>
                </c:pt>
                <c:pt idx="8">
                  <c:v>101.6277320095564</c:v>
                </c:pt>
                <c:pt idx="9">
                  <c:v>102.22363939314674</c:v>
                </c:pt>
                <c:pt idx="10">
                  <c:v>148.05787265375051</c:v>
                </c:pt>
                <c:pt idx="11">
                  <c:v>107.79683317801233</c:v>
                </c:pt>
                <c:pt idx="12">
                  <c:v>105.40835869605367</c:v>
                </c:pt>
                <c:pt idx="13">
                  <c:v>107.29550424131628</c:v>
                </c:pt>
              </c:numCache>
            </c:numRef>
          </c:val>
        </c:ser>
        <c:dLbls>
          <c:showLegendKey val="0"/>
          <c:showVal val="0"/>
          <c:showCatName val="0"/>
          <c:showSerName val="0"/>
          <c:showPercent val="0"/>
          <c:showBubbleSize val="0"/>
        </c:dLbls>
        <c:axId val="224070272"/>
        <c:axId val="224088448"/>
      </c:radarChart>
      <c:catAx>
        <c:axId val="22407027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4088448"/>
        <c:crosses val="autoZero"/>
        <c:auto val="1"/>
        <c:lblAlgn val="ctr"/>
        <c:lblOffset val="100"/>
        <c:noMultiLvlLbl val="0"/>
      </c:catAx>
      <c:valAx>
        <c:axId val="22408844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407027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2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生活習慣病(男性65～74歳)</a:t>
            </a:r>
          </a:p>
        </c:rich>
      </c:tx>
      <c:overlay val="0"/>
    </c:title>
    <c:autoTitleDeleted val="0"/>
    <c:plotArea>
      <c:layout/>
      <c:radarChart>
        <c:radarStyle val="marker"/>
        <c:varyColors val="0"/>
        <c:ser>
          <c:idx val="0"/>
          <c:order val="0"/>
          <c:tx>
            <c:strRef>
              <c:f>レーダー6574滋賀県全体!$W$26</c:f>
              <c:strCache>
                <c:ptCount val="1"/>
                <c:pt idx="0">
                  <c:v>滋賀県</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レーダー6574滋賀県全体!$AN$26</c:f>
              <c:strCache>
                <c:ptCount val="1"/>
                <c:pt idx="0">
                  <c:v>豊郷町</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レーダー6574滋賀県全体!$AN$27:$AN$40</c:f>
              <c:numCache>
                <c:formatCode>General</c:formatCode>
                <c:ptCount val="14"/>
                <c:pt idx="0">
                  <c:v>127.30300833795891</c:v>
                </c:pt>
                <c:pt idx="1">
                  <c:v>133.6673498670979</c:v>
                </c:pt>
                <c:pt idx="2">
                  <c:v>103.69387320107477</c:v>
                </c:pt>
                <c:pt idx="3">
                  <c:v>134.8863052656788</c:v>
                </c:pt>
                <c:pt idx="4">
                  <c:v>133.17000226474144</c:v>
                </c:pt>
                <c:pt idx="5">
                  <c:v>115.72736692779245</c:v>
                </c:pt>
                <c:pt idx="6">
                  <c:v>103.35747694293136</c:v>
                </c:pt>
                <c:pt idx="7">
                  <c:v>89.975234262980948</c:v>
                </c:pt>
                <c:pt idx="8">
                  <c:v>99.028375075506204</c:v>
                </c:pt>
                <c:pt idx="9">
                  <c:v>102.03096599182469</c:v>
                </c:pt>
                <c:pt idx="10">
                  <c:v>102.82767720666955</c:v>
                </c:pt>
                <c:pt idx="11">
                  <c:v>111.28930342634413</c:v>
                </c:pt>
                <c:pt idx="12">
                  <c:v>108.58640450255366</c:v>
                </c:pt>
                <c:pt idx="13">
                  <c:v>99.606318150304389</c:v>
                </c:pt>
              </c:numCache>
            </c:numRef>
          </c:val>
        </c:ser>
        <c:dLbls>
          <c:showLegendKey val="0"/>
          <c:showVal val="0"/>
          <c:showCatName val="0"/>
          <c:showSerName val="0"/>
          <c:showPercent val="0"/>
          <c:showBubbleSize val="0"/>
        </c:dLbls>
        <c:axId val="224114176"/>
        <c:axId val="224115712"/>
      </c:radarChart>
      <c:catAx>
        <c:axId val="22411417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4115712"/>
        <c:crosses val="autoZero"/>
        <c:auto val="1"/>
        <c:lblAlgn val="ctr"/>
        <c:lblOffset val="100"/>
        <c:noMultiLvlLbl val="0"/>
      </c:catAx>
      <c:valAx>
        <c:axId val="22411571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411417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2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生活習慣病(女性65～75歳)</a:t>
            </a:r>
          </a:p>
        </c:rich>
      </c:tx>
      <c:overlay val="0"/>
    </c:title>
    <c:autoTitleDeleted val="0"/>
    <c:plotArea>
      <c:layout/>
      <c:radarChart>
        <c:radarStyle val="marker"/>
        <c:varyColors val="0"/>
        <c:ser>
          <c:idx val="0"/>
          <c:order val="0"/>
          <c:tx>
            <c:strRef>
              <c:f>レーダー6574滋賀県全体!$AS$26</c:f>
              <c:strCache>
                <c:ptCount val="1"/>
                <c:pt idx="0">
                  <c:v>滋賀県</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レーダー6574滋賀県全体!$BJ$26</c:f>
              <c:strCache>
                <c:ptCount val="1"/>
                <c:pt idx="0">
                  <c:v>豊郷町</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レーダー6574滋賀県全体!$BJ$27:$BJ$40</c:f>
              <c:numCache>
                <c:formatCode>General</c:formatCode>
                <c:ptCount val="14"/>
                <c:pt idx="0">
                  <c:v>112.52417132646767</c:v>
                </c:pt>
                <c:pt idx="1">
                  <c:v>65.119885530864792</c:v>
                </c:pt>
                <c:pt idx="2">
                  <c:v>94.4217190106354</c:v>
                </c:pt>
                <c:pt idx="3">
                  <c:v>141.69596961929636</c:v>
                </c:pt>
                <c:pt idx="4">
                  <c:v>250.80477250440762</c:v>
                </c:pt>
                <c:pt idx="5">
                  <c:v>116.6790269782358</c:v>
                </c:pt>
                <c:pt idx="6">
                  <c:v>84.10593728465858</c:v>
                </c:pt>
                <c:pt idx="7">
                  <c:v>71.18723917637773</c:v>
                </c:pt>
                <c:pt idx="8">
                  <c:v>84.210564790933006</c:v>
                </c:pt>
                <c:pt idx="9">
                  <c:v>90.277851898546132</c:v>
                </c:pt>
                <c:pt idx="10">
                  <c:v>0</c:v>
                </c:pt>
                <c:pt idx="11">
                  <c:v>98.414919404422719</c:v>
                </c:pt>
                <c:pt idx="12">
                  <c:v>108.72812898960153</c:v>
                </c:pt>
                <c:pt idx="13">
                  <c:v>123.75526702816447</c:v>
                </c:pt>
              </c:numCache>
            </c:numRef>
          </c:val>
        </c:ser>
        <c:dLbls>
          <c:showLegendKey val="0"/>
          <c:showVal val="0"/>
          <c:showCatName val="0"/>
          <c:showSerName val="0"/>
          <c:showPercent val="0"/>
          <c:showBubbleSize val="0"/>
        </c:dLbls>
        <c:axId val="224157696"/>
        <c:axId val="224159232"/>
      </c:radarChart>
      <c:catAx>
        <c:axId val="22415769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4159232"/>
        <c:crosses val="autoZero"/>
        <c:auto val="1"/>
        <c:lblAlgn val="ctr"/>
        <c:lblOffset val="100"/>
        <c:noMultiLvlLbl val="0"/>
      </c:catAx>
      <c:valAx>
        <c:axId val="22415923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415769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0.12199144598450617"/>
          <c:y val="8.9136410032079325E-2"/>
        </c:manualLayout>
      </c:layout>
      <c:overlay val="0"/>
    </c:title>
    <c:autoTitleDeleted val="0"/>
    <c:plotArea>
      <c:layout>
        <c:manualLayout>
          <c:layoutTarget val="inner"/>
          <c:xMode val="edge"/>
          <c:yMode val="edge"/>
          <c:x val="0.1642156862745098"/>
          <c:y val="0.18402777777777776"/>
          <c:w val="0.52450980392156876"/>
          <c:h val="0.74305555555555536"/>
        </c:manualLayout>
      </c:layout>
      <c:radarChart>
        <c:radarStyle val="marker"/>
        <c:varyColors val="0"/>
        <c:ser>
          <c:idx val="0"/>
          <c:order val="0"/>
          <c:tx>
            <c:strRef>
              <c:f>女!$E$7</c:f>
              <c:strCache>
                <c:ptCount val="1"/>
                <c:pt idx="0">
                  <c:v>近江八幡市</c:v>
                </c:pt>
              </c:strCache>
            </c:strRef>
          </c:tx>
          <c:spPr>
            <a:ln w="25400" cap="rnd" cmpd="sng">
              <a:solidFill>
                <a:schemeClr val="accent2"/>
              </a:solidFill>
              <a:prstDash val="solid"/>
              <a:round/>
              <a:headEnd type="none" w="med" len="med"/>
              <a:tailEnd type="none" w="med" len="med"/>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女!$F$7:$AI$7</c:f>
              <c:numCache>
                <c:formatCode>0.0_ </c:formatCode>
                <c:ptCount val="18"/>
                <c:pt idx="0">
                  <c:v>102.216875</c:v>
                </c:pt>
                <c:pt idx="1">
                  <c:v>98.383719999999997</c:v>
                </c:pt>
                <c:pt idx="2">
                  <c:v>107.614288</c:v>
                </c:pt>
                <c:pt idx="3">
                  <c:v>92.805051000000006</c:v>
                </c:pt>
                <c:pt idx="4">
                  <c:v>99.254760000000005</c:v>
                </c:pt>
                <c:pt idx="5">
                  <c:v>83.611378000000002</c:v>
                </c:pt>
                <c:pt idx="6">
                  <c:v>82.588220000000007</c:v>
                </c:pt>
                <c:pt idx="7">
                  <c:v>107.318938</c:v>
                </c:pt>
                <c:pt idx="8">
                  <c:v>99.311325999999994</c:v>
                </c:pt>
                <c:pt idx="9">
                  <c:v>126.13480300000001</c:v>
                </c:pt>
                <c:pt idx="10">
                  <c:v>91.166604000000007</c:v>
                </c:pt>
                <c:pt idx="11">
                  <c:v>112.14008699999999</c:v>
                </c:pt>
                <c:pt idx="12">
                  <c:v>90.894336999999993</c:v>
                </c:pt>
                <c:pt idx="13">
                  <c:v>86.247037000000006</c:v>
                </c:pt>
                <c:pt idx="14">
                  <c:v>91.472362000000004</c:v>
                </c:pt>
                <c:pt idx="15">
                  <c:v>97.900418999999999</c:v>
                </c:pt>
                <c:pt idx="16">
                  <c:v>109.66539400000001</c:v>
                </c:pt>
                <c:pt idx="17">
                  <c:v>93.988611000000006</c:v>
                </c:pt>
              </c:numCache>
            </c:numRef>
          </c:val>
        </c:ser>
        <c:ser>
          <c:idx val="1"/>
          <c:order val="1"/>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dLbls>
          <c:showLegendKey val="0"/>
          <c:showVal val="0"/>
          <c:showCatName val="0"/>
          <c:showSerName val="0"/>
          <c:showPercent val="0"/>
          <c:showBubbleSize val="0"/>
        </c:dLbls>
        <c:axId val="183556352"/>
        <c:axId val="183578624"/>
      </c:radarChart>
      <c:catAx>
        <c:axId val="183556352"/>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kumimoji="0" sz="700" kern="1200">
                <a:solidFill>
                  <a:schemeClr val="tx1"/>
                </a:solidFill>
              </a:defRPr>
            </a:pPr>
            <a:endParaRPr lang="ja-JP"/>
          </a:p>
        </c:txPr>
        <c:crossAx val="183578624"/>
        <c:crosses val="autoZero"/>
        <c:auto val="1"/>
        <c:lblAlgn val="ctr"/>
        <c:lblOffset val="100"/>
        <c:noMultiLvlLbl val="0"/>
      </c:catAx>
      <c:valAx>
        <c:axId val="183578624"/>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83556352"/>
        <c:crosses val="autoZero"/>
        <c:crossBetween val="between"/>
        <c:majorUnit val="25"/>
      </c:valAx>
    </c:plotArea>
    <c:legend>
      <c:legendPos val="tr"/>
      <c:layout>
        <c:manualLayout>
          <c:xMode val="edge"/>
          <c:yMode val="edge"/>
          <c:x val="0.66831683168316836"/>
          <c:y val="2.0833333333333332E-2"/>
          <c:w val="0.3316831683168317"/>
          <c:h val="0.18402777777777776"/>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63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生活習慣病(男性65～74歳)</a:t>
            </a:r>
          </a:p>
        </c:rich>
      </c:tx>
      <c:overlay val="0"/>
    </c:title>
    <c:autoTitleDeleted val="0"/>
    <c:plotArea>
      <c:layout/>
      <c:radarChart>
        <c:radarStyle val="marker"/>
        <c:varyColors val="0"/>
        <c:ser>
          <c:idx val="0"/>
          <c:order val="0"/>
          <c:tx>
            <c:strRef>
              <c:f>レーダー6574滋賀県全体!$W$26</c:f>
              <c:strCache>
                <c:ptCount val="1"/>
                <c:pt idx="0">
                  <c:v>滋賀県</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レーダー6574滋賀県全体!$AO$26</c:f>
              <c:strCache>
                <c:ptCount val="1"/>
                <c:pt idx="0">
                  <c:v>甲良町</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レーダー6574滋賀県全体!$AO$27:$AO$40</c:f>
              <c:numCache>
                <c:formatCode>General</c:formatCode>
                <c:ptCount val="14"/>
                <c:pt idx="0">
                  <c:v>90.832358503886326</c:v>
                </c:pt>
                <c:pt idx="1">
                  <c:v>156.82241588090247</c:v>
                </c:pt>
                <c:pt idx="2">
                  <c:v>94.208247748275113</c:v>
                </c:pt>
                <c:pt idx="3">
                  <c:v>71.231725615304526</c:v>
                </c:pt>
                <c:pt idx="4">
                  <c:v>81.958211567526845</c:v>
                </c:pt>
                <c:pt idx="5">
                  <c:v>81.353468932338217</c:v>
                </c:pt>
                <c:pt idx="6">
                  <c:v>107.51052938383197</c:v>
                </c:pt>
                <c:pt idx="7">
                  <c:v>142.02873179333514</c:v>
                </c:pt>
                <c:pt idx="8">
                  <c:v>106.2502633082153</c:v>
                </c:pt>
                <c:pt idx="9">
                  <c:v>113.70467636954018</c:v>
                </c:pt>
                <c:pt idx="10">
                  <c:v>68.580363888782202</c:v>
                </c:pt>
                <c:pt idx="11">
                  <c:v>108.11905701368916</c:v>
                </c:pt>
                <c:pt idx="12">
                  <c:v>95.089442581568903</c:v>
                </c:pt>
                <c:pt idx="13">
                  <c:v>83.493187723681899</c:v>
                </c:pt>
              </c:numCache>
            </c:numRef>
          </c:val>
        </c:ser>
        <c:dLbls>
          <c:showLegendKey val="0"/>
          <c:showVal val="0"/>
          <c:showCatName val="0"/>
          <c:showSerName val="0"/>
          <c:showPercent val="0"/>
          <c:showBubbleSize val="0"/>
        </c:dLbls>
        <c:axId val="224176384"/>
        <c:axId val="224194560"/>
      </c:radarChart>
      <c:catAx>
        <c:axId val="22417638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4194560"/>
        <c:crosses val="autoZero"/>
        <c:auto val="1"/>
        <c:lblAlgn val="ctr"/>
        <c:lblOffset val="100"/>
        <c:noMultiLvlLbl val="0"/>
      </c:catAx>
      <c:valAx>
        <c:axId val="22419456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417638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3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生活習慣病(女性65～74歳)</a:t>
            </a:r>
          </a:p>
        </c:rich>
      </c:tx>
      <c:overlay val="0"/>
    </c:title>
    <c:autoTitleDeleted val="0"/>
    <c:plotArea>
      <c:layout/>
      <c:radarChart>
        <c:radarStyle val="marker"/>
        <c:varyColors val="0"/>
        <c:ser>
          <c:idx val="0"/>
          <c:order val="0"/>
          <c:tx>
            <c:strRef>
              <c:f>レーダー6574滋賀県全体!$AS$26</c:f>
              <c:strCache>
                <c:ptCount val="1"/>
                <c:pt idx="0">
                  <c:v>滋賀県</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レーダー6574滋賀県全体!$BK$26</c:f>
              <c:strCache>
                <c:ptCount val="1"/>
                <c:pt idx="0">
                  <c:v>甲良町</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レーダー6574滋賀県全体!$BK$27:$BK$40</c:f>
              <c:numCache>
                <c:formatCode>General</c:formatCode>
                <c:ptCount val="14"/>
                <c:pt idx="0">
                  <c:v>103.03474352131758</c:v>
                </c:pt>
                <c:pt idx="1">
                  <c:v>126.66748994892983</c:v>
                </c:pt>
                <c:pt idx="2">
                  <c:v>109.10049550835448</c:v>
                </c:pt>
                <c:pt idx="3">
                  <c:v>71.361221552537103</c:v>
                </c:pt>
                <c:pt idx="4">
                  <c:v>116.56226307961958</c:v>
                </c:pt>
                <c:pt idx="5">
                  <c:v>99.102265797163625</c:v>
                </c:pt>
                <c:pt idx="6">
                  <c:v>94.650613641417422</c:v>
                </c:pt>
                <c:pt idx="7">
                  <c:v>123.10079345970988</c:v>
                </c:pt>
                <c:pt idx="8">
                  <c:v>97.28256634683288</c:v>
                </c:pt>
                <c:pt idx="9">
                  <c:v>107.60436841453547</c:v>
                </c:pt>
                <c:pt idx="10">
                  <c:v>136.17380038029765</c:v>
                </c:pt>
                <c:pt idx="11">
                  <c:v>113.69649315733609</c:v>
                </c:pt>
                <c:pt idx="12">
                  <c:v>105.57813514153631</c:v>
                </c:pt>
                <c:pt idx="13">
                  <c:v>109.83955944337008</c:v>
                </c:pt>
              </c:numCache>
            </c:numRef>
          </c:val>
        </c:ser>
        <c:dLbls>
          <c:showLegendKey val="0"/>
          <c:showVal val="0"/>
          <c:showCatName val="0"/>
          <c:showSerName val="0"/>
          <c:showPercent val="0"/>
          <c:showBubbleSize val="0"/>
        </c:dLbls>
        <c:axId val="224887552"/>
        <c:axId val="224889088"/>
      </c:radarChart>
      <c:catAx>
        <c:axId val="22488755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4889088"/>
        <c:crosses val="autoZero"/>
        <c:auto val="1"/>
        <c:lblAlgn val="ctr"/>
        <c:lblOffset val="100"/>
        <c:noMultiLvlLbl val="0"/>
      </c:catAx>
      <c:valAx>
        <c:axId val="22488908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488755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3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生活習慣病(男性65～74歳)</a:t>
            </a:r>
          </a:p>
        </c:rich>
      </c:tx>
      <c:overlay val="0"/>
    </c:title>
    <c:autoTitleDeleted val="0"/>
    <c:plotArea>
      <c:layout/>
      <c:radarChart>
        <c:radarStyle val="marker"/>
        <c:varyColors val="0"/>
        <c:ser>
          <c:idx val="0"/>
          <c:order val="0"/>
          <c:tx>
            <c:strRef>
              <c:f>レーダー6574滋賀県全体!$W$26</c:f>
              <c:strCache>
                <c:ptCount val="1"/>
                <c:pt idx="0">
                  <c:v>滋賀県</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レーダー6574滋賀県全体!$AP$26</c:f>
              <c:strCache>
                <c:ptCount val="1"/>
                <c:pt idx="0">
                  <c:v>多賀町</c:v>
                </c:pt>
              </c:strCache>
            </c:strRef>
          </c:tx>
          <c:marker>
            <c:symbol val="none"/>
          </c:marker>
          <c:cat>
            <c:strRef>
              <c:f>レーダー6574滋賀県全体!$V$27:$V$40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レーダー6574滋賀県全体!$AP$27:$AP$40</c:f>
              <c:numCache>
                <c:formatCode>General</c:formatCode>
                <c:ptCount val="14"/>
                <c:pt idx="0">
                  <c:v>117.63204894272758</c:v>
                </c:pt>
                <c:pt idx="1">
                  <c:v>89.204388580258382</c:v>
                </c:pt>
                <c:pt idx="2">
                  <c:v>112.1841293480762</c:v>
                </c:pt>
                <c:pt idx="3">
                  <c:v>82.448549238159757</c:v>
                </c:pt>
                <c:pt idx="4">
                  <c:v>94.323036815048511</c:v>
                </c:pt>
                <c:pt idx="5">
                  <c:v>85.58101751578414</c:v>
                </c:pt>
                <c:pt idx="6">
                  <c:v>95.185838447716137</c:v>
                </c:pt>
                <c:pt idx="7">
                  <c:v>99.518841918525709</c:v>
                </c:pt>
                <c:pt idx="8">
                  <c:v>93.446213206405204</c:v>
                </c:pt>
                <c:pt idx="9">
                  <c:v>97.3397708898395</c:v>
                </c:pt>
                <c:pt idx="10">
                  <c:v>101.38146394009833</c:v>
                </c:pt>
                <c:pt idx="11">
                  <c:v>99.958218241107261</c:v>
                </c:pt>
                <c:pt idx="12">
                  <c:v>102.67157184004316</c:v>
                </c:pt>
                <c:pt idx="13">
                  <c:v>107.19326420226638</c:v>
                </c:pt>
              </c:numCache>
            </c:numRef>
          </c:val>
        </c:ser>
        <c:dLbls>
          <c:showLegendKey val="0"/>
          <c:showVal val="0"/>
          <c:showCatName val="0"/>
          <c:showSerName val="0"/>
          <c:showPercent val="0"/>
          <c:showBubbleSize val="0"/>
        </c:dLbls>
        <c:axId val="224910336"/>
        <c:axId val="224920320"/>
      </c:radarChart>
      <c:catAx>
        <c:axId val="22491033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4920320"/>
        <c:crosses val="autoZero"/>
        <c:auto val="1"/>
        <c:lblAlgn val="ctr"/>
        <c:lblOffset val="100"/>
        <c:noMultiLvlLbl val="0"/>
      </c:catAx>
      <c:valAx>
        <c:axId val="22492032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491033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3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生活習慣病(女性65～74歳)</a:t>
            </a:r>
          </a:p>
        </c:rich>
      </c:tx>
      <c:overlay val="0"/>
    </c:title>
    <c:autoTitleDeleted val="0"/>
    <c:plotArea>
      <c:layout/>
      <c:radarChart>
        <c:radarStyle val="marker"/>
        <c:varyColors val="0"/>
        <c:ser>
          <c:idx val="0"/>
          <c:order val="0"/>
          <c:tx>
            <c:strRef>
              <c:f>レーダー6574滋賀県全体!$AS$26</c:f>
              <c:strCache>
                <c:ptCount val="1"/>
                <c:pt idx="0">
                  <c:v>滋賀県</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レーダー6574滋賀県全体!$BL$26</c:f>
              <c:strCache>
                <c:ptCount val="1"/>
                <c:pt idx="0">
                  <c:v>多賀町</c:v>
                </c:pt>
              </c:strCache>
            </c:strRef>
          </c:tx>
          <c:marker>
            <c:symbol val="none"/>
          </c:marker>
          <c:cat>
            <c:strRef>
              <c:f>レーダー6574滋賀県全体!$AR$27:$AR$40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レーダー6574滋賀県全体!$BL$27:$BL$40</c:f>
              <c:numCache>
                <c:formatCode>General</c:formatCode>
                <c:ptCount val="14"/>
                <c:pt idx="0">
                  <c:v>113.86746254875911</c:v>
                </c:pt>
                <c:pt idx="1">
                  <c:v>128.39198641576741</c:v>
                </c:pt>
                <c:pt idx="2">
                  <c:v>105.37158346139832</c:v>
                </c:pt>
                <c:pt idx="3">
                  <c:v>88.983894974710978</c:v>
                </c:pt>
                <c:pt idx="4">
                  <c:v>121.85244541580364</c:v>
                </c:pt>
                <c:pt idx="5">
                  <c:v>98.667532499371987</c:v>
                </c:pt>
                <c:pt idx="6">
                  <c:v>91.238001357718787</c:v>
                </c:pt>
                <c:pt idx="7">
                  <c:v>86.572997897691778</c:v>
                </c:pt>
                <c:pt idx="8">
                  <c:v>96.185968799543758</c:v>
                </c:pt>
                <c:pt idx="9">
                  <c:v>99.356769162441296</c:v>
                </c:pt>
                <c:pt idx="10">
                  <c:v>84.968570886526678</c:v>
                </c:pt>
                <c:pt idx="11">
                  <c:v>99.650827435179281</c:v>
                </c:pt>
                <c:pt idx="12">
                  <c:v>100.40822423544707</c:v>
                </c:pt>
                <c:pt idx="13">
                  <c:v>88.431964143078346</c:v>
                </c:pt>
              </c:numCache>
            </c:numRef>
          </c:val>
        </c:ser>
        <c:dLbls>
          <c:showLegendKey val="0"/>
          <c:showVal val="0"/>
          <c:showCatName val="0"/>
          <c:showSerName val="0"/>
          <c:showPercent val="0"/>
          <c:showBubbleSize val="0"/>
        </c:dLbls>
        <c:axId val="224970240"/>
        <c:axId val="224971776"/>
      </c:radarChart>
      <c:catAx>
        <c:axId val="22497024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4971776"/>
        <c:crosses val="autoZero"/>
        <c:auto val="1"/>
        <c:lblAlgn val="ctr"/>
        <c:lblOffset val="100"/>
        <c:noMultiLvlLbl val="0"/>
      </c:catAx>
      <c:valAx>
        <c:axId val="22497177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497024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3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800" b="1" i="0" u="none" strike="noStrike" kern="1200" baseline="0">
                <a:solidFill>
                  <a:schemeClr val="tx1"/>
                </a:solidFill>
              </a:rPr>
              <a:t>生活習慣病（男性40～</a:t>
            </a:r>
            <a:r>
              <a:rPr kumimoji="0" lang="en-US" altLang="ja-JP" sz="1800" b="1" i="0" u="none" strike="noStrike" kern="1200" baseline="0">
                <a:solidFill>
                  <a:schemeClr val="tx1"/>
                </a:solidFill>
              </a:rPr>
              <a:t>64</a:t>
            </a:r>
            <a:r>
              <a:rPr kumimoji="0" lang="ja-JP" altLang="en-US" sz="1800" b="1" i="0" u="none" strike="noStrike" kern="1200" baseline="0">
                <a:solidFill>
                  <a:schemeClr val="tx1"/>
                </a:solidFill>
              </a:rPr>
              <a:t>歳）</a:t>
            </a:r>
          </a:p>
        </c:rich>
      </c:tx>
      <c:overlay val="0"/>
    </c:title>
    <c:autoTitleDeleted val="0"/>
    <c:plotArea>
      <c:layout>
        <c:manualLayout>
          <c:layoutTarget val="inner"/>
          <c:xMode val="edge"/>
          <c:yMode val="edge"/>
          <c:x val="0.27793840594504871"/>
          <c:y val="0.18456656908547381"/>
          <c:w val="0.4036832883728475"/>
          <c:h val="0.71040635683072195"/>
        </c:manualLayout>
      </c:layout>
      <c:radarChart>
        <c:radarStyle val="marker"/>
        <c:varyColors val="0"/>
        <c:ser>
          <c:idx val="0"/>
          <c:order val="0"/>
          <c:tx>
            <c:strRef>
              <c:f>'レーダー4064滋賀県全体 (2)'!$W$26</c:f>
              <c:strCache>
                <c:ptCount val="1"/>
                <c:pt idx="0">
                  <c:v>滋賀県</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(2)'!$X$26</c:f>
              <c:strCache>
                <c:ptCount val="1"/>
                <c:pt idx="0">
                  <c:v>大津市</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(2)'!$X$27:$X$40</c:f>
              <c:numCache>
                <c:formatCode>General</c:formatCode>
                <c:ptCount val="14"/>
                <c:pt idx="0">
                  <c:v>96.622760599515217</c:v>
                </c:pt>
                <c:pt idx="1">
                  <c:v>105.05791142912453</c:v>
                </c:pt>
                <c:pt idx="2">
                  <c:v>98.669405652194868</c:v>
                </c:pt>
                <c:pt idx="3">
                  <c:v>103.74965898370425</c:v>
                </c:pt>
                <c:pt idx="4">
                  <c:v>101.61356551073857</c:v>
                </c:pt>
                <c:pt idx="5">
                  <c:v>101.52016040799494</c:v>
                </c:pt>
                <c:pt idx="6">
                  <c:v>98.396366842541582</c:v>
                </c:pt>
                <c:pt idx="7">
                  <c:v>106.17539613477689</c:v>
                </c:pt>
                <c:pt idx="8">
                  <c:v>99.371117566010568</c:v>
                </c:pt>
                <c:pt idx="9">
                  <c:v>100.34462268817062</c:v>
                </c:pt>
                <c:pt idx="10">
                  <c:v>115.31036030143427</c:v>
                </c:pt>
                <c:pt idx="11">
                  <c:v>97.069324921069381</c:v>
                </c:pt>
                <c:pt idx="12">
                  <c:v>95.932809163341332</c:v>
                </c:pt>
                <c:pt idx="13">
                  <c:v>103.3075254739627</c:v>
                </c:pt>
              </c:numCache>
            </c:numRef>
          </c:val>
        </c:ser>
        <c:dLbls>
          <c:showLegendKey val="0"/>
          <c:showVal val="0"/>
          <c:showCatName val="0"/>
          <c:showSerName val="0"/>
          <c:showPercent val="0"/>
          <c:showBubbleSize val="0"/>
        </c:dLbls>
        <c:axId val="225088256"/>
        <c:axId val="225089792"/>
      </c:radarChart>
      <c:catAx>
        <c:axId val="225088256"/>
        <c:scaling>
          <c:orientation val="minMax"/>
        </c:scaling>
        <c:delete val="0"/>
        <c:axPos val="b"/>
        <c:majorGridlines/>
        <c:numFmt formatCode="General" sourceLinked="1"/>
        <c:majorTickMark val="out"/>
        <c:minorTickMark val="none"/>
        <c:tickLblPos val="nextTo"/>
        <c:txPr>
          <a:bodyPr horzOverflow="overflow" anchor="ctr"/>
          <a:lstStyle/>
          <a:p>
            <a:pPr algn="ctr" rtl="0">
              <a:defRPr sz="800">
                <a:solidFill>
                  <a:schemeClr val="tx1"/>
                </a:solidFill>
              </a:defRPr>
            </a:pPr>
            <a:endParaRPr lang="ja-JP"/>
          </a:p>
        </c:txPr>
        <c:crossAx val="225089792"/>
        <c:crosses val="autoZero"/>
        <c:auto val="1"/>
        <c:lblAlgn val="ctr"/>
        <c:lblOffset val="100"/>
        <c:noMultiLvlLbl val="0"/>
      </c:catAx>
      <c:valAx>
        <c:axId val="225089792"/>
        <c:scaling>
          <c:orientation val="minMax"/>
          <c:min val="80"/>
        </c:scaling>
        <c:delete val="0"/>
        <c:axPos val="l"/>
        <c:majorGridlines/>
        <c:numFmt formatCode="General" sourceLinked="1"/>
        <c:majorTickMark val="cross"/>
        <c:minorTickMark val="none"/>
        <c:tickLblPos val="nextTo"/>
        <c:txPr>
          <a:bodyPr horzOverflow="overflow" anchor="ctr"/>
          <a:lstStyle/>
          <a:p>
            <a:pPr algn="ctr" rtl="0">
              <a:defRPr sz="1000">
                <a:solidFill>
                  <a:schemeClr val="tx1"/>
                </a:solidFill>
              </a:defRPr>
            </a:pPr>
            <a:endParaRPr lang="ja-JP"/>
          </a:p>
        </c:txPr>
        <c:crossAx val="225088256"/>
        <c:crosses val="autoZero"/>
        <c:crossBetween val="between"/>
      </c:valAx>
    </c:plotArea>
    <c:legend>
      <c:legendPos val="r"/>
      <c:layout>
        <c:manualLayout>
          <c:xMode val="edge"/>
          <c:yMode val="edge"/>
          <c:x val="0.8334819945148334"/>
          <c:y val="0.20326345966147755"/>
          <c:w val="0.14272971898728579"/>
          <c:h val="0.15140061040711497"/>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extLst/>
</c:chartSpace>
</file>

<file path=xl/charts/chart63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ja-JP" sz="1800" b="1" i="0" u="none" strike="noStrike" kern="1200" baseline="0">
                <a:solidFill>
                  <a:schemeClr val="tx1"/>
                </a:solidFill>
                <a:effectLst/>
              </a:rPr>
              <a:t>運動習慣（男性</a:t>
            </a:r>
            <a:r>
              <a:rPr kumimoji="0" lang="en-US" altLang="ja-JP" sz="1800" b="1" i="0" u="none" strike="noStrike" kern="1200" baseline="0">
                <a:solidFill>
                  <a:schemeClr val="tx1"/>
                </a:solidFill>
                <a:effectLst/>
              </a:rPr>
              <a:t>40</a:t>
            </a:r>
            <a:r>
              <a:rPr kumimoji="0" lang="ja-JP" altLang="ja-JP" sz="1800" b="1" i="0" u="none" strike="noStrike" kern="1200" baseline="0">
                <a:solidFill>
                  <a:schemeClr val="tx1"/>
                </a:solidFill>
                <a:effectLst/>
              </a:rPr>
              <a:t>～</a:t>
            </a:r>
            <a:r>
              <a:rPr kumimoji="0" lang="en-US" altLang="ja-JP" sz="1800" b="1" i="0" u="none" strike="noStrike" kern="1200" baseline="0">
                <a:solidFill>
                  <a:schemeClr val="tx1"/>
                </a:solidFill>
                <a:effectLst/>
              </a:rPr>
              <a:t>64</a:t>
            </a:r>
            <a:r>
              <a:rPr kumimoji="0" lang="ja-JP" altLang="ja-JP" sz="1800" b="1" i="0" u="none" strike="noStrike" kern="1200" baseline="0">
                <a:solidFill>
                  <a:schemeClr val="tx1"/>
                </a:solidFill>
                <a:effectLst/>
              </a:rPr>
              <a:t>歳）</a:t>
            </a:r>
            <a:endParaRPr kumimoji="0" lang="ja-JP" altLang="en-US" sz="1800" b="1" i="0" u="none" strike="noStrike" kern="1200" baseline="0">
              <a:solidFill>
                <a:schemeClr val="tx1"/>
              </a:solidFill>
            </a:endParaRPr>
          </a:p>
        </c:rich>
      </c:tx>
      <c:overlay val="0"/>
    </c:title>
    <c:autoTitleDeleted val="0"/>
    <c:plotArea>
      <c:layout/>
      <c:radarChart>
        <c:radarStyle val="marker"/>
        <c:varyColors val="0"/>
        <c:ser>
          <c:idx val="0"/>
          <c:order val="0"/>
          <c:tx>
            <c:strRef>
              <c:f>'レーダー4064滋賀県全体 (2)'!$W$26</c:f>
              <c:strCache>
                <c:ptCount val="1"/>
                <c:pt idx="0">
                  <c:v>滋賀県</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(2)'!$W$42:$W$49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(2)'!$X$26</c:f>
              <c:strCache>
                <c:ptCount val="1"/>
                <c:pt idx="0">
                  <c:v>大津市</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(2)'!$X$42:$X$49</c:f>
              <c:numCache>
                <c:formatCode>General</c:formatCode>
                <c:ptCount val="8"/>
                <c:pt idx="0">
                  <c:v>104.4842816066744</c:v>
                </c:pt>
                <c:pt idx="1">
                  <c:v>103.25785335161758</c:v>
                </c:pt>
                <c:pt idx="2">
                  <c:v>102.39209413100745</c:v>
                </c:pt>
                <c:pt idx="3">
                  <c:v>103.5606846206248</c:v>
                </c:pt>
                <c:pt idx="4">
                  <c:v>100.44796930076787</c:v>
                </c:pt>
                <c:pt idx="5">
                  <c:v>113.4480462374836</c:v>
                </c:pt>
                <c:pt idx="6">
                  <c:v>103.48101086955633</c:v>
                </c:pt>
                <c:pt idx="7">
                  <c:v>107.50623787528096</c:v>
                </c:pt>
              </c:numCache>
            </c:numRef>
          </c:val>
        </c:ser>
        <c:dLbls>
          <c:showLegendKey val="0"/>
          <c:showVal val="0"/>
          <c:showCatName val="0"/>
          <c:showSerName val="0"/>
          <c:showPercent val="0"/>
          <c:showBubbleSize val="0"/>
        </c:dLbls>
        <c:axId val="200899584"/>
        <c:axId val="200901376"/>
      </c:radarChart>
      <c:catAx>
        <c:axId val="200899584"/>
        <c:scaling>
          <c:orientation val="minMax"/>
        </c:scaling>
        <c:delete val="0"/>
        <c:axPos val="b"/>
        <c:majorGridlines/>
        <c:numFmt formatCode="General" sourceLinked="1"/>
        <c:majorTickMark val="out"/>
        <c:minorTickMark val="none"/>
        <c:tickLblPos val="nextTo"/>
        <c:txPr>
          <a:bodyPr horzOverflow="overflow" anchor="ctr"/>
          <a:lstStyle/>
          <a:p>
            <a:pPr algn="ctr" rtl="0">
              <a:defRPr sz="900">
                <a:solidFill>
                  <a:schemeClr val="tx1"/>
                </a:solidFill>
              </a:defRPr>
            </a:pPr>
            <a:endParaRPr lang="ja-JP"/>
          </a:p>
        </c:txPr>
        <c:crossAx val="200901376"/>
        <c:crosses val="autoZero"/>
        <c:auto val="1"/>
        <c:lblAlgn val="ctr"/>
        <c:lblOffset val="100"/>
        <c:noMultiLvlLbl val="0"/>
      </c:catAx>
      <c:valAx>
        <c:axId val="200901376"/>
        <c:scaling>
          <c:orientation val="minMax"/>
        </c:scaling>
        <c:delete val="0"/>
        <c:axPos val="l"/>
        <c:majorGridlines/>
        <c:numFmt formatCode="General" sourceLinked="1"/>
        <c:majorTickMark val="cross"/>
        <c:minorTickMark val="none"/>
        <c:tickLblPos val="nextTo"/>
        <c:txPr>
          <a:bodyPr horzOverflow="overflow" anchor="ctr"/>
          <a:lstStyle/>
          <a:p>
            <a:pPr algn="ctr" rtl="0">
              <a:defRPr sz="1000">
                <a:solidFill>
                  <a:schemeClr val="tx1"/>
                </a:solidFill>
              </a:defRPr>
            </a:pPr>
            <a:endParaRPr lang="ja-JP"/>
          </a:p>
        </c:txPr>
        <c:crossAx val="200899584"/>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extLst/>
</c:chartSpace>
</file>

<file path=xl/charts/chart63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ja-JP" sz="1800" b="1" i="0" u="none" strike="noStrike" kern="1200" baseline="0">
                <a:solidFill>
                  <a:schemeClr val="tx1"/>
                </a:solidFill>
                <a:effectLst/>
              </a:rPr>
              <a:t>生活習慣（男性</a:t>
            </a:r>
            <a:r>
              <a:rPr kumimoji="0" lang="en-US" altLang="ja-JP" sz="1800" b="1" i="0" u="none" strike="noStrike" kern="1200" baseline="0">
                <a:solidFill>
                  <a:schemeClr val="tx1"/>
                </a:solidFill>
                <a:effectLst/>
              </a:rPr>
              <a:t>40</a:t>
            </a:r>
            <a:r>
              <a:rPr kumimoji="0" lang="ja-JP" altLang="ja-JP" sz="1800" b="1" i="0" u="none" strike="noStrike" kern="1200" baseline="0">
                <a:solidFill>
                  <a:schemeClr val="tx1"/>
                </a:solidFill>
                <a:effectLst/>
              </a:rPr>
              <a:t>～</a:t>
            </a:r>
            <a:r>
              <a:rPr kumimoji="0" lang="en-US" altLang="ja-JP" sz="1800" b="1" i="0" u="none" strike="noStrike" kern="1200" baseline="0">
                <a:solidFill>
                  <a:schemeClr val="tx1"/>
                </a:solidFill>
                <a:effectLst/>
              </a:rPr>
              <a:t>64</a:t>
            </a:r>
            <a:r>
              <a:rPr kumimoji="0" lang="ja-JP" altLang="ja-JP" sz="1800" b="1" i="0" u="none" strike="noStrike" kern="1200" baseline="0">
                <a:solidFill>
                  <a:schemeClr val="tx1"/>
                </a:solidFill>
                <a:effectLst/>
              </a:rPr>
              <a:t>歳）</a:t>
            </a:r>
            <a:endParaRPr kumimoji="0" lang="ja-JP" altLang="en-US" sz="1800" b="1" i="0" u="none" strike="noStrike" kern="1200" baseline="0">
              <a:solidFill>
                <a:schemeClr val="tx1"/>
              </a:solidFill>
            </a:endParaRPr>
          </a:p>
        </c:rich>
      </c:tx>
      <c:overlay val="0"/>
    </c:title>
    <c:autoTitleDeleted val="0"/>
    <c:plotArea>
      <c:layout/>
      <c:radarChart>
        <c:radarStyle val="marker"/>
        <c:varyColors val="0"/>
        <c:ser>
          <c:idx val="0"/>
          <c:order val="0"/>
          <c:tx>
            <c:strRef>
              <c:f>'レーダー4064滋賀県全体 (2)'!$W$50</c:f>
              <c:strCache>
                <c:ptCount val="1"/>
                <c:pt idx="0">
                  <c:v>滋賀県</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(2)'!$W$51:$W$57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(2)'!$X$50</c:f>
              <c:strCache>
                <c:ptCount val="1"/>
                <c:pt idx="0">
                  <c:v>大津市</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(2)'!$X$51:$X$57</c:f>
              <c:numCache>
                <c:formatCode>General</c:formatCode>
                <c:ptCount val="7"/>
                <c:pt idx="0">
                  <c:v>102.33139377876626</c:v>
                </c:pt>
                <c:pt idx="1">
                  <c:v>102.36130570221877</c:v>
                </c:pt>
                <c:pt idx="2">
                  <c:v>96.264526413442226</c:v>
                </c:pt>
                <c:pt idx="3">
                  <c:v>100.04964920726978</c:v>
                </c:pt>
                <c:pt idx="4">
                  <c:v>100.28600833260795</c:v>
                </c:pt>
                <c:pt idx="5">
                  <c:v>91.815258393317094</c:v>
                </c:pt>
                <c:pt idx="6">
                  <c:v>94.846618332269571</c:v>
                </c:pt>
              </c:numCache>
            </c:numRef>
          </c:val>
        </c:ser>
        <c:dLbls>
          <c:showLegendKey val="0"/>
          <c:showVal val="0"/>
          <c:showCatName val="0"/>
          <c:showSerName val="0"/>
          <c:showPercent val="0"/>
          <c:showBubbleSize val="0"/>
        </c:dLbls>
        <c:axId val="200914432"/>
        <c:axId val="200915968"/>
      </c:radarChart>
      <c:catAx>
        <c:axId val="200914432"/>
        <c:scaling>
          <c:orientation val="minMax"/>
        </c:scaling>
        <c:delete val="0"/>
        <c:axPos val="b"/>
        <c:majorGridlines/>
        <c:numFmt formatCode="General" sourceLinked="1"/>
        <c:majorTickMark val="out"/>
        <c:minorTickMark val="none"/>
        <c:tickLblPos val="nextTo"/>
        <c:txPr>
          <a:bodyPr horzOverflow="overflow" anchor="ctr"/>
          <a:lstStyle/>
          <a:p>
            <a:pPr algn="ctr" rtl="0">
              <a:defRPr kumimoji="0" sz="800" kern="1200">
                <a:solidFill>
                  <a:schemeClr val="tx1"/>
                </a:solidFill>
              </a:defRPr>
            </a:pPr>
            <a:endParaRPr lang="ja-JP"/>
          </a:p>
        </c:txPr>
        <c:crossAx val="200915968"/>
        <c:crosses val="autoZero"/>
        <c:auto val="1"/>
        <c:lblAlgn val="ctr"/>
        <c:lblOffset val="100"/>
        <c:noMultiLvlLbl val="0"/>
      </c:catAx>
      <c:valAx>
        <c:axId val="200915968"/>
        <c:scaling>
          <c:orientation val="minMax"/>
        </c:scaling>
        <c:delete val="0"/>
        <c:axPos val="l"/>
        <c:majorGridlines/>
        <c:numFmt formatCode="General" sourceLinked="1"/>
        <c:majorTickMark val="cross"/>
        <c:minorTickMark val="none"/>
        <c:tickLblPos val="nextTo"/>
        <c:txPr>
          <a:bodyPr horzOverflow="overflow" anchor="ctr"/>
          <a:lstStyle/>
          <a:p>
            <a:pPr algn="ctr" rtl="0">
              <a:defRPr sz="1000">
                <a:solidFill>
                  <a:schemeClr val="tx1"/>
                </a:solidFill>
              </a:defRPr>
            </a:pPr>
            <a:endParaRPr lang="ja-JP"/>
          </a:p>
        </c:txPr>
        <c:crossAx val="200914432"/>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extLst/>
</c:chartSpace>
</file>

<file path=xl/charts/chart63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800" b="1" i="0" u="none" strike="noStrike" kern="1200" baseline="0">
                <a:solidFill>
                  <a:schemeClr val="tx1"/>
                </a:solidFill>
              </a:rPr>
              <a:t>生活習慣病（女性</a:t>
            </a:r>
            <a:r>
              <a:rPr kumimoji="0" lang="en-US" altLang="ja-JP" sz="1800" b="1" i="0" u="none" strike="noStrike" kern="1200" baseline="0">
                <a:solidFill>
                  <a:schemeClr val="tx1"/>
                </a:solidFill>
              </a:rPr>
              <a:t>40</a:t>
            </a:r>
            <a:r>
              <a:rPr kumimoji="0" lang="ja-JP" altLang="en-US" sz="1800" b="1" i="0" u="none" strike="noStrike" kern="1200" baseline="0">
                <a:solidFill>
                  <a:schemeClr val="tx1"/>
                </a:solidFill>
              </a:rPr>
              <a:t>～</a:t>
            </a:r>
            <a:r>
              <a:rPr kumimoji="0" lang="en-US" altLang="ja-JP" sz="1800" b="1" i="0" u="none" strike="noStrike" kern="1200" baseline="0">
                <a:solidFill>
                  <a:schemeClr val="tx1"/>
                </a:solidFill>
              </a:rPr>
              <a:t>64</a:t>
            </a:r>
            <a:r>
              <a:rPr kumimoji="0" lang="ja-JP" altLang="en-US" sz="1800" b="1" i="0" u="none" strike="noStrike" kern="1200" baseline="0">
                <a:solidFill>
                  <a:schemeClr val="tx1"/>
                </a:solidFill>
              </a:rPr>
              <a:t>歳）</a:t>
            </a:r>
          </a:p>
        </c:rich>
      </c:tx>
      <c:overlay val="0"/>
    </c:title>
    <c:autoTitleDeleted val="0"/>
    <c:plotArea>
      <c:layout/>
      <c:radarChart>
        <c:radarStyle val="marker"/>
        <c:varyColors val="0"/>
        <c:ser>
          <c:idx val="0"/>
          <c:order val="0"/>
          <c:tx>
            <c:strRef>
              <c:f>'レーダー4064滋賀県全体 (2)'!$AS$26</c:f>
              <c:strCache>
                <c:ptCount val="1"/>
                <c:pt idx="0">
                  <c:v>滋賀県</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(2)'!$AT$26</c:f>
              <c:strCache>
                <c:ptCount val="1"/>
                <c:pt idx="0">
                  <c:v>大津市</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(2)'!$AT$27:$AT$40</c:f>
              <c:numCache>
                <c:formatCode>General</c:formatCode>
                <c:ptCount val="14"/>
                <c:pt idx="0">
                  <c:v>92.442196193257786</c:v>
                </c:pt>
                <c:pt idx="1">
                  <c:v>76.162473514200698</c:v>
                </c:pt>
                <c:pt idx="2">
                  <c:v>93.503527808756331</c:v>
                </c:pt>
                <c:pt idx="3">
                  <c:v>99.115687028202288</c:v>
                </c:pt>
                <c:pt idx="4">
                  <c:v>104.13363334102146</c:v>
                </c:pt>
                <c:pt idx="5">
                  <c:v>98.371725408809226</c:v>
                </c:pt>
                <c:pt idx="6">
                  <c:v>100.56701099273778</c:v>
                </c:pt>
                <c:pt idx="7">
                  <c:v>110.82223728745349</c:v>
                </c:pt>
                <c:pt idx="8">
                  <c:v>99.710398243491156</c:v>
                </c:pt>
                <c:pt idx="9">
                  <c:v>99.852202360684359</c:v>
                </c:pt>
                <c:pt idx="10">
                  <c:v>111.49087031334517</c:v>
                </c:pt>
                <c:pt idx="11">
                  <c:v>96.616423362063813</c:v>
                </c:pt>
                <c:pt idx="12">
                  <c:v>96.316732106853891</c:v>
                </c:pt>
                <c:pt idx="13">
                  <c:v>93.101652356980409</c:v>
                </c:pt>
              </c:numCache>
            </c:numRef>
          </c:val>
        </c:ser>
        <c:dLbls>
          <c:showLegendKey val="0"/>
          <c:showVal val="0"/>
          <c:showCatName val="0"/>
          <c:showSerName val="0"/>
          <c:showPercent val="0"/>
          <c:showBubbleSize val="0"/>
        </c:dLbls>
        <c:axId val="225021952"/>
        <c:axId val="225023488"/>
      </c:radarChart>
      <c:catAx>
        <c:axId val="225021952"/>
        <c:scaling>
          <c:orientation val="minMax"/>
        </c:scaling>
        <c:delete val="0"/>
        <c:axPos val="b"/>
        <c:majorGridlines/>
        <c:numFmt formatCode="General" sourceLinked="1"/>
        <c:majorTickMark val="out"/>
        <c:minorTickMark val="none"/>
        <c:tickLblPos val="nextTo"/>
        <c:txPr>
          <a:bodyPr horzOverflow="overflow" anchor="ctr"/>
          <a:lstStyle/>
          <a:p>
            <a:pPr algn="ctr" rtl="0">
              <a:defRPr sz="900">
                <a:solidFill>
                  <a:schemeClr val="tx1"/>
                </a:solidFill>
              </a:defRPr>
            </a:pPr>
            <a:endParaRPr lang="ja-JP"/>
          </a:p>
        </c:txPr>
        <c:crossAx val="225023488"/>
        <c:crosses val="autoZero"/>
        <c:auto val="1"/>
        <c:lblAlgn val="ctr"/>
        <c:lblOffset val="100"/>
        <c:noMultiLvlLbl val="0"/>
      </c:catAx>
      <c:valAx>
        <c:axId val="225023488"/>
        <c:scaling>
          <c:orientation val="minMax"/>
          <c:min val="70"/>
        </c:scaling>
        <c:delete val="0"/>
        <c:axPos val="l"/>
        <c:majorGridlines/>
        <c:numFmt formatCode="General" sourceLinked="1"/>
        <c:majorTickMark val="cross"/>
        <c:minorTickMark val="none"/>
        <c:tickLblPos val="nextTo"/>
        <c:txPr>
          <a:bodyPr horzOverflow="overflow" anchor="ctr"/>
          <a:lstStyle/>
          <a:p>
            <a:pPr algn="ctr" rtl="0">
              <a:defRPr sz="1000">
                <a:solidFill>
                  <a:schemeClr val="tx1"/>
                </a:solidFill>
              </a:defRPr>
            </a:pPr>
            <a:endParaRPr lang="ja-JP"/>
          </a:p>
        </c:txPr>
        <c:crossAx val="225021952"/>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extLst/>
</c:chartSpace>
</file>

<file path=xl/charts/chart63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800" b="1" i="0" u="none" strike="noStrike" kern="1200" baseline="0">
                <a:solidFill>
                  <a:schemeClr val="tx1"/>
                </a:solidFill>
              </a:rPr>
              <a:t>運動習慣(女性40～</a:t>
            </a:r>
            <a:r>
              <a:rPr kumimoji="0" lang="en-US" altLang="ja-JP" sz="1800" b="1" i="0" u="none" strike="noStrike" kern="1200" baseline="0">
                <a:solidFill>
                  <a:schemeClr val="tx1"/>
                </a:solidFill>
              </a:rPr>
              <a:t>64</a:t>
            </a:r>
            <a:r>
              <a:rPr kumimoji="0" lang="ja-JP" altLang="en-US" sz="1800" b="1" i="0" u="none" strike="noStrike" kern="1200" baseline="0">
                <a:solidFill>
                  <a:schemeClr val="tx1"/>
                </a:solidFill>
              </a:rPr>
              <a:t>歳）</a:t>
            </a:r>
          </a:p>
        </c:rich>
      </c:tx>
      <c:overlay val="0"/>
    </c:title>
    <c:autoTitleDeleted val="0"/>
    <c:plotArea>
      <c:layout/>
      <c:radarChart>
        <c:radarStyle val="marker"/>
        <c:varyColors val="0"/>
        <c:ser>
          <c:idx val="0"/>
          <c:order val="0"/>
          <c:tx>
            <c:strRef>
              <c:f>'レーダー4064滋賀県全体 (2)'!$AS$41</c:f>
              <c:strCache>
                <c:ptCount val="1"/>
                <c:pt idx="0">
                  <c:v>滋賀県</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(2)'!$AS$42:$AS$49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(2)'!$AT$41</c:f>
              <c:strCache>
                <c:ptCount val="1"/>
                <c:pt idx="0">
                  <c:v>大津市</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(2)'!$AT$42:$AT$49</c:f>
              <c:numCache>
                <c:formatCode>General</c:formatCode>
                <c:ptCount val="8"/>
                <c:pt idx="0">
                  <c:v>96.027127909007888</c:v>
                </c:pt>
                <c:pt idx="1">
                  <c:v>92.734925874012774</c:v>
                </c:pt>
                <c:pt idx="2">
                  <c:v>92.384016086557423</c:v>
                </c:pt>
                <c:pt idx="3">
                  <c:v>95.426884599658763</c:v>
                </c:pt>
                <c:pt idx="4">
                  <c:v>100.87451300843891</c:v>
                </c:pt>
                <c:pt idx="5">
                  <c:v>114.92312429658715</c:v>
                </c:pt>
                <c:pt idx="6">
                  <c:v>104.60802604156638</c:v>
                </c:pt>
                <c:pt idx="7">
                  <c:v>110.33340127245977</c:v>
                </c:pt>
              </c:numCache>
            </c:numRef>
          </c:val>
        </c:ser>
        <c:dLbls>
          <c:showLegendKey val="0"/>
          <c:showVal val="0"/>
          <c:showCatName val="0"/>
          <c:showSerName val="0"/>
          <c:showPercent val="0"/>
          <c:showBubbleSize val="0"/>
        </c:dLbls>
        <c:axId val="225548544"/>
        <c:axId val="225550336"/>
      </c:radarChart>
      <c:catAx>
        <c:axId val="225548544"/>
        <c:scaling>
          <c:orientation val="minMax"/>
        </c:scaling>
        <c:delete val="0"/>
        <c:axPos val="b"/>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225550336"/>
        <c:crosses val="autoZero"/>
        <c:auto val="1"/>
        <c:lblAlgn val="ctr"/>
        <c:lblOffset val="100"/>
        <c:noMultiLvlLbl val="0"/>
      </c:catAx>
      <c:valAx>
        <c:axId val="225550336"/>
        <c:scaling>
          <c:orientation val="minMax"/>
          <c:min val="90"/>
        </c:scaling>
        <c:delete val="0"/>
        <c:axPos val="l"/>
        <c:majorGridlines/>
        <c:numFmt formatCode="General" sourceLinked="1"/>
        <c:majorTickMark val="cross"/>
        <c:minorTickMark val="none"/>
        <c:tickLblPos val="nextTo"/>
        <c:txPr>
          <a:bodyPr horzOverflow="overflow" anchor="ctr"/>
          <a:lstStyle/>
          <a:p>
            <a:pPr algn="ctr" rtl="0">
              <a:defRPr sz="1000">
                <a:solidFill>
                  <a:schemeClr val="tx1"/>
                </a:solidFill>
              </a:defRPr>
            </a:pPr>
            <a:endParaRPr lang="ja-JP"/>
          </a:p>
        </c:txPr>
        <c:crossAx val="225548544"/>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extLst/>
</c:chartSpace>
</file>

<file path=xl/charts/chart63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800" b="1" i="0" u="none" strike="noStrike" kern="1200" baseline="0">
                <a:solidFill>
                  <a:schemeClr val="tx1"/>
                </a:solidFill>
              </a:rPr>
              <a:t>生活習慣(女性</a:t>
            </a:r>
            <a:r>
              <a:rPr kumimoji="0" lang="en-US" altLang="ja-JP" sz="1800" b="1" i="0" u="none" strike="noStrike" kern="1200" baseline="0">
                <a:solidFill>
                  <a:schemeClr val="tx1"/>
                </a:solidFill>
              </a:rPr>
              <a:t>40</a:t>
            </a:r>
            <a:r>
              <a:rPr kumimoji="0" lang="ja-JP" altLang="en-US" sz="1800" b="1" i="0" u="none" strike="noStrike" kern="1200" baseline="0">
                <a:solidFill>
                  <a:schemeClr val="tx1"/>
                </a:solidFill>
              </a:rPr>
              <a:t>～</a:t>
            </a:r>
            <a:r>
              <a:rPr kumimoji="0" lang="en-US" altLang="ja-JP" sz="1800" b="1" i="0" u="none" strike="noStrike" kern="1200" baseline="0">
                <a:solidFill>
                  <a:schemeClr val="tx1"/>
                </a:solidFill>
              </a:rPr>
              <a:t>64</a:t>
            </a:r>
            <a:r>
              <a:rPr kumimoji="0" lang="ja-JP" altLang="en-US" sz="1800" b="1" i="0" u="none" strike="noStrike" kern="1200" baseline="0">
                <a:solidFill>
                  <a:schemeClr val="tx1"/>
                </a:solidFill>
              </a:rPr>
              <a:t>歳）</a:t>
            </a:r>
          </a:p>
        </c:rich>
      </c:tx>
      <c:overlay val="0"/>
    </c:title>
    <c:autoTitleDeleted val="0"/>
    <c:plotArea>
      <c:layout/>
      <c:radarChart>
        <c:radarStyle val="marker"/>
        <c:varyColors val="0"/>
        <c:ser>
          <c:idx val="0"/>
          <c:order val="0"/>
          <c:tx>
            <c:strRef>
              <c:f>'レーダー4064滋賀県全体 (2)'!$AS$50</c:f>
              <c:strCache>
                <c:ptCount val="1"/>
                <c:pt idx="0">
                  <c:v>滋賀県</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(2)'!$AS$51:$AS$57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(2)'!$AT$50</c:f>
              <c:strCache>
                <c:ptCount val="1"/>
                <c:pt idx="0">
                  <c:v>大津市</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(2)'!$AT$51:$AT$57</c:f>
              <c:numCache>
                <c:formatCode>General</c:formatCode>
                <c:ptCount val="7"/>
                <c:pt idx="0">
                  <c:v>101.64282486254538</c:v>
                </c:pt>
                <c:pt idx="1">
                  <c:v>108.3279467603712</c:v>
                </c:pt>
                <c:pt idx="2">
                  <c:v>98.705838417297755</c:v>
                </c:pt>
                <c:pt idx="3">
                  <c:v>107.76376726052843</c:v>
                </c:pt>
                <c:pt idx="4">
                  <c:v>101.54967699171587</c:v>
                </c:pt>
                <c:pt idx="5">
                  <c:v>114.61579108609523</c:v>
                </c:pt>
                <c:pt idx="6">
                  <c:v>116.88882591112953</c:v>
                </c:pt>
              </c:numCache>
            </c:numRef>
          </c:val>
        </c:ser>
        <c:dLbls>
          <c:showLegendKey val="0"/>
          <c:showVal val="0"/>
          <c:showCatName val="0"/>
          <c:showSerName val="0"/>
          <c:showPercent val="0"/>
          <c:showBubbleSize val="0"/>
        </c:dLbls>
        <c:axId val="225641216"/>
        <c:axId val="225642752"/>
      </c:radarChart>
      <c:catAx>
        <c:axId val="225641216"/>
        <c:scaling>
          <c:orientation val="minMax"/>
        </c:scaling>
        <c:delete val="0"/>
        <c:axPos val="b"/>
        <c:majorGridlines/>
        <c:numFmt formatCode="General" sourceLinked="1"/>
        <c:majorTickMark val="out"/>
        <c:minorTickMark val="none"/>
        <c:tickLblPos val="nextTo"/>
        <c:txPr>
          <a:bodyPr horzOverflow="overflow" anchor="ctr"/>
          <a:lstStyle/>
          <a:p>
            <a:pPr algn="ctr" rtl="0">
              <a:defRPr sz="900">
                <a:solidFill>
                  <a:schemeClr val="tx1"/>
                </a:solidFill>
              </a:defRPr>
            </a:pPr>
            <a:endParaRPr lang="ja-JP"/>
          </a:p>
        </c:txPr>
        <c:crossAx val="225642752"/>
        <c:crosses val="autoZero"/>
        <c:auto val="1"/>
        <c:lblAlgn val="ctr"/>
        <c:lblOffset val="100"/>
        <c:noMultiLvlLbl val="0"/>
      </c:catAx>
      <c:valAx>
        <c:axId val="225642752"/>
        <c:scaling>
          <c:orientation val="minMax"/>
        </c:scaling>
        <c:delete val="0"/>
        <c:axPos val="l"/>
        <c:majorGridlines/>
        <c:numFmt formatCode="General" sourceLinked="1"/>
        <c:majorTickMark val="cross"/>
        <c:minorTickMark val="none"/>
        <c:tickLblPos val="nextTo"/>
        <c:txPr>
          <a:bodyPr horzOverflow="overflow" anchor="ctr"/>
          <a:lstStyle/>
          <a:p>
            <a:pPr algn="ctr" rtl="0">
              <a:defRPr sz="1000">
                <a:solidFill>
                  <a:schemeClr val="tx1"/>
                </a:solidFill>
              </a:defRPr>
            </a:pPr>
            <a:endParaRPr lang="ja-JP"/>
          </a:p>
        </c:txPr>
        <c:crossAx val="225641216"/>
        <c:crosses val="autoZero"/>
        <c:crossBetween val="between"/>
        <c:majorUnit val="10"/>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extLst/>
</c:chartSpace>
</file>

<file path=xl/charts/chart6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9.5606939376480377E-2"/>
          <c:y val="5.1283660716787624E-2"/>
        </c:manualLayout>
      </c:layout>
      <c:overlay val="0"/>
    </c:title>
    <c:autoTitleDeleted val="0"/>
    <c:plotArea>
      <c:layout>
        <c:manualLayout>
          <c:layoutTarget val="inner"/>
          <c:xMode val="edge"/>
          <c:yMode val="edge"/>
          <c:x val="0.25916870415647919"/>
          <c:y val="0.25913621262458469"/>
          <c:w val="0.41320293398533009"/>
          <c:h val="0.56146179401993357"/>
        </c:manualLayout>
      </c:layout>
      <c:radarChart>
        <c:radarStyle val="marker"/>
        <c:varyColors val="0"/>
        <c:ser>
          <c:idx val="1"/>
          <c:order val="0"/>
          <c:tx>
            <c:strRef>
              <c:f>レーダー4064滋賀県全体!$AW$33</c:f>
              <c:strCache>
                <c:ptCount val="1"/>
                <c:pt idx="0">
                  <c:v>近江八幡市</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レーダー4064滋賀県全体!$AW$34:$AW$41</c:f>
              <c:numCache>
                <c:formatCode>General</c:formatCode>
                <c:ptCount val="8"/>
                <c:pt idx="0">
                  <c:v>104.35707659015843</c:v>
                </c:pt>
                <c:pt idx="1">
                  <c:v>106.56792057135264</c:v>
                </c:pt>
                <c:pt idx="2">
                  <c:v>106.59190111026354</c:v>
                </c:pt>
                <c:pt idx="3">
                  <c:v>104.79208598021611</c:v>
                </c:pt>
                <c:pt idx="4">
                  <c:v>103.65325725009178</c:v>
                </c:pt>
                <c:pt idx="5">
                  <c:v>101.55877240107843</c:v>
                </c:pt>
                <c:pt idx="6">
                  <c:v>100.1883567696915</c:v>
                </c:pt>
                <c:pt idx="7">
                  <c:v>99.664317171701171</c:v>
                </c:pt>
              </c:numCache>
            </c:numRef>
          </c:val>
        </c:ser>
        <c:ser>
          <c:idx val="0"/>
          <c:order val="1"/>
          <c:tx>
            <c:strRef>
              <c:f>レーダー4064滋賀県全体!$AS$33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83608064"/>
        <c:axId val="183609600"/>
      </c:radarChart>
      <c:catAx>
        <c:axId val="18360806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3609600"/>
        <c:crosses val="autoZero"/>
        <c:auto val="1"/>
        <c:lblAlgn val="ctr"/>
        <c:lblOffset val="100"/>
        <c:noMultiLvlLbl val="0"/>
      </c:catAx>
      <c:valAx>
        <c:axId val="183609600"/>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3608064"/>
        <c:crosses val="autoZero"/>
        <c:crossBetween val="between"/>
        <c:majorUnit val="10"/>
        <c:minorUnit val="4"/>
      </c:valAx>
      <c:spPr>
        <a:noFill/>
        <a:ln>
          <a:noFill/>
        </a:ln>
      </c:spPr>
    </c:plotArea>
    <c:legend>
      <c:legendPos val="tr"/>
      <c:layout>
        <c:manualLayout>
          <c:xMode val="edge"/>
          <c:yMode val="edge"/>
          <c:x val="0.64588528678304236"/>
          <c:y val="3.2028469750889681E-2"/>
          <c:w val="0.33416458852867831"/>
          <c:h val="0.23487544483985764"/>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4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運動習慣（男性40～64歳）</a:t>
            </a:r>
            <a:endParaRPr lang="ja-JP" altLang="en-US" sz="1800" b="1" i="0" u="none" strike="noStrike" baseline="0">
              <a:solidFill>
                <a:schemeClr val="tx1"/>
              </a:solidFill>
            </a:endParaRPr>
          </a:p>
        </c:rich>
      </c:tx>
      <c:layout>
        <c:manualLayout>
          <c:xMode val="edge"/>
          <c:yMode val="edge"/>
          <c:x val="0.26768636907154086"/>
          <c:y val="5.5555555555555552E-2"/>
        </c:manualLayout>
      </c:layout>
      <c:overlay val="0"/>
    </c:title>
    <c:autoTitleDeleted val="0"/>
    <c:plotArea>
      <c:layout/>
      <c:radarChart>
        <c:radarStyle val="marker"/>
        <c:varyColors val="0"/>
        <c:ser>
          <c:idx val="0"/>
          <c:order val="0"/>
          <c:tx>
            <c:strRef>
              <c:f>'レーダー4064滋賀県全体 (2)'!$W$41</c:f>
              <c:strCache>
                <c:ptCount val="1"/>
                <c:pt idx="0">
                  <c:v>滋賀県</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(2)'!$W$42:$W$49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(2)'!$Y$41</c:f>
              <c:strCache>
                <c:ptCount val="1"/>
                <c:pt idx="0">
                  <c:v>彦根市</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(2)'!$Y$42:$Y$49</c:f>
              <c:numCache>
                <c:formatCode>General</c:formatCode>
                <c:ptCount val="8"/>
                <c:pt idx="0">
                  <c:v>97.817417840957546</c:v>
                </c:pt>
                <c:pt idx="1">
                  <c:v>97.710733472542898</c:v>
                </c:pt>
                <c:pt idx="2">
                  <c:v>95.845306969423518</c:v>
                </c:pt>
                <c:pt idx="3">
                  <c:v>98.16970598410019</c:v>
                </c:pt>
                <c:pt idx="4">
                  <c:v>100.33017158699795</c:v>
                </c:pt>
                <c:pt idx="5">
                  <c:v>97.439703273370753</c:v>
                </c:pt>
                <c:pt idx="6">
                  <c:v>100.45698444171995</c:v>
                </c:pt>
                <c:pt idx="7">
                  <c:v>96.873411701297641</c:v>
                </c:pt>
              </c:numCache>
            </c:numRef>
          </c:val>
        </c:ser>
        <c:dLbls>
          <c:showLegendKey val="0"/>
          <c:showVal val="0"/>
          <c:showCatName val="0"/>
          <c:showSerName val="0"/>
          <c:showPercent val="0"/>
          <c:showBubbleSize val="0"/>
        </c:dLbls>
        <c:axId val="225668096"/>
        <c:axId val="225678080"/>
      </c:radarChart>
      <c:catAx>
        <c:axId val="225668096"/>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225678080"/>
        <c:crosses val="autoZero"/>
        <c:auto val="1"/>
        <c:lblAlgn val="ctr"/>
        <c:lblOffset val="100"/>
        <c:noMultiLvlLbl val="0"/>
      </c:catAx>
      <c:valAx>
        <c:axId val="22567808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566809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4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生活習慣（男性40～64歳）</a:t>
            </a:r>
            <a:endParaRPr lang="ja-JP" altLang="en-US" sz="1800" b="1" i="0" u="none" strike="noStrike" baseline="0">
              <a:solidFill>
                <a:schemeClr val="tx1"/>
              </a:solidFill>
            </a:endParaRPr>
          </a:p>
        </c:rich>
      </c:tx>
      <c:overlay val="0"/>
    </c:title>
    <c:autoTitleDeleted val="0"/>
    <c:plotArea>
      <c:layout/>
      <c:radarChart>
        <c:radarStyle val="marker"/>
        <c:varyColors val="0"/>
        <c:ser>
          <c:idx val="0"/>
          <c:order val="0"/>
          <c:tx>
            <c:strRef>
              <c:f>'レーダー4064滋賀県全体 (2)'!$W$50</c:f>
              <c:strCache>
                <c:ptCount val="1"/>
                <c:pt idx="0">
                  <c:v>滋賀県</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(2)'!$W$51:$W$57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(2)'!$Y$50</c:f>
              <c:strCache>
                <c:ptCount val="1"/>
                <c:pt idx="0">
                  <c:v>彦根市</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(2)'!$Y$51:$Y$57</c:f>
              <c:numCache>
                <c:formatCode>General</c:formatCode>
                <c:ptCount val="7"/>
                <c:pt idx="0">
                  <c:v>99.419994200883608</c:v>
                </c:pt>
                <c:pt idx="1">
                  <c:v>99.94712928450339</c:v>
                </c:pt>
                <c:pt idx="2">
                  <c:v>97.388879361949265</c:v>
                </c:pt>
                <c:pt idx="3">
                  <c:v>100.72227242904883</c:v>
                </c:pt>
                <c:pt idx="4">
                  <c:v>99.153151968947569</c:v>
                </c:pt>
                <c:pt idx="5">
                  <c:v>100.82226368173693</c:v>
                </c:pt>
                <c:pt idx="6">
                  <c:v>99.00297566564285</c:v>
                </c:pt>
              </c:numCache>
            </c:numRef>
          </c:val>
        </c:ser>
        <c:dLbls>
          <c:showLegendKey val="0"/>
          <c:showVal val="0"/>
          <c:showCatName val="0"/>
          <c:showSerName val="0"/>
          <c:showPercent val="0"/>
          <c:showBubbleSize val="0"/>
        </c:dLbls>
        <c:axId val="225789440"/>
        <c:axId val="225790976"/>
      </c:radarChart>
      <c:catAx>
        <c:axId val="22578944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5790976"/>
        <c:crosses val="autoZero"/>
        <c:auto val="1"/>
        <c:lblAlgn val="ctr"/>
        <c:lblOffset val="100"/>
        <c:noMultiLvlLbl val="0"/>
      </c:catAx>
      <c:valAx>
        <c:axId val="22579097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578944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4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生活習慣病（男性40～64歳）</a:t>
            </a:r>
          </a:p>
        </c:rich>
      </c:tx>
      <c:overlay val="0"/>
    </c:title>
    <c:autoTitleDeleted val="0"/>
    <c:plotArea>
      <c:layout/>
      <c:radarChart>
        <c:radarStyle val="marker"/>
        <c:varyColors val="0"/>
        <c:ser>
          <c:idx val="0"/>
          <c:order val="0"/>
          <c:tx>
            <c:strRef>
              <c:f>'レーダー4064滋賀県全体 (2)'!$W$26</c:f>
              <c:strCache>
                <c:ptCount val="1"/>
                <c:pt idx="0">
                  <c:v>滋賀県</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(2)'!$Y$26</c:f>
              <c:strCache>
                <c:ptCount val="1"/>
                <c:pt idx="0">
                  <c:v>彦根市</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(2)'!$Y$27:$Y$40</c:f>
              <c:numCache>
                <c:formatCode>General</c:formatCode>
                <c:ptCount val="14"/>
                <c:pt idx="0">
                  <c:v>105.40676699699209</c:v>
                </c:pt>
                <c:pt idx="1">
                  <c:v>93.903073765758279</c:v>
                </c:pt>
                <c:pt idx="2">
                  <c:v>93.201484910527952</c:v>
                </c:pt>
                <c:pt idx="3">
                  <c:v>98.23278431532863</c:v>
                </c:pt>
                <c:pt idx="4">
                  <c:v>101.76651503498701</c:v>
                </c:pt>
                <c:pt idx="5">
                  <c:v>104.60642407449066</c:v>
                </c:pt>
                <c:pt idx="6">
                  <c:v>99.048040758544715</c:v>
                </c:pt>
                <c:pt idx="7">
                  <c:v>99.309222975593045</c:v>
                </c:pt>
                <c:pt idx="8">
                  <c:v>98.365197440872251</c:v>
                </c:pt>
                <c:pt idx="9">
                  <c:v>97.968471928635623</c:v>
                </c:pt>
                <c:pt idx="10">
                  <c:v>105.02506282507331</c:v>
                </c:pt>
                <c:pt idx="11">
                  <c:v>96.31043152769297</c:v>
                </c:pt>
                <c:pt idx="12">
                  <c:v>99.43916416022364</c:v>
                </c:pt>
                <c:pt idx="13">
                  <c:v>96.979973361307188</c:v>
                </c:pt>
              </c:numCache>
            </c:numRef>
          </c:val>
        </c:ser>
        <c:dLbls>
          <c:showLegendKey val="0"/>
          <c:showVal val="0"/>
          <c:showCatName val="0"/>
          <c:showSerName val="0"/>
          <c:showPercent val="0"/>
          <c:showBubbleSize val="0"/>
        </c:dLbls>
        <c:axId val="225824768"/>
        <c:axId val="225826304"/>
      </c:radarChart>
      <c:catAx>
        <c:axId val="22582476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5826304"/>
        <c:crosses val="autoZero"/>
        <c:auto val="1"/>
        <c:lblAlgn val="ctr"/>
        <c:lblOffset val="100"/>
        <c:noMultiLvlLbl val="0"/>
      </c:catAx>
      <c:valAx>
        <c:axId val="22582630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582476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4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生活習慣病（男性40～64歳）</a:t>
            </a:r>
          </a:p>
        </c:rich>
      </c:tx>
      <c:overlay val="0"/>
    </c:title>
    <c:autoTitleDeleted val="0"/>
    <c:plotArea>
      <c:layout/>
      <c:radarChart>
        <c:radarStyle val="marker"/>
        <c:varyColors val="0"/>
        <c:ser>
          <c:idx val="0"/>
          <c:order val="0"/>
          <c:tx>
            <c:strRef>
              <c:f>'レーダー4064滋賀県全体 (2)'!$W$26</c:f>
              <c:strCache>
                <c:ptCount val="1"/>
                <c:pt idx="0">
                  <c:v>滋賀県</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(2)'!$Z$26</c:f>
              <c:strCache>
                <c:ptCount val="1"/>
                <c:pt idx="0">
                  <c:v>長浜市</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(2)'!$Z$27:$Z$40</c:f>
              <c:numCache>
                <c:formatCode>General</c:formatCode>
                <c:ptCount val="14"/>
                <c:pt idx="0">
                  <c:v>95.393417665628505</c:v>
                </c:pt>
                <c:pt idx="1">
                  <c:v>88.248825607518327</c:v>
                </c:pt>
                <c:pt idx="2">
                  <c:v>100.41577952637341</c:v>
                </c:pt>
                <c:pt idx="3">
                  <c:v>97.528395029455794</c:v>
                </c:pt>
                <c:pt idx="4">
                  <c:v>94.919525947614275</c:v>
                </c:pt>
                <c:pt idx="5">
                  <c:v>100.41048789075522</c:v>
                </c:pt>
                <c:pt idx="6">
                  <c:v>98.124516379849013</c:v>
                </c:pt>
                <c:pt idx="7">
                  <c:v>93.652576360731942</c:v>
                </c:pt>
                <c:pt idx="8">
                  <c:v>98.75263631360643</c:v>
                </c:pt>
                <c:pt idx="9">
                  <c:v>97.489714287627407</c:v>
                </c:pt>
                <c:pt idx="10">
                  <c:v>88.772881155923727</c:v>
                </c:pt>
                <c:pt idx="11">
                  <c:v>107.262714408267</c:v>
                </c:pt>
                <c:pt idx="12">
                  <c:v>109.98197181018089</c:v>
                </c:pt>
                <c:pt idx="13">
                  <c:v>98.660045385370509</c:v>
                </c:pt>
              </c:numCache>
            </c:numRef>
          </c:val>
        </c:ser>
        <c:dLbls>
          <c:showLegendKey val="0"/>
          <c:showVal val="0"/>
          <c:showCatName val="0"/>
          <c:showSerName val="0"/>
          <c:showPercent val="0"/>
          <c:showBubbleSize val="0"/>
        </c:dLbls>
        <c:axId val="225847552"/>
        <c:axId val="225861632"/>
      </c:radarChart>
      <c:catAx>
        <c:axId val="22584755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5861632"/>
        <c:crosses val="autoZero"/>
        <c:auto val="1"/>
        <c:lblAlgn val="ctr"/>
        <c:lblOffset val="100"/>
        <c:noMultiLvlLbl val="0"/>
      </c:catAx>
      <c:valAx>
        <c:axId val="22586163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584755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4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運動習慣（男性40～64歳）</a:t>
            </a:r>
            <a:endParaRPr lang="ja-JP" altLang="en-US" sz="1800" b="1" i="0" u="none" strike="noStrike" baseline="0">
              <a:solidFill>
                <a:schemeClr val="tx1"/>
              </a:solidFill>
            </a:endParaRPr>
          </a:p>
        </c:rich>
      </c:tx>
      <c:layout>
        <c:manualLayout>
          <c:xMode val="edge"/>
          <c:yMode val="edge"/>
          <c:x val="0.26768636907154086"/>
          <c:y val="5.5555555555555552E-2"/>
        </c:manualLayout>
      </c:layout>
      <c:overlay val="0"/>
    </c:title>
    <c:autoTitleDeleted val="0"/>
    <c:plotArea>
      <c:layout/>
      <c:radarChart>
        <c:radarStyle val="marker"/>
        <c:varyColors val="0"/>
        <c:ser>
          <c:idx val="0"/>
          <c:order val="0"/>
          <c:tx>
            <c:strRef>
              <c:f>'レーダー4064滋賀県全体 (2)'!$W$41</c:f>
              <c:strCache>
                <c:ptCount val="1"/>
                <c:pt idx="0">
                  <c:v>滋賀県</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(2)'!$W$42:$W$49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(2)'!$Z$41</c:f>
              <c:strCache>
                <c:ptCount val="1"/>
                <c:pt idx="0">
                  <c:v>長浜市</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(2)'!$Z$42:$Z$49</c:f>
              <c:numCache>
                <c:formatCode>General</c:formatCode>
                <c:ptCount val="8"/>
                <c:pt idx="0">
                  <c:v>99.36989476568651</c:v>
                </c:pt>
                <c:pt idx="1">
                  <c:v>101.63608039601333</c:v>
                </c:pt>
                <c:pt idx="2">
                  <c:v>99.472627083232851</c:v>
                </c:pt>
                <c:pt idx="3">
                  <c:v>98.36691705048213</c:v>
                </c:pt>
                <c:pt idx="4">
                  <c:v>100.40093093557527</c:v>
                </c:pt>
                <c:pt idx="5">
                  <c:v>84.402468626033283</c:v>
                </c:pt>
                <c:pt idx="6">
                  <c:v>97.081490007852167</c:v>
                </c:pt>
                <c:pt idx="7">
                  <c:v>92.925749478394181</c:v>
                </c:pt>
              </c:numCache>
            </c:numRef>
          </c:val>
        </c:ser>
        <c:dLbls>
          <c:showLegendKey val="0"/>
          <c:showVal val="0"/>
          <c:showCatName val="0"/>
          <c:showSerName val="0"/>
          <c:showPercent val="0"/>
          <c:showBubbleSize val="0"/>
        </c:dLbls>
        <c:axId val="225891072"/>
        <c:axId val="225892608"/>
      </c:radarChart>
      <c:catAx>
        <c:axId val="225891072"/>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225892608"/>
        <c:crosses val="autoZero"/>
        <c:auto val="1"/>
        <c:lblAlgn val="ctr"/>
        <c:lblOffset val="100"/>
        <c:noMultiLvlLbl val="0"/>
      </c:catAx>
      <c:valAx>
        <c:axId val="22589260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589107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4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生活習慣（男性４０～６４歳）</a:t>
            </a:r>
            <a:endParaRPr lang="ja-JP" altLang="en-US" sz="1800" b="1" i="0" u="none" strike="noStrike" baseline="0">
              <a:solidFill>
                <a:schemeClr val="tx1"/>
              </a:solidFill>
            </a:endParaRPr>
          </a:p>
        </c:rich>
      </c:tx>
      <c:overlay val="0"/>
    </c:title>
    <c:autoTitleDeleted val="0"/>
    <c:plotArea>
      <c:layout/>
      <c:radarChart>
        <c:radarStyle val="marker"/>
        <c:varyColors val="0"/>
        <c:ser>
          <c:idx val="0"/>
          <c:order val="0"/>
          <c:tx>
            <c:strRef>
              <c:f>'レーダー4064滋賀県全体 (2)'!$W$50</c:f>
              <c:strCache>
                <c:ptCount val="1"/>
                <c:pt idx="0">
                  <c:v>滋賀県</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(2)'!$W$51:$W$57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(2)'!$Z$50</c:f>
              <c:strCache>
                <c:ptCount val="1"/>
                <c:pt idx="0">
                  <c:v>長浜市</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(2)'!$Z$51:$Z$57</c:f>
              <c:numCache>
                <c:formatCode>General</c:formatCode>
                <c:ptCount val="7"/>
                <c:pt idx="0">
                  <c:v>102.82912292247066</c:v>
                </c:pt>
                <c:pt idx="1">
                  <c:v>95.954064511894543</c:v>
                </c:pt>
                <c:pt idx="2">
                  <c:v>110.04631175560999</c:v>
                </c:pt>
                <c:pt idx="3">
                  <c:v>100.24568495169976</c:v>
                </c:pt>
                <c:pt idx="4">
                  <c:v>99.921642600668079</c:v>
                </c:pt>
                <c:pt idx="5">
                  <c:v>107.07277590424009</c:v>
                </c:pt>
                <c:pt idx="6">
                  <c:v>102.01754550366562</c:v>
                </c:pt>
              </c:numCache>
            </c:numRef>
          </c:val>
        </c:ser>
        <c:dLbls>
          <c:showLegendKey val="0"/>
          <c:showVal val="0"/>
          <c:showCatName val="0"/>
          <c:showSerName val="0"/>
          <c:showPercent val="0"/>
          <c:showBubbleSize val="0"/>
        </c:dLbls>
        <c:axId val="225905664"/>
        <c:axId val="225923840"/>
      </c:radarChart>
      <c:catAx>
        <c:axId val="22590566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5923840"/>
        <c:crosses val="autoZero"/>
        <c:auto val="1"/>
        <c:lblAlgn val="ctr"/>
        <c:lblOffset val="100"/>
        <c:noMultiLvlLbl val="0"/>
      </c:catAx>
      <c:valAx>
        <c:axId val="22592384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590566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4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生活習慣病（男性４０～６４歳）</a:t>
            </a:r>
            <a:endParaRPr lang="ja-JP" altLang="en-US" sz="1800" b="1" i="0" u="none" strike="noStrike" baseline="0">
              <a:solidFill>
                <a:schemeClr val="tx1"/>
              </a:solidFill>
            </a:endParaRPr>
          </a:p>
        </c:rich>
      </c:tx>
      <c:overlay val="0"/>
    </c:title>
    <c:autoTitleDeleted val="0"/>
    <c:plotArea>
      <c:layout/>
      <c:radarChart>
        <c:radarStyle val="marker"/>
        <c:varyColors val="0"/>
        <c:ser>
          <c:idx val="0"/>
          <c:order val="0"/>
          <c:tx>
            <c:strRef>
              <c:f>'レーダー4064滋賀県全体 (2)'!$W$26</c:f>
              <c:strCache>
                <c:ptCount val="1"/>
                <c:pt idx="0">
                  <c:v>滋賀県</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(2)'!$AA$26</c:f>
              <c:strCache>
                <c:ptCount val="1"/>
                <c:pt idx="0">
                  <c:v>近江八幡市</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(2)'!$AA$27:$AA$40</c:f>
              <c:numCache>
                <c:formatCode>General</c:formatCode>
                <c:ptCount val="14"/>
                <c:pt idx="0">
                  <c:v>108.09192051400191</c:v>
                </c:pt>
                <c:pt idx="1">
                  <c:v>110.93520635024632</c:v>
                </c:pt>
                <c:pt idx="2">
                  <c:v>100.48476542591351</c:v>
                </c:pt>
                <c:pt idx="3">
                  <c:v>102.22514122954547</c:v>
                </c:pt>
                <c:pt idx="4">
                  <c:v>113.3975724049142</c:v>
                </c:pt>
                <c:pt idx="5">
                  <c:v>97.01357095149487</c:v>
                </c:pt>
                <c:pt idx="6">
                  <c:v>98.694691358853717</c:v>
                </c:pt>
                <c:pt idx="7">
                  <c:v>95.545892324168818</c:v>
                </c:pt>
                <c:pt idx="8">
                  <c:v>102.44849332021064</c:v>
                </c:pt>
                <c:pt idx="9">
                  <c:v>104.88976616581903</c:v>
                </c:pt>
                <c:pt idx="10">
                  <c:v>95.790600257775722</c:v>
                </c:pt>
                <c:pt idx="11">
                  <c:v>115.68801856593389</c:v>
                </c:pt>
                <c:pt idx="12">
                  <c:v>109.94764684074079</c:v>
                </c:pt>
                <c:pt idx="13">
                  <c:v>104.83268004837598</c:v>
                </c:pt>
              </c:numCache>
            </c:numRef>
          </c:val>
        </c:ser>
        <c:dLbls>
          <c:showLegendKey val="0"/>
          <c:showVal val="0"/>
          <c:showCatName val="0"/>
          <c:showSerName val="0"/>
          <c:showPercent val="0"/>
          <c:showBubbleSize val="0"/>
        </c:dLbls>
        <c:axId val="225953280"/>
        <c:axId val="225954816"/>
      </c:radarChart>
      <c:catAx>
        <c:axId val="22595328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5954816"/>
        <c:crosses val="autoZero"/>
        <c:auto val="1"/>
        <c:lblAlgn val="ctr"/>
        <c:lblOffset val="100"/>
        <c:noMultiLvlLbl val="0"/>
      </c:catAx>
      <c:valAx>
        <c:axId val="22595481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595328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4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生活習慣病（男性４０～６４歳）</a:t>
            </a:r>
          </a:p>
        </c:rich>
      </c:tx>
      <c:overlay val="0"/>
    </c:title>
    <c:autoTitleDeleted val="0"/>
    <c:plotArea>
      <c:layout/>
      <c:radarChart>
        <c:radarStyle val="marker"/>
        <c:varyColors val="0"/>
        <c:ser>
          <c:idx val="0"/>
          <c:order val="0"/>
          <c:tx>
            <c:strRef>
              <c:f>'レーダー4064滋賀県全体 (2)'!$W$26</c:f>
              <c:strCache>
                <c:ptCount val="1"/>
                <c:pt idx="0">
                  <c:v>滋賀県</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(2)'!$AB$26</c:f>
              <c:strCache>
                <c:ptCount val="1"/>
                <c:pt idx="0">
                  <c:v>草津市</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(2)'!$AB$27:$AB$40</c:f>
              <c:numCache>
                <c:formatCode>General</c:formatCode>
                <c:ptCount val="14"/>
                <c:pt idx="0">
                  <c:v>108.65287117943265</c:v>
                </c:pt>
                <c:pt idx="1">
                  <c:v>106.62859476199293</c:v>
                </c:pt>
                <c:pt idx="2">
                  <c:v>105.97909340586564</c:v>
                </c:pt>
                <c:pt idx="3">
                  <c:v>100.91868251503719</c:v>
                </c:pt>
                <c:pt idx="4">
                  <c:v>92.817541709110102</c:v>
                </c:pt>
                <c:pt idx="5">
                  <c:v>102.32471752651556</c:v>
                </c:pt>
                <c:pt idx="6">
                  <c:v>96.653064837992062</c:v>
                </c:pt>
                <c:pt idx="7">
                  <c:v>99.707627714356732</c:v>
                </c:pt>
                <c:pt idx="8">
                  <c:v>98.150092754545582</c:v>
                </c:pt>
                <c:pt idx="9">
                  <c:v>102.01437274000347</c:v>
                </c:pt>
                <c:pt idx="10">
                  <c:v>98.301066260707501</c:v>
                </c:pt>
                <c:pt idx="11">
                  <c:v>97.667469766247677</c:v>
                </c:pt>
                <c:pt idx="12">
                  <c:v>96.38841832600697</c:v>
                </c:pt>
                <c:pt idx="13">
                  <c:v>100.06022427323873</c:v>
                </c:pt>
              </c:numCache>
            </c:numRef>
          </c:val>
        </c:ser>
        <c:dLbls>
          <c:showLegendKey val="0"/>
          <c:showVal val="0"/>
          <c:showCatName val="0"/>
          <c:showSerName val="0"/>
          <c:showPercent val="0"/>
          <c:showBubbleSize val="0"/>
        </c:dLbls>
        <c:axId val="226013184"/>
        <c:axId val="226014720"/>
      </c:radarChart>
      <c:catAx>
        <c:axId val="22601318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014720"/>
        <c:crosses val="autoZero"/>
        <c:auto val="1"/>
        <c:lblAlgn val="ctr"/>
        <c:lblOffset val="100"/>
        <c:noMultiLvlLbl val="0"/>
      </c:catAx>
      <c:valAx>
        <c:axId val="22601472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01318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4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生活習慣病（男性４０～６４歳）</a:t>
            </a:r>
          </a:p>
        </c:rich>
      </c:tx>
      <c:overlay val="0"/>
    </c:title>
    <c:autoTitleDeleted val="0"/>
    <c:plotArea>
      <c:layout/>
      <c:radarChart>
        <c:radarStyle val="marker"/>
        <c:varyColors val="0"/>
        <c:ser>
          <c:idx val="0"/>
          <c:order val="0"/>
          <c:tx>
            <c:strRef>
              <c:f>'レーダー4064滋賀県全体 (2)'!$W$26</c:f>
              <c:strCache>
                <c:ptCount val="1"/>
                <c:pt idx="0">
                  <c:v>滋賀県</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(2)'!$AC$26</c:f>
              <c:strCache>
                <c:ptCount val="1"/>
                <c:pt idx="0">
                  <c:v>守山市</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(2)'!$AC$27:$AC$40</c:f>
              <c:numCache>
                <c:formatCode>General</c:formatCode>
                <c:ptCount val="14"/>
                <c:pt idx="0">
                  <c:v>92.185873248541654</c:v>
                </c:pt>
                <c:pt idx="1">
                  <c:v>93.636615282154523</c:v>
                </c:pt>
                <c:pt idx="2">
                  <c:v>104.19102678264849</c:v>
                </c:pt>
                <c:pt idx="3">
                  <c:v>95.788159878329211</c:v>
                </c:pt>
                <c:pt idx="4">
                  <c:v>94.740941605863455</c:v>
                </c:pt>
                <c:pt idx="5">
                  <c:v>104.65434617643241</c:v>
                </c:pt>
                <c:pt idx="6">
                  <c:v>95.718796843037751</c:v>
                </c:pt>
                <c:pt idx="7">
                  <c:v>95.656384928852859</c:v>
                </c:pt>
                <c:pt idx="8">
                  <c:v>99.706916557840316</c:v>
                </c:pt>
                <c:pt idx="9">
                  <c:v>96.761261760571031</c:v>
                </c:pt>
                <c:pt idx="10">
                  <c:v>71.974241710194192</c:v>
                </c:pt>
                <c:pt idx="11">
                  <c:v>103.97124037735679</c:v>
                </c:pt>
                <c:pt idx="12">
                  <c:v>106.36170729263125</c:v>
                </c:pt>
                <c:pt idx="13">
                  <c:v>96.346832734709224</c:v>
                </c:pt>
              </c:numCache>
            </c:numRef>
          </c:val>
        </c:ser>
        <c:dLbls>
          <c:showLegendKey val="0"/>
          <c:showVal val="0"/>
          <c:showCatName val="0"/>
          <c:showSerName val="0"/>
          <c:showPercent val="0"/>
          <c:showBubbleSize val="0"/>
        </c:dLbls>
        <c:axId val="226040064"/>
        <c:axId val="226045952"/>
      </c:radarChart>
      <c:catAx>
        <c:axId val="22604006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045952"/>
        <c:crosses val="autoZero"/>
        <c:auto val="1"/>
        <c:lblAlgn val="ctr"/>
        <c:lblOffset val="100"/>
        <c:noMultiLvlLbl val="0"/>
      </c:catAx>
      <c:valAx>
        <c:axId val="22604595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04006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4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生活習慣病（男性４０～６４歳）</a:t>
            </a:r>
          </a:p>
        </c:rich>
      </c:tx>
      <c:overlay val="0"/>
    </c:title>
    <c:autoTitleDeleted val="0"/>
    <c:plotArea>
      <c:layout/>
      <c:radarChart>
        <c:radarStyle val="marker"/>
        <c:varyColors val="0"/>
        <c:ser>
          <c:idx val="0"/>
          <c:order val="0"/>
          <c:tx>
            <c:strRef>
              <c:f>'レーダー4064滋賀県全体 (2)'!$W$26</c:f>
              <c:strCache>
                <c:ptCount val="1"/>
                <c:pt idx="0">
                  <c:v>滋賀県</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(2)'!$AD$26</c:f>
              <c:strCache>
                <c:ptCount val="1"/>
                <c:pt idx="0">
                  <c:v>栗東市</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(2)'!$AD$27:$AD$40</c:f>
              <c:numCache>
                <c:formatCode>General</c:formatCode>
                <c:ptCount val="14"/>
                <c:pt idx="0">
                  <c:v>94.640418620743816</c:v>
                </c:pt>
                <c:pt idx="1">
                  <c:v>99.224156283437111</c:v>
                </c:pt>
                <c:pt idx="2">
                  <c:v>105.12140335959393</c:v>
                </c:pt>
                <c:pt idx="3">
                  <c:v>95.498619423750597</c:v>
                </c:pt>
                <c:pt idx="4">
                  <c:v>110.93977095227012</c:v>
                </c:pt>
                <c:pt idx="5">
                  <c:v>103.96177109438027</c:v>
                </c:pt>
                <c:pt idx="6">
                  <c:v>97.489319869480241</c:v>
                </c:pt>
                <c:pt idx="7">
                  <c:v>94.091515759841144</c:v>
                </c:pt>
                <c:pt idx="8">
                  <c:v>96.878540328587462</c:v>
                </c:pt>
                <c:pt idx="9">
                  <c:v>99.684283306273386</c:v>
                </c:pt>
                <c:pt idx="10">
                  <c:v>106.51551564333168</c:v>
                </c:pt>
                <c:pt idx="11">
                  <c:v>98.246858638830403</c:v>
                </c:pt>
                <c:pt idx="12">
                  <c:v>98.448463684758067</c:v>
                </c:pt>
                <c:pt idx="13">
                  <c:v>98.846295373558107</c:v>
                </c:pt>
              </c:numCache>
            </c:numRef>
          </c:val>
        </c:ser>
        <c:dLbls>
          <c:showLegendKey val="0"/>
          <c:showVal val="0"/>
          <c:showCatName val="0"/>
          <c:showSerName val="0"/>
          <c:showPercent val="0"/>
          <c:showBubbleSize val="0"/>
        </c:dLbls>
        <c:axId val="226079488"/>
        <c:axId val="226081024"/>
      </c:radarChart>
      <c:catAx>
        <c:axId val="22607948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081024"/>
        <c:crosses val="autoZero"/>
        <c:auto val="1"/>
        <c:lblAlgn val="ctr"/>
        <c:lblOffset val="100"/>
        <c:noMultiLvlLbl val="0"/>
      </c:catAx>
      <c:valAx>
        <c:axId val="22608102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07948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8.2927044191418525E-2"/>
          <c:y val="4.3136915577860459E-2"/>
        </c:manualLayout>
      </c:layout>
      <c:overlay val="0"/>
    </c:title>
    <c:autoTitleDeleted val="0"/>
    <c:plotArea>
      <c:layout>
        <c:manualLayout>
          <c:layoutTarget val="inner"/>
          <c:xMode val="edge"/>
          <c:yMode val="edge"/>
          <c:x val="0.19854721549636803"/>
          <c:y val="0.28231292517006801"/>
          <c:w val="0.44552058111380144"/>
          <c:h val="0.62585034013605445"/>
        </c:manualLayout>
      </c:layout>
      <c:radarChart>
        <c:radarStyle val="marker"/>
        <c:varyColors val="0"/>
        <c:ser>
          <c:idx val="1"/>
          <c:order val="0"/>
          <c:tx>
            <c:strRef>
              <c:f>レーダー4064滋賀県全体!$AW$42</c:f>
              <c:strCache>
                <c:ptCount val="1"/>
                <c:pt idx="0">
                  <c:v>近江八幡市</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レーダー4064滋賀県全体!$AW$43:$AW$49</c:f>
              <c:numCache>
                <c:formatCode>General</c:formatCode>
                <c:ptCount val="7"/>
                <c:pt idx="0">
                  <c:v>97.090449052831289</c:v>
                </c:pt>
                <c:pt idx="1">
                  <c:v>103.77849600998876</c:v>
                </c:pt>
                <c:pt idx="2">
                  <c:v>99.389785125443879</c:v>
                </c:pt>
                <c:pt idx="3">
                  <c:v>95.626615456738918</c:v>
                </c:pt>
                <c:pt idx="4">
                  <c:v>100.66610175184654</c:v>
                </c:pt>
                <c:pt idx="5">
                  <c:v>96.962823701247885</c:v>
                </c:pt>
                <c:pt idx="6">
                  <c:v>99.929151892425267</c:v>
                </c:pt>
              </c:numCache>
            </c:numRef>
          </c:val>
        </c:ser>
        <c:ser>
          <c:idx val="0"/>
          <c:order val="1"/>
          <c:tx>
            <c:strRef>
              <c:f>レーダー4064滋賀県全体!$AS$42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85146368"/>
        <c:axId val="185148160"/>
      </c:radarChart>
      <c:catAx>
        <c:axId val="185146368"/>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5148160"/>
        <c:crosses val="autoZero"/>
        <c:auto val="1"/>
        <c:lblAlgn val="ctr"/>
        <c:lblOffset val="100"/>
        <c:noMultiLvlLbl val="0"/>
      </c:catAx>
      <c:valAx>
        <c:axId val="185148160"/>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5146368"/>
        <c:crosses val="autoZero"/>
        <c:crossBetween val="between"/>
        <c:majorUnit val="10"/>
        <c:minorUnit val="4"/>
      </c:valAx>
      <c:spPr>
        <a:noFill/>
        <a:ln>
          <a:noFill/>
        </a:ln>
      </c:spPr>
    </c:plotArea>
    <c:legend>
      <c:legendPos val="tr"/>
      <c:layout>
        <c:manualLayout>
          <c:xMode val="edge"/>
          <c:yMode val="edge"/>
          <c:x val="0.6740196078431373"/>
          <c:y val="2.197802197802198E-2"/>
          <c:w val="0.30882352941176472"/>
          <c:h val="0.24908424908424909"/>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5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生活習慣病（男性４０～６４歳）</a:t>
            </a:r>
          </a:p>
        </c:rich>
      </c:tx>
      <c:overlay val="0"/>
    </c:title>
    <c:autoTitleDeleted val="0"/>
    <c:plotArea>
      <c:layout/>
      <c:radarChart>
        <c:radarStyle val="marker"/>
        <c:varyColors val="0"/>
        <c:ser>
          <c:idx val="0"/>
          <c:order val="0"/>
          <c:tx>
            <c:strRef>
              <c:f>'レーダー4064滋賀県全体 (2)'!$W$26</c:f>
              <c:strCache>
                <c:ptCount val="1"/>
                <c:pt idx="0">
                  <c:v>滋賀県</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(2)'!$AE$26</c:f>
              <c:strCache>
                <c:ptCount val="1"/>
                <c:pt idx="0">
                  <c:v>甲賀市</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(2)'!$AE$27:$AE$40</c:f>
              <c:numCache>
                <c:formatCode>General</c:formatCode>
                <c:ptCount val="14"/>
                <c:pt idx="0">
                  <c:v>99.864943827007153</c:v>
                </c:pt>
                <c:pt idx="1">
                  <c:v>99.62344919234225</c:v>
                </c:pt>
                <c:pt idx="2">
                  <c:v>99.361164526671203</c:v>
                </c:pt>
                <c:pt idx="3">
                  <c:v>98.107907748291069</c:v>
                </c:pt>
                <c:pt idx="4">
                  <c:v>98.690278838820362</c:v>
                </c:pt>
                <c:pt idx="5">
                  <c:v>92.7158782166631</c:v>
                </c:pt>
                <c:pt idx="6">
                  <c:v>99.34936989642371</c:v>
                </c:pt>
                <c:pt idx="7">
                  <c:v>98.082657926738577</c:v>
                </c:pt>
                <c:pt idx="8">
                  <c:v>98.773754580080563</c:v>
                </c:pt>
                <c:pt idx="9">
                  <c:v>97.0327629713493</c:v>
                </c:pt>
                <c:pt idx="10">
                  <c:v>97.6016694251731</c:v>
                </c:pt>
                <c:pt idx="11">
                  <c:v>93.088767435025304</c:v>
                </c:pt>
                <c:pt idx="12">
                  <c:v>95.596160371747615</c:v>
                </c:pt>
                <c:pt idx="13">
                  <c:v>95.505616124308659</c:v>
                </c:pt>
              </c:numCache>
            </c:numRef>
          </c:val>
        </c:ser>
        <c:dLbls>
          <c:showLegendKey val="0"/>
          <c:showVal val="0"/>
          <c:showCatName val="0"/>
          <c:showSerName val="0"/>
          <c:showPercent val="0"/>
          <c:showBubbleSize val="0"/>
        </c:dLbls>
        <c:axId val="226098560"/>
        <c:axId val="225264768"/>
      </c:radarChart>
      <c:catAx>
        <c:axId val="22609856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5264768"/>
        <c:crosses val="autoZero"/>
        <c:auto val="1"/>
        <c:lblAlgn val="ctr"/>
        <c:lblOffset val="100"/>
        <c:noMultiLvlLbl val="0"/>
      </c:catAx>
      <c:valAx>
        <c:axId val="22526476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09856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5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生活習慣病（男性４０～６４歳）</a:t>
            </a:r>
          </a:p>
        </c:rich>
      </c:tx>
      <c:overlay val="0"/>
    </c:title>
    <c:autoTitleDeleted val="0"/>
    <c:plotArea>
      <c:layout/>
      <c:radarChart>
        <c:radarStyle val="marker"/>
        <c:varyColors val="0"/>
        <c:ser>
          <c:idx val="0"/>
          <c:order val="0"/>
          <c:tx>
            <c:strRef>
              <c:f>'レーダー4064滋賀県全体 (2)'!$W$26</c:f>
              <c:strCache>
                <c:ptCount val="1"/>
                <c:pt idx="0">
                  <c:v>滋賀県</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(2)'!$AF$26</c:f>
              <c:strCache>
                <c:ptCount val="1"/>
                <c:pt idx="0">
                  <c:v>野洲市</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(2)'!$AF$27:$AF$40</c:f>
              <c:numCache>
                <c:formatCode>General</c:formatCode>
                <c:ptCount val="14"/>
                <c:pt idx="0">
                  <c:v>91.329335579221734</c:v>
                </c:pt>
                <c:pt idx="1">
                  <c:v>94.296914405370984</c:v>
                </c:pt>
                <c:pt idx="2">
                  <c:v>98.317999368972522</c:v>
                </c:pt>
                <c:pt idx="3">
                  <c:v>103.75228311806272</c:v>
                </c:pt>
                <c:pt idx="4">
                  <c:v>106.24676509697197</c:v>
                </c:pt>
                <c:pt idx="5">
                  <c:v>99.318210249699348</c:v>
                </c:pt>
                <c:pt idx="6">
                  <c:v>100.61707875447139</c:v>
                </c:pt>
                <c:pt idx="7">
                  <c:v>98.162115831772155</c:v>
                </c:pt>
                <c:pt idx="8">
                  <c:v>98.888368686562728</c:v>
                </c:pt>
                <c:pt idx="9">
                  <c:v>94.571938047134012</c:v>
                </c:pt>
                <c:pt idx="10">
                  <c:v>79.059344507537531</c:v>
                </c:pt>
                <c:pt idx="11">
                  <c:v>97.30148741075034</c:v>
                </c:pt>
                <c:pt idx="12">
                  <c:v>103.66819825004808</c:v>
                </c:pt>
                <c:pt idx="13">
                  <c:v>99.508152033968472</c:v>
                </c:pt>
              </c:numCache>
            </c:numRef>
          </c:val>
        </c:ser>
        <c:dLbls>
          <c:showLegendKey val="0"/>
          <c:showVal val="0"/>
          <c:showCatName val="0"/>
          <c:showSerName val="0"/>
          <c:showPercent val="0"/>
          <c:showBubbleSize val="0"/>
        </c:dLbls>
        <c:axId val="225294208"/>
        <c:axId val="225295744"/>
      </c:radarChart>
      <c:catAx>
        <c:axId val="22529420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5295744"/>
        <c:crosses val="autoZero"/>
        <c:auto val="1"/>
        <c:lblAlgn val="ctr"/>
        <c:lblOffset val="100"/>
        <c:noMultiLvlLbl val="0"/>
      </c:catAx>
      <c:valAx>
        <c:axId val="22529574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529420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5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生活習慣病（男性４０～６４歳）</a:t>
            </a:r>
          </a:p>
        </c:rich>
      </c:tx>
      <c:overlay val="0"/>
    </c:title>
    <c:autoTitleDeleted val="0"/>
    <c:plotArea>
      <c:layout/>
      <c:radarChart>
        <c:radarStyle val="marker"/>
        <c:varyColors val="0"/>
        <c:ser>
          <c:idx val="0"/>
          <c:order val="0"/>
          <c:tx>
            <c:strRef>
              <c:f>'レーダー4064滋賀県全体 (2)'!$W$26</c:f>
              <c:strCache>
                <c:ptCount val="1"/>
                <c:pt idx="0">
                  <c:v>滋賀県</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(2)'!$AG$26</c:f>
              <c:strCache>
                <c:ptCount val="1"/>
                <c:pt idx="0">
                  <c:v>湖南市</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(2)'!$AG$27:$AG$40</c:f>
              <c:numCache>
                <c:formatCode>General</c:formatCode>
                <c:ptCount val="14"/>
                <c:pt idx="0">
                  <c:v>98.042299146594374</c:v>
                </c:pt>
                <c:pt idx="1">
                  <c:v>106.59914852706285</c:v>
                </c:pt>
                <c:pt idx="2">
                  <c:v>102.78482298717093</c:v>
                </c:pt>
                <c:pt idx="3">
                  <c:v>102.69508906037585</c:v>
                </c:pt>
                <c:pt idx="4">
                  <c:v>98.04289860624506</c:v>
                </c:pt>
                <c:pt idx="5">
                  <c:v>108.29621067501161</c:v>
                </c:pt>
                <c:pt idx="6">
                  <c:v>108.41990888551891</c:v>
                </c:pt>
                <c:pt idx="7">
                  <c:v>106.67274527900774</c:v>
                </c:pt>
                <c:pt idx="8">
                  <c:v>104.82277189578475</c:v>
                </c:pt>
                <c:pt idx="9">
                  <c:v>103.25132329538384</c:v>
                </c:pt>
                <c:pt idx="10">
                  <c:v>114.04444096942296</c:v>
                </c:pt>
                <c:pt idx="11">
                  <c:v>92.375276493429965</c:v>
                </c:pt>
                <c:pt idx="12">
                  <c:v>89.340571788552722</c:v>
                </c:pt>
                <c:pt idx="13">
                  <c:v>101.7707327932869</c:v>
                </c:pt>
              </c:numCache>
            </c:numRef>
          </c:val>
        </c:ser>
        <c:dLbls>
          <c:showLegendKey val="0"/>
          <c:showVal val="0"/>
          <c:showCatName val="0"/>
          <c:showSerName val="0"/>
          <c:showPercent val="0"/>
          <c:showBubbleSize val="0"/>
        </c:dLbls>
        <c:axId val="225395072"/>
        <c:axId val="225396608"/>
      </c:radarChart>
      <c:catAx>
        <c:axId val="22539507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5396608"/>
        <c:crosses val="autoZero"/>
        <c:auto val="1"/>
        <c:lblAlgn val="ctr"/>
        <c:lblOffset val="100"/>
        <c:noMultiLvlLbl val="0"/>
      </c:catAx>
      <c:valAx>
        <c:axId val="22539660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539507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5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生活習慣病（男性４０～６４歳）</a:t>
            </a:r>
          </a:p>
        </c:rich>
      </c:tx>
      <c:overlay val="0"/>
    </c:title>
    <c:autoTitleDeleted val="0"/>
    <c:plotArea>
      <c:layout/>
      <c:radarChart>
        <c:radarStyle val="marker"/>
        <c:varyColors val="0"/>
        <c:ser>
          <c:idx val="0"/>
          <c:order val="0"/>
          <c:tx>
            <c:strRef>
              <c:f>'レーダー4064滋賀県全体 (2)'!$W$26</c:f>
              <c:strCache>
                <c:ptCount val="1"/>
                <c:pt idx="0">
                  <c:v>滋賀県</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(2)'!$AH$26</c:f>
              <c:strCache>
                <c:ptCount val="1"/>
                <c:pt idx="0">
                  <c:v>高島市</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(2)'!$AH$27:$AH$40</c:f>
              <c:numCache>
                <c:formatCode>General</c:formatCode>
                <c:ptCount val="14"/>
                <c:pt idx="0">
                  <c:v>101.29238189360137</c:v>
                </c:pt>
                <c:pt idx="1">
                  <c:v>100.85886114633311</c:v>
                </c:pt>
                <c:pt idx="2">
                  <c:v>100.43623515069523</c:v>
                </c:pt>
                <c:pt idx="3">
                  <c:v>96.034757520837189</c:v>
                </c:pt>
                <c:pt idx="4">
                  <c:v>90.12704444558986</c:v>
                </c:pt>
                <c:pt idx="5">
                  <c:v>95.510684913790385</c:v>
                </c:pt>
                <c:pt idx="6">
                  <c:v>108.35956226611461</c:v>
                </c:pt>
                <c:pt idx="7">
                  <c:v>99.486924262377357</c:v>
                </c:pt>
                <c:pt idx="8">
                  <c:v>103.08865424610762</c:v>
                </c:pt>
                <c:pt idx="9">
                  <c:v>103.16230097088228</c:v>
                </c:pt>
                <c:pt idx="10">
                  <c:v>106.47807951585106</c:v>
                </c:pt>
                <c:pt idx="11">
                  <c:v>97.119566450996984</c:v>
                </c:pt>
                <c:pt idx="12">
                  <c:v>95.346298534202802</c:v>
                </c:pt>
                <c:pt idx="13">
                  <c:v>103.05196844379904</c:v>
                </c:pt>
              </c:numCache>
            </c:numRef>
          </c:val>
        </c:ser>
        <c:dLbls>
          <c:showLegendKey val="0"/>
          <c:showVal val="0"/>
          <c:showCatName val="0"/>
          <c:showSerName val="0"/>
          <c:showPercent val="0"/>
          <c:showBubbleSize val="0"/>
        </c:dLbls>
        <c:axId val="225409664"/>
        <c:axId val="225333632"/>
      </c:radarChart>
      <c:catAx>
        <c:axId val="22540966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5333632"/>
        <c:crosses val="autoZero"/>
        <c:auto val="1"/>
        <c:lblAlgn val="ctr"/>
        <c:lblOffset val="100"/>
        <c:noMultiLvlLbl val="0"/>
      </c:catAx>
      <c:valAx>
        <c:axId val="22533363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540966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5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生活習慣病（男性４０～６４歳）</a:t>
            </a:r>
          </a:p>
        </c:rich>
      </c:tx>
      <c:overlay val="0"/>
    </c:title>
    <c:autoTitleDeleted val="0"/>
    <c:plotArea>
      <c:layout/>
      <c:radarChart>
        <c:radarStyle val="marker"/>
        <c:varyColors val="0"/>
        <c:ser>
          <c:idx val="0"/>
          <c:order val="0"/>
          <c:tx>
            <c:strRef>
              <c:f>'レーダー4064滋賀県全体 (2)'!$W$26</c:f>
              <c:strCache>
                <c:ptCount val="1"/>
                <c:pt idx="0">
                  <c:v>滋賀県</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(2)'!$AI$26</c:f>
              <c:strCache>
                <c:ptCount val="1"/>
                <c:pt idx="0">
                  <c:v>東近江市</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(2)'!$AI$27:$AI$40</c:f>
              <c:numCache>
                <c:formatCode>General</c:formatCode>
                <c:ptCount val="14"/>
                <c:pt idx="0">
                  <c:v>103.88205359225738</c:v>
                </c:pt>
                <c:pt idx="1">
                  <c:v>93.632900995453255</c:v>
                </c:pt>
                <c:pt idx="2">
                  <c:v>97.248997838041532</c:v>
                </c:pt>
                <c:pt idx="3">
                  <c:v>96.733037994780261</c:v>
                </c:pt>
                <c:pt idx="4">
                  <c:v>90.259587347752984</c:v>
                </c:pt>
                <c:pt idx="5">
                  <c:v>96.527665598647701</c:v>
                </c:pt>
                <c:pt idx="6">
                  <c:v>103.91101043402713</c:v>
                </c:pt>
                <c:pt idx="7">
                  <c:v>102.14304655858881</c:v>
                </c:pt>
                <c:pt idx="8">
                  <c:v>102.02194142136769</c:v>
                </c:pt>
                <c:pt idx="9">
                  <c:v>102.54452458194736</c:v>
                </c:pt>
                <c:pt idx="10">
                  <c:v>94.762537921190116</c:v>
                </c:pt>
                <c:pt idx="11">
                  <c:v>100.48408101275341</c:v>
                </c:pt>
                <c:pt idx="12">
                  <c:v>98.495166640436935</c:v>
                </c:pt>
                <c:pt idx="13">
                  <c:v>99.727582900229365</c:v>
                </c:pt>
              </c:numCache>
            </c:numRef>
          </c:val>
        </c:ser>
        <c:dLbls>
          <c:showLegendKey val="0"/>
          <c:showVal val="0"/>
          <c:showCatName val="0"/>
          <c:showSerName val="0"/>
          <c:showPercent val="0"/>
          <c:showBubbleSize val="0"/>
        </c:dLbls>
        <c:axId val="225342592"/>
        <c:axId val="225344128"/>
      </c:radarChart>
      <c:catAx>
        <c:axId val="22534259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5344128"/>
        <c:crosses val="autoZero"/>
        <c:auto val="1"/>
        <c:lblAlgn val="ctr"/>
        <c:lblOffset val="100"/>
        <c:noMultiLvlLbl val="0"/>
      </c:catAx>
      <c:valAx>
        <c:axId val="22534412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534259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5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生活習慣病（男性40～64歳</a:t>
            </a:r>
          </a:p>
        </c:rich>
      </c:tx>
      <c:overlay val="0"/>
    </c:title>
    <c:autoTitleDeleted val="0"/>
    <c:plotArea>
      <c:layout/>
      <c:radarChart>
        <c:radarStyle val="marker"/>
        <c:varyColors val="0"/>
        <c:ser>
          <c:idx val="0"/>
          <c:order val="0"/>
          <c:tx>
            <c:strRef>
              <c:f>'レーダー4064滋賀県全体 (2)'!$W$26</c:f>
              <c:strCache>
                <c:ptCount val="1"/>
                <c:pt idx="0">
                  <c:v>滋賀県</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(2)'!$AJ$26</c:f>
              <c:strCache>
                <c:ptCount val="1"/>
                <c:pt idx="0">
                  <c:v>米原市</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(2)'!$AJ$27:$AJ$40</c:f>
              <c:numCache>
                <c:formatCode>General</c:formatCode>
                <c:ptCount val="14"/>
                <c:pt idx="0">
                  <c:v>88.854842978534208</c:v>
                </c:pt>
                <c:pt idx="1">
                  <c:v>88.404174954045118</c:v>
                </c:pt>
                <c:pt idx="2">
                  <c:v>95.463037866380645</c:v>
                </c:pt>
                <c:pt idx="3">
                  <c:v>100.70969326852665</c:v>
                </c:pt>
                <c:pt idx="4">
                  <c:v>114.62006617970226</c:v>
                </c:pt>
                <c:pt idx="5">
                  <c:v>97.2612648434596</c:v>
                </c:pt>
                <c:pt idx="6">
                  <c:v>102.24346677566483</c:v>
                </c:pt>
                <c:pt idx="7">
                  <c:v>99.765797004320973</c:v>
                </c:pt>
                <c:pt idx="8">
                  <c:v>101.67178080179376</c:v>
                </c:pt>
                <c:pt idx="9">
                  <c:v>97.533604035498755</c:v>
                </c:pt>
                <c:pt idx="10">
                  <c:v>98.84455827008091</c:v>
                </c:pt>
                <c:pt idx="11">
                  <c:v>101.49947673251853</c:v>
                </c:pt>
                <c:pt idx="12">
                  <c:v>105.22665203279018</c:v>
                </c:pt>
                <c:pt idx="13">
                  <c:v>95.667350433971265</c:v>
                </c:pt>
              </c:numCache>
            </c:numRef>
          </c:val>
        </c:ser>
        <c:dLbls>
          <c:showLegendKey val="0"/>
          <c:showVal val="0"/>
          <c:showCatName val="0"/>
          <c:showSerName val="0"/>
          <c:showPercent val="0"/>
          <c:showBubbleSize val="0"/>
        </c:dLbls>
        <c:axId val="225374208"/>
        <c:axId val="225375744"/>
      </c:radarChart>
      <c:catAx>
        <c:axId val="22537420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5375744"/>
        <c:crosses val="autoZero"/>
        <c:auto val="1"/>
        <c:lblAlgn val="ctr"/>
        <c:lblOffset val="100"/>
        <c:noMultiLvlLbl val="0"/>
      </c:catAx>
      <c:valAx>
        <c:axId val="22537574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537420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5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生活習慣病（男性４０～６４歳）</a:t>
            </a:r>
          </a:p>
        </c:rich>
      </c:tx>
      <c:overlay val="0"/>
    </c:title>
    <c:autoTitleDeleted val="0"/>
    <c:plotArea>
      <c:layout/>
      <c:radarChart>
        <c:radarStyle val="marker"/>
        <c:varyColors val="0"/>
        <c:ser>
          <c:idx val="0"/>
          <c:order val="0"/>
          <c:tx>
            <c:strRef>
              <c:f>'レーダー4064滋賀県全体 (2)'!$W$26</c:f>
              <c:strCache>
                <c:ptCount val="1"/>
                <c:pt idx="0">
                  <c:v>滋賀県</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(2)'!$AK$26</c:f>
              <c:strCache>
                <c:ptCount val="1"/>
                <c:pt idx="0">
                  <c:v>日野町</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(2)'!$AK$27:$AK$40</c:f>
              <c:numCache>
                <c:formatCode>General</c:formatCode>
                <c:ptCount val="14"/>
                <c:pt idx="0">
                  <c:v>112.29010976119898</c:v>
                </c:pt>
                <c:pt idx="1">
                  <c:v>111.41458932173103</c:v>
                </c:pt>
                <c:pt idx="2">
                  <c:v>96.150730918405031</c:v>
                </c:pt>
                <c:pt idx="3">
                  <c:v>95.732093608729201</c:v>
                </c:pt>
                <c:pt idx="4">
                  <c:v>97.040265188837367</c:v>
                </c:pt>
                <c:pt idx="5">
                  <c:v>92.195109899572529</c:v>
                </c:pt>
                <c:pt idx="6">
                  <c:v>98.38648700912826</c:v>
                </c:pt>
                <c:pt idx="7">
                  <c:v>103.05086076154095</c:v>
                </c:pt>
                <c:pt idx="8">
                  <c:v>97.950152447669737</c:v>
                </c:pt>
                <c:pt idx="9">
                  <c:v>92.867582115329697</c:v>
                </c:pt>
                <c:pt idx="10">
                  <c:v>89.352937504978939</c:v>
                </c:pt>
                <c:pt idx="11">
                  <c:v>90.326075843912804</c:v>
                </c:pt>
                <c:pt idx="12">
                  <c:v>97.760011586668426</c:v>
                </c:pt>
                <c:pt idx="13">
                  <c:v>93.511309470480754</c:v>
                </c:pt>
              </c:numCache>
            </c:numRef>
          </c:val>
        </c:ser>
        <c:dLbls>
          <c:showLegendKey val="0"/>
          <c:showVal val="0"/>
          <c:showCatName val="0"/>
          <c:showSerName val="0"/>
          <c:showPercent val="0"/>
          <c:showBubbleSize val="0"/>
        </c:dLbls>
        <c:axId val="226454144"/>
        <c:axId val="226468224"/>
      </c:radarChart>
      <c:catAx>
        <c:axId val="22645414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468224"/>
        <c:crosses val="autoZero"/>
        <c:auto val="1"/>
        <c:lblAlgn val="ctr"/>
        <c:lblOffset val="100"/>
        <c:noMultiLvlLbl val="0"/>
      </c:catAx>
      <c:valAx>
        <c:axId val="22646822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45414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5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生活習慣病（男性４０～６４歳）</a:t>
            </a:r>
          </a:p>
        </c:rich>
      </c:tx>
      <c:overlay val="0"/>
    </c:title>
    <c:autoTitleDeleted val="0"/>
    <c:plotArea>
      <c:layout/>
      <c:radarChart>
        <c:radarStyle val="marker"/>
        <c:varyColors val="0"/>
        <c:ser>
          <c:idx val="0"/>
          <c:order val="0"/>
          <c:tx>
            <c:strRef>
              <c:f>'レーダー4064滋賀県全体 (2)'!$W$26</c:f>
              <c:strCache>
                <c:ptCount val="1"/>
                <c:pt idx="0">
                  <c:v>滋賀県</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(2)'!$AL$26</c:f>
              <c:strCache>
                <c:ptCount val="1"/>
                <c:pt idx="0">
                  <c:v>竜王町</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(2)'!$AL$27:$AL$40</c:f>
              <c:numCache>
                <c:formatCode>General</c:formatCode>
                <c:ptCount val="14"/>
                <c:pt idx="0">
                  <c:v>100.23694994930456</c:v>
                </c:pt>
                <c:pt idx="1">
                  <c:v>133.6362238171651</c:v>
                </c:pt>
                <c:pt idx="2">
                  <c:v>113.02201485709038</c:v>
                </c:pt>
                <c:pt idx="3">
                  <c:v>102.49551820878547</c:v>
                </c:pt>
                <c:pt idx="4">
                  <c:v>86.69269352315861</c:v>
                </c:pt>
                <c:pt idx="5">
                  <c:v>105.80366827707107</c:v>
                </c:pt>
                <c:pt idx="6">
                  <c:v>106.52057410652137</c:v>
                </c:pt>
                <c:pt idx="7">
                  <c:v>95.527706809000804</c:v>
                </c:pt>
                <c:pt idx="8">
                  <c:v>105.17467970148387</c:v>
                </c:pt>
                <c:pt idx="9">
                  <c:v>104.42848192857697</c:v>
                </c:pt>
                <c:pt idx="10">
                  <c:v>107.87906870548206</c:v>
                </c:pt>
                <c:pt idx="11">
                  <c:v>109.36538093838529</c:v>
                </c:pt>
                <c:pt idx="12">
                  <c:v>104.82925324833008</c:v>
                </c:pt>
                <c:pt idx="13">
                  <c:v>109.90868733811519</c:v>
                </c:pt>
              </c:numCache>
            </c:numRef>
          </c:val>
        </c:ser>
        <c:dLbls>
          <c:showLegendKey val="0"/>
          <c:showVal val="0"/>
          <c:showCatName val="0"/>
          <c:showSerName val="0"/>
          <c:showPercent val="0"/>
          <c:showBubbleSize val="0"/>
        </c:dLbls>
        <c:axId val="226563200"/>
        <c:axId val="226564736"/>
      </c:radarChart>
      <c:catAx>
        <c:axId val="22656320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564736"/>
        <c:crosses val="autoZero"/>
        <c:auto val="1"/>
        <c:lblAlgn val="ctr"/>
        <c:lblOffset val="100"/>
        <c:noMultiLvlLbl val="0"/>
      </c:catAx>
      <c:valAx>
        <c:axId val="22656473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56320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5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生活習慣病（男性４０～６４歳）</a:t>
            </a:r>
          </a:p>
        </c:rich>
      </c:tx>
      <c:overlay val="0"/>
    </c:title>
    <c:autoTitleDeleted val="0"/>
    <c:plotArea>
      <c:layout/>
      <c:radarChart>
        <c:radarStyle val="marker"/>
        <c:varyColors val="0"/>
        <c:ser>
          <c:idx val="0"/>
          <c:order val="0"/>
          <c:tx>
            <c:strRef>
              <c:f>'レーダー4064滋賀県全体 (2)'!$W$26</c:f>
              <c:strCache>
                <c:ptCount val="1"/>
                <c:pt idx="0">
                  <c:v>滋賀県</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(2)'!$AM$26</c:f>
              <c:strCache>
                <c:ptCount val="1"/>
                <c:pt idx="0">
                  <c:v>愛荘町</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(2)'!$AM$27:$AM$40</c:f>
              <c:numCache>
                <c:formatCode>General</c:formatCode>
                <c:ptCount val="14"/>
                <c:pt idx="0">
                  <c:v>107.78454596894396</c:v>
                </c:pt>
                <c:pt idx="1">
                  <c:v>117.87871917184212</c:v>
                </c:pt>
                <c:pt idx="2">
                  <c:v>102.73443981939417</c:v>
                </c:pt>
                <c:pt idx="3">
                  <c:v>101.60937686920492</c:v>
                </c:pt>
                <c:pt idx="4">
                  <c:v>96.377825414995257</c:v>
                </c:pt>
                <c:pt idx="5">
                  <c:v>97.11940759119139</c:v>
                </c:pt>
                <c:pt idx="6">
                  <c:v>97.632891098611836</c:v>
                </c:pt>
                <c:pt idx="7">
                  <c:v>92.507422171346093</c:v>
                </c:pt>
                <c:pt idx="8">
                  <c:v>96.286838346882149</c:v>
                </c:pt>
                <c:pt idx="9">
                  <c:v>97.856607331065305</c:v>
                </c:pt>
                <c:pt idx="10">
                  <c:v>93.912888077914786</c:v>
                </c:pt>
                <c:pt idx="11">
                  <c:v>97.797671229586129</c:v>
                </c:pt>
                <c:pt idx="12">
                  <c:v>97.822230255576017</c:v>
                </c:pt>
                <c:pt idx="13">
                  <c:v>99.798870226985414</c:v>
                </c:pt>
              </c:numCache>
            </c:numRef>
          </c:val>
        </c:ser>
        <c:dLbls>
          <c:showLegendKey val="0"/>
          <c:showVal val="0"/>
          <c:showCatName val="0"/>
          <c:showSerName val="0"/>
          <c:showPercent val="0"/>
          <c:showBubbleSize val="0"/>
        </c:dLbls>
        <c:axId val="226606080"/>
        <c:axId val="226607872"/>
      </c:radarChart>
      <c:catAx>
        <c:axId val="22660608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607872"/>
        <c:crosses val="autoZero"/>
        <c:auto val="1"/>
        <c:lblAlgn val="ctr"/>
        <c:lblOffset val="100"/>
        <c:noMultiLvlLbl val="0"/>
      </c:catAx>
      <c:valAx>
        <c:axId val="22660787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60608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5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生活習慣病（男性４０～６４歳）</a:t>
            </a:r>
          </a:p>
        </c:rich>
      </c:tx>
      <c:overlay val="0"/>
    </c:title>
    <c:autoTitleDeleted val="0"/>
    <c:plotArea>
      <c:layout/>
      <c:radarChart>
        <c:radarStyle val="marker"/>
        <c:varyColors val="0"/>
        <c:ser>
          <c:idx val="0"/>
          <c:order val="0"/>
          <c:tx>
            <c:strRef>
              <c:f>'レーダー4064滋賀県全体 (2)'!$W$26</c:f>
              <c:strCache>
                <c:ptCount val="1"/>
                <c:pt idx="0">
                  <c:v>滋賀県</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(2)'!$AN$26</c:f>
              <c:strCache>
                <c:ptCount val="1"/>
                <c:pt idx="0">
                  <c:v>豊郷町</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(2)'!$AN$27:$AN$40</c:f>
              <c:numCache>
                <c:formatCode>General</c:formatCode>
                <c:ptCount val="14"/>
                <c:pt idx="0">
                  <c:v>104.34934831535136</c:v>
                </c:pt>
                <c:pt idx="1">
                  <c:v>125.28717471232068</c:v>
                </c:pt>
                <c:pt idx="2">
                  <c:v>117.81833325331503</c:v>
                </c:pt>
                <c:pt idx="3">
                  <c:v>118.50725867795182</c:v>
                </c:pt>
                <c:pt idx="4">
                  <c:v>172.09271465823491</c:v>
                </c:pt>
                <c:pt idx="5">
                  <c:v>99.983506053416747</c:v>
                </c:pt>
                <c:pt idx="6">
                  <c:v>104.72719771099041</c:v>
                </c:pt>
                <c:pt idx="7">
                  <c:v>109.72291576601569</c:v>
                </c:pt>
                <c:pt idx="8">
                  <c:v>103.60512983650632</c:v>
                </c:pt>
                <c:pt idx="9">
                  <c:v>111.42901242753128</c:v>
                </c:pt>
                <c:pt idx="10">
                  <c:v>109.35525533649459</c:v>
                </c:pt>
                <c:pt idx="11">
                  <c:v>110.22945392798815</c:v>
                </c:pt>
                <c:pt idx="12">
                  <c:v>100.69463901972566</c:v>
                </c:pt>
                <c:pt idx="13">
                  <c:v>108.84105350816216</c:v>
                </c:pt>
              </c:numCache>
            </c:numRef>
          </c:val>
        </c:ser>
        <c:dLbls>
          <c:showLegendKey val="0"/>
          <c:showVal val="0"/>
          <c:showCatName val="0"/>
          <c:showSerName val="0"/>
          <c:showPercent val="0"/>
          <c:showBubbleSize val="0"/>
        </c:dLbls>
        <c:axId val="226706944"/>
        <c:axId val="226708480"/>
      </c:radarChart>
      <c:catAx>
        <c:axId val="22670694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708480"/>
        <c:crosses val="autoZero"/>
        <c:auto val="1"/>
        <c:lblAlgn val="ctr"/>
        <c:lblOffset val="100"/>
        <c:noMultiLvlLbl val="0"/>
      </c:catAx>
      <c:valAx>
        <c:axId val="22670848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70694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6.8964482887914874E-2"/>
          <c:y val="5.9259135161296328E-2"/>
        </c:manualLayout>
      </c:layout>
      <c:overlay val="0"/>
    </c:title>
    <c:autoTitleDeleted val="0"/>
    <c:plotArea>
      <c:layout>
        <c:manualLayout>
          <c:layoutTarget val="inner"/>
          <c:xMode val="edge"/>
          <c:yMode val="edge"/>
          <c:x val="0.26771653543307089"/>
          <c:y val="0.26910299003322258"/>
          <c:w val="0.45669291338582679"/>
          <c:h val="0.57807308970099669"/>
        </c:manualLayout>
      </c:layout>
      <c:radarChart>
        <c:radarStyle val="marker"/>
        <c:varyColors val="0"/>
        <c:ser>
          <c:idx val="1"/>
          <c:order val="0"/>
          <c:tx>
            <c:strRef>
              <c:f>レーダー4064滋賀県全体!$AA$33</c:f>
              <c:strCache>
                <c:ptCount val="1"/>
                <c:pt idx="0">
                  <c:v>近江八幡市</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レーダー4064滋賀県全体!$AA$34:$AA$41</c:f>
              <c:numCache>
                <c:formatCode>General</c:formatCode>
                <c:ptCount val="8"/>
                <c:pt idx="0">
                  <c:v>104.33497144049096</c:v>
                </c:pt>
                <c:pt idx="1">
                  <c:v>104.58158755954763</c:v>
                </c:pt>
                <c:pt idx="2">
                  <c:v>109.60933357613354</c:v>
                </c:pt>
                <c:pt idx="3">
                  <c:v>106.50957572062126</c:v>
                </c:pt>
                <c:pt idx="4">
                  <c:v>102.96217418177834</c:v>
                </c:pt>
                <c:pt idx="5">
                  <c:v>101.32049248189597</c:v>
                </c:pt>
                <c:pt idx="6">
                  <c:v>97.355839378278318</c:v>
                </c:pt>
                <c:pt idx="7">
                  <c:v>99.316468608755144</c:v>
                </c:pt>
              </c:numCache>
            </c:numRef>
          </c:val>
        </c:ser>
        <c:ser>
          <c:idx val="0"/>
          <c:order val="1"/>
          <c:tx>
            <c:strRef>
              <c:f>レーダー4064滋賀県全体!$W$33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85182080"/>
        <c:axId val="185183616"/>
      </c:radarChart>
      <c:catAx>
        <c:axId val="185182080"/>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5183616"/>
        <c:crosses val="autoZero"/>
        <c:auto val="1"/>
        <c:lblAlgn val="ctr"/>
        <c:lblOffset val="100"/>
        <c:noMultiLvlLbl val="0"/>
      </c:catAx>
      <c:valAx>
        <c:axId val="185183616"/>
        <c:scaling>
          <c:orientation val="minMax"/>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5182080"/>
        <c:crosses val="autoZero"/>
        <c:crossBetween val="between"/>
        <c:majorUnit val="10"/>
        <c:minorUnit val="4"/>
      </c:valAx>
      <c:spPr>
        <a:noFill/>
        <a:ln>
          <a:noFill/>
        </a:ln>
      </c:spPr>
    </c:plotArea>
    <c:legend>
      <c:legendPos val="tr"/>
      <c:layout>
        <c:manualLayout>
          <c:xMode val="edge"/>
          <c:yMode val="edge"/>
          <c:x val="0.69704433497536944"/>
          <c:y val="3.1914893617021274E-2"/>
          <c:w val="0.2857142857142857"/>
          <c:h val="0.24113475177304963"/>
        </c:manualLayout>
      </c:layout>
      <c:overlay val="0"/>
      <c:txPr>
        <a:bodyPr horzOverflow="overflow" anchor="ctr"/>
        <a:lstStyle/>
        <a:p>
          <a:pPr algn="ctr" rtl="0">
            <a:defRPr sz="9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6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生活習慣病（男性４０～６４歳）</a:t>
            </a:r>
          </a:p>
        </c:rich>
      </c:tx>
      <c:overlay val="0"/>
    </c:title>
    <c:autoTitleDeleted val="0"/>
    <c:plotArea>
      <c:layout/>
      <c:radarChart>
        <c:radarStyle val="marker"/>
        <c:varyColors val="0"/>
        <c:ser>
          <c:idx val="0"/>
          <c:order val="0"/>
          <c:tx>
            <c:strRef>
              <c:f>'レーダー4064滋賀県全体 (2)'!$W$26</c:f>
              <c:strCache>
                <c:ptCount val="1"/>
                <c:pt idx="0">
                  <c:v>滋賀県</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(2)'!$AO$26</c:f>
              <c:strCache>
                <c:ptCount val="1"/>
                <c:pt idx="0">
                  <c:v>甲良町</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(2)'!$AO$27:$AO$40</c:f>
              <c:numCache>
                <c:formatCode>General</c:formatCode>
                <c:ptCount val="14"/>
                <c:pt idx="0">
                  <c:v>102.93186360714155</c:v>
                </c:pt>
                <c:pt idx="1">
                  <c:v>100.38160223261234</c:v>
                </c:pt>
                <c:pt idx="2">
                  <c:v>122.77536805445138</c:v>
                </c:pt>
                <c:pt idx="3">
                  <c:v>127.33258744543481</c:v>
                </c:pt>
                <c:pt idx="4">
                  <c:v>139.24647059150098</c:v>
                </c:pt>
                <c:pt idx="5">
                  <c:v>89.933776083935783</c:v>
                </c:pt>
                <c:pt idx="6">
                  <c:v>112.30754797109552</c:v>
                </c:pt>
                <c:pt idx="7">
                  <c:v>113.76528432057833</c:v>
                </c:pt>
                <c:pt idx="8">
                  <c:v>112.31867025386897</c:v>
                </c:pt>
                <c:pt idx="9">
                  <c:v>121.14768404337728</c:v>
                </c:pt>
                <c:pt idx="10">
                  <c:v>116.28253749949668</c:v>
                </c:pt>
                <c:pt idx="11">
                  <c:v>128.37997913246207</c:v>
                </c:pt>
                <c:pt idx="12">
                  <c:v>106.30125843453742</c:v>
                </c:pt>
                <c:pt idx="13">
                  <c:v>109.17816108043732</c:v>
                </c:pt>
              </c:numCache>
            </c:numRef>
          </c:val>
        </c:ser>
        <c:dLbls>
          <c:showLegendKey val="0"/>
          <c:showVal val="0"/>
          <c:showCatName val="0"/>
          <c:showSerName val="0"/>
          <c:showPercent val="0"/>
          <c:showBubbleSize val="0"/>
        </c:dLbls>
        <c:axId val="226623488"/>
        <c:axId val="226625024"/>
      </c:radarChart>
      <c:catAx>
        <c:axId val="22662348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625024"/>
        <c:crosses val="autoZero"/>
        <c:auto val="1"/>
        <c:lblAlgn val="ctr"/>
        <c:lblOffset val="100"/>
        <c:noMultiLvlLbl val="0"/>
      </c:catAx>
      <c:valAx>
        <c:axId val="22662502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62348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6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生活習慣病（男性４０～６４歳）</a:t>
            </a:r>
          </a:p>
        </c:rich>
      </c:tx>
      <c:overlay val="0"/>
    </c:title>
    <c:autoTitleDeleted val="0"/>
    <c:plotArea>
      <c:layout/>
      <c:radarChart>
        <c:radarStyle val="marker"/>
        <c:varyColors val="0"/>
        <c:ser>
          <c:idx val="0"/>
          <c:order val="0"/>
          <c:tx>
            <c:strRef>
              <c:f>'レーダー4064滋賀県全体 (2)'!$W$26</c:f>
              <c:strCache>
                <c:ptCount val="1"/>
                <c:pt idx="0">
                  <c:v>滋賀県</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(2)'!$W$27:$W$40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(2)'!$AP$26</c:f>
              <c:strCache>
                <c:ptCount val="1"/>
                <c:pt idx="0">
                  <c:v>多賀町</c:v>
                </c:pt>
              </c:strCache>
            </c:strRef>
          </c:tx>
          <c:marker>
            <c:symbol val="none"/>
          </c:marker>
          <c:cat>
            <c:strRef>
              <c:f>'レーダー4064滋賀県全体 (2)'!$V$27:$V$40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(2)'!$AP$27:$AP$40</c:f>
              <c:numCache>
                <c:formatCode>General</c:formatCode>
                <c:ptCount val="14"/>
                <c:pt idx="0">
                  <c:v>101.81604868891645</c:v>
                </c:pt>
                <c:pt idx="1">
                  <c:v>84.334777269665423</c:v>
                </c:pt>
                <c:pt idx="2">
                  <c:v>95.95566842115872</c:v>
                </c:pt>
                <c:pt idx="3">
                  <c:v>95.325857169079455</c:v>
                </c:pt>
                <c:pt idx="4">
                  <c:v>101.24048657563263</c:v>
                </c:pt>
                <c:pt idx="5">
                  <c:v>95.85567217375376</c:v>
                </c:pt>
                <c:pt idx="6">
                  <c:v>95.764799540473788</c:v>
                </c:pt>
                <c:pt idx="7">
                  <c:v>96.474011461423885</c:v>
                </c:pt>
                <c:pt idx="8">
                  <c:v>100.21476632034501</c:v>
                </c:pt>
                <c:pt idx="9">
                  <c:v>99.915647403878197</c:v>
                </c:pt>
                <c:pt idx="10">
                  <c:v>82.371612217042909</c:v>
                </c:pt>
                <c:pt idx="11">
                  <c:v>110.21310930178694</c:v>
                </c:pt>
                <c:pt idx="12">
                  <c:v>108.61470556754493</c:v>
                </c:pt>
                <c:pt idx="13">
                  <c:v>90.158078556484568</c:v>
                </c:pt>
              </c:numCache>
            </c:numRef>
          </c:val>
        </c:ser>
        <c:dLbls>
          <c:showLegendKey val="0"/>
          <c:showVal val="0"/>
          <c:showCatName val="0"/>
          <c:showSerName val="0"/>
          <c:showPercent val="0"/>
          <c:showBubbleSize val="0"/>
        </c:dLbls>
        <c:axId val="226654464"/>
        <c:axId val="226656256"/>
      </c:radarChart>
      <c:catAx>
        <c:axId val="22665446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656256"/>
        <c:crosses val="autoZero"/>
        <c:auto val="1"/>
        <c:lblAlgn val="ctr"/>
        <c:lblOffset val="100"/>
        <c:noMultiLvlLbl val="0"/>
      </c:catAx>
      <c:valAx>
        <c:axId val="22665625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65446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6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 (2)'!$W$41</c:f>
              <c:strCache>
                <c:ptCount val="1"/>
                <c:pt idx="0">
                  <c:v>滋賀県</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(2)'!$W$42:$W$49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(2)'!$AA$41</c:f>
              <c:strCache>
                <c:ptCount val="1"/>
                <c:pt idx="0">
                  <c:v>近江八幡市</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(2)'!$AA$42:$AA$49</c:f>
              <c:numCache>
                <c:formatCode>General</c:formatCode>
                <c:ptCount val="8"/>
                <c:pt idx="0">
                  <c:v>104.33497144049096</c:v>
                </c:pt>
                <c:pt idx="1">
                  <c:v>104.58158755954763</c:v>
                </c:pt>
                <c:pt idx="2">
                  <c:v>109.60933357613354</c:v>
                </c:pt>
                <c:pt idx="3">
                  <c:v>106.50957572062126</c:v>
                </c:pt>
                <c:pt idx="4">
                  <c:v>102.96217418177834</c:v>
                </c:pt>
                <c:pt idx="5">
                  <c:v>98.679507518104032</c:v>
                </c:pt>
                <c:pt idx="6">
                  <c:v>102.64416062172168</c:v>
                </c:pt>
                <c:pt idx="7">
                  <c:v>100.68353139124486</c:v>
                </c:pt>
              </c:numCache>
            </c:numRef>
          </c:val>
        </c:ser>
        <c:dLbls>
          <c:showLegendKey val="0"/>
          <c:showVal val="0"/>
          <c:showCatName val="0"/>
          <c:showSerName val="0"/>
          <c:showPercent val="0"/>
          <c:showBubbleSize val="0"/>
        </c:dLbls>
        <c:axId val="226755328"/>
        <c:axId val="226756864"/>
      </c:radarChart>
      <c:catAx>
        <c:axId val="22675532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756864"/>
        <c:crosses val="autoZero"/>
        <c:auto val="1"/>
        <c:lblAlgn val="ctr"/>
        <c:lblOffset val="100"/>
        <c:noMultiLvlLbl val="0"/>
      </c:catAx>
      <c:valAx>
        <c:axId val="22675686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75532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6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 (2)'!$W$41</c:f>
              <c:strCache>
                <c:ptCount val="1"/>
                <c:pt idx="0">
                  <c:v>滋賀県</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(2)'!$W$42:$W$49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(2)'!$AB$41</c:f>
              <c:strCache>
                <c:ptCount val="1"/>
                <c:pt idx="0">
                  <c:v>草津市</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(2)'!$AB$42:$AB$49</c:f>
              <c:numCache>
                <c:formatCode>General</c:formatCode>
                <c:ptCount val="8"/>
                <c:pt idx="0">
                  <c:v>99.093026319152671</c:v>
                </c:pt>
                <c:pt idx="1">
                  <c:v>98.970653941300441</c:v>
                </c:pt>
                <c:pt idx="2">
                  <c:v>100.35253337731622</c:v>
                </c:pt>
                <c:pt idx="3">
                  <c:v>100.6239524235361</c:v>
                </c:pt>
                <c:pt idx="4">
                  <c:v>98.842121331029119</c:v>
                </c:pt>
                <c:pt idx="5">
                  <c:v>107.78324832301145</c:v>
                </c:pt>
                <c:pt idx="6">
                  <c:v>104.68910021883011</c:v>
                </c:pt>
                <c:pt idx="7">
                  <c:v>105.01569875296614</c:v>
                </c:pt>
              </c:numCache>
            </c:numRef>
          </c:val>
        </c:ser>
        <c:dLbls>
          <c:showLegendKey val="0"/>
          <c:showVal val="0"/>
          <c:showCatName val="0"/>
          <c:showSerName val="0"/>
          <c:showPercent val="0"/>
          <c:showBubbleSize val="0"/>
        </c:dLbls>
        <c:axId val="226790400"/>
        <c:axId val="226796288"/>
      </c:radarChart>
      <c:catAx>
        <c:axId val="22679040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796288"/>
        <c:crosses val="autoZero"/>
        <c:auto val="1"/>
        <c:lblAlgn val="ctr"/>
        <c:lblOffset val="100"/>
        <c:noMultiLvlLbl val="0"/>
      </c:catAx>
      <c:valAx>
        <c:axId val="22679628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79040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6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 (2)'!$W$41</c:f>
              <c:strCache>
                <c:ptCount val="1"/>
                <c:pt idx="0">
                  <c:v>滋賀県</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(2)'!$W$42:$W$49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(2)'!$AC$41</c:f>
              <c:strCache>
                <c:ptCount val="1"/>
                <c:pt idx="0">
                  <c:v>守山市</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(2)'!$AC$42:$AC$49</c:f>
              <c:numCache>
                <c:formatCode>General</c:formatCode>
                <c:ptCount val="8"/>
                <c:pt idx="0">
                  <c:v>96.895401560068109</c:v>
                </c:pt>
                <c:pt idx="1">
                  <c:v>95.679244750871433</c:v>
                </c:pt>
                <c:pt idx="2">
                  <c:v>90.353239116955791</c:v>
                </c:pt>
                <c:pt idx="3">
                  <c:v>98.185957686111593</c:v>
                </c:pt>
                <c:pt idx="4">
                  <c:v>100.65365400710549</c:v>
                </c:pt>
                <c:pt idx="5">
                  <c:v>109.5529296010375</c:v>
                </c:pt>
                <c:pt idx="6">
                  <c:v>103.74154679711938</c:v>
                </c:pt>
                <c:pt idx="7">
                  <c:v>104.57179449969298</c:v>
                </c:pt>
              </c:numCache>
            </c:numRef>
          </c:val>
        </c:ser>
        <c:dLbls>
          <c:showLegendKey val="0"/>
          <c:showVal val="0"/>
          <c:showCatName val="0"/>
          <c:showSerName val="0"/>
          <c:showPercent val="0"/>
          <c:showBubbleSize val="0"/>
        </c:dLbls>
        <c:axId val="226969088"/>
        <c:axId val="226970624"/>
      </c:radarChart>
      <c:catAx>
        <c:axId val="22696908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970624"/>
        <c:crosses val="autoZero"/>
        <c:auto val="1"/>
        <c:lblAlgn val="ctr"/>
        <c:lblOffset val="100"/>
        <c:noMultiLvlLbl val="0"/>
      </c:catAx>
      <c:valAx>
        <c:axId val="22697062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96908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6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 (2)'!$W$41</c:f>
              <c:strCache>
                <c:ptCount val="1"/>
                <c:pt idx="0">
                  <c:v>滋賀県</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(2)'!$W$42:$W$49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(2)'!$AD$41</c:f>
              <c:strCache>
                <c:ptCount val="1"/>
                <c:pt idx="0">
                  <c:v>栗東市</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(2)'!$AD$42:$AD$49</c:f>
              <c:numCache>
                <c:formatCode>General</c:formatCode>
                <c:ptCount val="8"/>
                <c:pt idx="0">
                  <c:v>100.7731712532226</c:v>
                </c:pt>
                <c:pt idx="1">
                  <c:v>102.9635122848242</c:v>
                </c:pt>
                <c:pt idx="2">
                  <c:v>97.919840001642925</c:v>
                </c:pt>
                <c:pt idx="3">
                  <c:v>97.732747916877088</c:v>
                </c:pt>
                <c:pt idx="4">
                  <c:v>100.60492319807237</c:v>
                </c:pt>
                <c:pt idx="5">
                  <c:v>95.646177513107759</c:v>
                </c:pt>
                <c:pt idx="6">
                  <c:v>93.196813273625324</c:v>
                </c:pt>
                <c:pt idx="7">
                  <c:v>99.657675134975904</c:v>
                </c:pt>
              </c:numCache>
            </c:numRef>
          </c:val>
        </c:ser>
        <c:dLbls>
          <c:showLegendKey val="0"/>
          <c:showVal val="0"/>
          <c:showCatName val="0"/>
          <c:showSerName val="0"/>
          <c:showPercent val="0"/>
          <c:showBubbleSize val="0"/>
        </c:dLbls>
        <c:axId val="227004416"/>
        <c:axId val="227005952"/>
      </c:radarChart>
      <c:catAx>
        <c:axId val="22700441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005952"/>
        <c:crosses val="autoZero"/>
        <c:auto val="1"/>
        <c:lblAlgn val="ctr"/>
        <c:lblOffset val="100"/>
        <c:noMultiLvlLbl val="0"/>
      </c:catAx>
      <c:valAx>
        <c:axId val="22700595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00441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6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 (2)'!$W$41</c:f>
              <c:strCache>
                <c:ptCount val="1"/>
                <c:pt idx="0">
                  <c:v>滋賀県</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(2)'!$W$42:$W$49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(2)'!$AE$41</c:f>
              <c:strCache>
                <c:ptCount val="1"/>
                <c:pt idx="0">
                  <c:v>甲賀市</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(2)'!$AE$42:$AE$49</c:f>
              <c:numCache>
                <c:formatCode>General</c:formatCode>
                <c:ptCount val="8"/>
                <c:pt idx="0">
                  <c:v>95.745041776005138</c:v>
                </c:pt>
                <c:pt idx="1">
                  <c:v>92.978067583097214</c:v>
                </c:pt>
                <c:pt idx="2">
                  <c:v>95.04941289378668</c:v>
                </c:pt>
                <c:pt idx="3">
                  <c:v>95.149095623464746</c:v>
                </c:pt>
                <c:pt idx="4">
                  <c:v>97.108023661782866</c:v>
                </c:pt>
                <c:pt idx="5">
                  <c:v>97.334071849946199</c:v>
                </c:pt>
                <c:pt idx="6">
                  <c:v>99.751241382948052</c:v>
                </c:pt>
                <c:pt idx="7">
                  <c:v>97.131046634076526</c:v>
                </c:pt>
              </c:numCache>
            </c:numRef>
          </c:val>
        </c:ser>
        <c:dLbls>
          <c:showLegendKey val="0"/>
          <c:showVal val="0"/>
          <c:showCatName val="0"/>
          <c:showSerName val="0"/>
          <c:showPercent val="0"/>
          <c:showBubbleSize val="0"/>
        </c:dLbls>
        <c:axId val="226888320"/>
        <c:axId val="226898304"/>
      </c:radarChart>
      <c:catAx>
        <c:axId val="22688832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898304"/>
        <c:crosses val="autoZero"/>
        <c:auto val="1"/>
        <c:lblAlgn val="ctr"/>
        <c:lblOffset val="100"/>
        <c:noMultiLvlLbl val="0"/>
      </c:catAx>
      <c:valAx>
        <c:axId val="22689830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88832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6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 (2)'!$W$41</c:f>
              <c:strCache>
                <c:ptCount val="1"/>
                <c:pt idx="0">
                  <c:v>滋賀県</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(2)'!$W$42:$W$49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(2)'!$AF$41</c:f>
              <c:strCache>
                <c:ptCount val="1"/>
                <c:pt idx="0">
                  <c:v>野洲市</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(2)'!$AF$42:$AF$49</c:f>
              <c:numCache>
                <c:formatCode>General</c:formatCode>
                <c:ptCount val="8"/>
                <c:pt idx="0">
                  <c:v>98.894636723288428</c:v>
                </c:pt>
                <c:pt idx="1">
                  <c:v>95.347357228053525</c:v>
                </c:pt>
                <c:pt idx="2">
                  <c:v>100.09214009930101</c:v>
                </c:pt>
                <c:pt idx="3">
                  <c:v>98.648732155032562</c:v>
                </c:pt>
                <c:pt idx="4">
                  <c:v>100.62814485242973</c:v>
                </c:pt>
                <c:pt idx="5">
                  <c:v>110.38552577292529</c:v>
                </c:pt>
                <c:pt idx="6">
                  <c:v>105.76804456249835</c:v>
                </c:pt>
                <c:pt idx="7">
                  <c:v>105.6469526230416</c:v>
                </c:pt>
              </c:numCache>
            </c:numRef>
          </c:val>
        </c:ser>
        <c:dLbls>
          <c:showLegendKey val="0"/>
          <c:showVal val="0"/>
          <c:showCatName val="0"/>
          <c:showSerName val="0"/>
          <c:showPercent val="0"/>
          <c:showBubbleSize val="0"/>
        </c:dLbls>
        <c:axId val="226927744"/>
        <c:axId val="226929280"/>
      </c:radarChart>
      <c:catAx>
        <c:axId val="22692774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929280"/>
        <c:crosses val="autoZero"/>
        <c:auto val="1"/>
        <c:lblAlgn val="ctr"/>
        <c:lblOffset val="100"/>
        <c:noMultiLvlLbl val="0"/>
      </c:catAx>
      <c:valAx>
        <c:axId val="22692928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92774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6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 (2)'!$W$41</c:f>
              <c:strCache>
                <c:ptCount val="1"/>
                <c:pt idx="0">
                  <c:v>滋賀県</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(2)'!$W$42:$W$49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(2)'!$AG$41</c:f>
              <c:strCache>
                <c:ptCount val="1"/>
                <c:pt idx="0">
                  <c:v>湖南市</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(2)'!$AG$42:$AG$49</c:f>
              <c:numCache>
                <c:formatCode>General</c:formatCode>
                <c:ptCount val="8"/>
                <c:pt idx="0">
                  <c:v>100.69017278276048</c:v>
                </c:pt>
                <c:pt idx="1">
                  <c:v>100.29349507562067</c:v>
                </c:pt>
                <c:pt idx="2">
                  <c:v>101.00725236237788</c:v>
                </c:pt>
                <c:pt idx="3">
                  <c:v>102.40676454860692</c:v>
                </c:pt>
                <c:pt idx="4">
                  <c:v>102.79986285880504</c:v>
                </c:pt>
                <c:pt idx="5">
                  <c:v>102.43590233180342</c:v>
                </c:pt>
                <c:pt idx="6">
                  <c:v>102.55480711245217</c:v>
                </c:pt>
                <c:pt idx="7">
                  <c:v>105.09356144328865</c:v>
                </c:pt>
              </c:numCache>
            </c:numRef>
          </c:val>
        </c:ser>
        <c:dLbls>
          <c:showLegendKey val="0"/>
          <c:showVal val="0"/>
          <c:showCatName val="0"/>
          <c:showSerName val="0"/>
          <c:showPercent val="0"/>
          <c:showBubbleSize val="0"/>
        </c:dLbls>
        <c:axId val="226938240"/>
        <c:axId val="227095680"/>
      </c:radarChart>
      <c:catAx>
        <c:axId val="22693824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095680"/>
        <c:crosses val="autoZero"/>
        <c:auto val="1"/>
        <c:lblAlgn val="ctr"/>
        <c:lblOffset val="100"/>
        <c:noMultiLvlLbl val="0"/>
      </c:catAx>
      <c:valAx>
        <c:axId val="22709568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93824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6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 (2)'!$W$41</c:f>
              <c:strCache>
                <c:ptCount val="1"/>
                <c:pt idx="0">
                  <c:v>滋賀県</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(2)'!$W$42:$W$49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(2)'!$AH$41</c:f>
              <c:strCache>
                <c:ptCount val="1"/>
                <c:pt idx="0">
                  <c:v>高島市</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(2)'!$AH$42:$AH$49</c:f>
              <c:numCache>
                <c:formatCode>General</c:formatCode>
                <c:ptCount val="8"/>
                <c:pt idx="0">
                  <c:v>99.811983018048565</c:v>
                </c:pt>
                <c:pt idx="1">
                  <c:v>103.07383186492525</c:v>
                </c:pt>
                <c:pt idx="2">
                  <c:v>102.53319482057206</c:v>
                </c:pt>
                <c:pt idx="3">
                  <c:v>99.762430262926927</c:v>
                </c:pt>
                <c:pt idx="4">
                  <c:v>95.981814481632497</c:v>
                </c:pt>
                <c:pt idx="5">
                  <c:v>88.068880334430759</c:v>
                </c:pt>
                <c:pt idx="6">
                  <c:v>91.982349355798092</c:v>
                </c:pt>
                <c:pt idx="7">
                  <c:v>99.252370099507459</c:v>
                </c:pt>
              </c:numCache>
            </c:numRef>
          </c:val>
        </c:ser>
        <c:dLbls>
          <c:showLegendKey val="0"/>
          <c:showVal val="0"/>
          <c:showCatName val="0"/>
          <c:showSerName val="0"/>
          <c:showPercent val="0"/>
          <c:showBubbleSize val="0"/>
        </c:dLbls>
        <c:axId val="227141504"/>
        <c:axId val="227143040"/>
      </c:radarChart>
      <c:catAx>
        <c:axId val="22714150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143040"/>
        <c:crosses val="autoZero"/>
        <c:auto val="1"/>
        <c:lblAlgn val="ctr"/>
        <c:lblOffset val="100"/>
        <c:noMultiLvlLbl val="0"/>
      </c:catAx>
      <c:valAx>
        <c:axId val="22714304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14150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6.7500262467191596E-2"/>
          <c:y val="4.3307280316897658E-2"/>
        </c:manualLayout>
      </c:layout>
      <c:overlay val="0"/>
    </c:title>
    <c:autoTitleDeleted val="0"/>
    <c:plotArea>
      <c:layout>
        <c:manualLayout>
          <c:layoutTarget val="inner"/>
          <c:xMode val="edge"/>
          <c:yMode val="edge"/>
          <c:x val="0.17158176943699732"/>
          <c:y val="0.24431027302399008"/>
          <c:w val="0.43006244366096458"/>
          <c:h val="0.63488431104783483"/>
        </c:manualLayout>
      </c:layout>
      <c:radarChart>
        <c:radarStyle val="marker"/>
        <c:varyColors val="0"/>
        <c:ser>
          <c:idx val="1"/>
          <c:order val="0"/>
          <c:tx>
            <c:strRef>
              <c:f>レーダー4064滋賀県全体!$AA$42</c:f>
              <c:strCache>
                <c:ptCount val="1"/>
                <c:pt idx="0">
                  <c:v>近江八幡市</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レーダー4064滋賀県全体!$AA$43:$AA$49</c:f>
              <c:numCache>
                <c:formatCode>General</c:formatCode>
                <c:ptCount val="7"/>
                <c:pt idx="0">
                  <c:v>99.406994366985714</c:v>
                </c:pt>
                <c:pt idx="1">
                  <c:v>103.56404444088776</c:v>
                </c:pt>
                <c:pt idx="2">
                  <c:v>101.08733347328587</c:v>
                </c:pt>
                <c:pt idx="3">
                  <c:v>96.705429681458554</c:v>
                </c:pt>
                <c:pt idx="4">
                  <c:v>100.32882454084381</c:v>
                </c:pt>
                <c:pt idx="5">
                  <c:v>100.401941283211</c:v>
                </c:pt>
                <c:pt idx="6">
                  <c:v>101.34626694685538</c:v>
                </c:pt>
              </c:numCache>
            </c:numRef>
          </c:val>
        </c:ser>
        <c:ser>
          <c:idx val="0"/>
          <c:order val="1"/>
          <c:tx>
            <c:strRef>
              <c:f>レーダー4064滋賀県全体!$W$42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86458496"/>
        <c:axId val="186460032"/>
      </c:radarChart>
      <c:catAx>
        <c:axId val="186458496"/>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700" kern="1200">
                <a:solidFill>
                  <a:schemeClr val="tx1"/>
                </a:solidFill>
              </a:defRPr>
            </a:pPr>
            <a:endParaRPr lang="ja-JP"/>
          </a:p>
        </c:txPr>
        <c:crossAx val="186460032"/>
        <c:crosses val="autoZero"/>
        <c:auto val="1"/>
        <c:lblAlgn val="ctr"/>
        <c:lblOffset val="100"/>
        <c:noMultiLvlLbl val="0"/>
      </c:catAx>
      <c:valAx>
        <c:axId val="186460032"/>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6458496"/>
        <c:crosses val="autoZero"/>
        <c:crossBetween val="between"/>
        <c:majorUnit val="10"/>
        <c:minorUnit val="4"/>
      </c:valAx>
      <c:spPr>
        <a:noFill/>
        <a:ln>
          <a:noFill/>
        </a:ln>
      </c:spPr>
    </c:plotArea>
    <c:legend>
      <c:legendPos val="tr"/>
      <c:layout>
        <c:manualLayout>
          <c:xMode val="edge"/>
          <c:yMode val="edge"/>
          <c:x val="0.6875001148102613"/>
          <c:y val="4.2211697707528239E-3"/>
          <c:w val="0.29249999999999998"/>
          <c:h val="0.25378787878787878"/>
        </c:manualLayout>
      </c:layout>
      <c:overlay val="0"/>
      <c:txPr>
        <a:bodyPr horzOverflow="overflow" anchor="ctr"/>
        <a:lstStyle/>
        <a:p>
          <a:pPr algn="ctr" rtl="0">
            <a:defRPr sz="9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7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 (2)'!$W$41</c:f>
              <c:strCache>
                <c:ptCount val="1"/>
                <c:pt idx="0">
                  <c:v>滋賀県</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(2)'!$W$42:$W$49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(2)'!$AI$41</c:f>
              <c:strCache>
                <c:ptCount val="1"/>
                <c:pt idx="0">
                  <c:v>東近江市</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(2)'!$AI$42:$AI$49</c:f>
              <c:numCache>
                <c:formatCode>General</c:formatCode>
                <c:ptCount val="8"/>
                <c:pt idx="0">
                  <c:v>97.035539827152604</c:v>
                </c:pt>
                <c:pt idx="1">
                  <c:v>98.368118914345999</c:v>
                </c:pt>
                <c:pt idx="2">
                  <c:v>97.586593794607097</c:v>
                </c:pt>
                <c:pt idx="3">
                  <c:v>97.88838461575142</c:v>
                </c:pt>
                <c:pt idx="4">
                  <c:v>100.47221720078969</c:v>
                </c:pt>
                <c:pt idx="5">
                  <c:v>92.056298830449919</c:v>
                </c:pt>
                <c:pt idx="6">
                  <c:v>95.089854984247467</c:v>
                </c:pt>
                <c:pt idx="7">
                  <c:v>93.926905554385144</c:v>
                </c:pt>
              </c:numCache>
            </c:numRef>
          </c:val>
        </c:ser>
        <c:dLbls>
          <c:showLegendKey val="0"/>
          <c:showVal val="0"/>
          <c:showCatName val="0"/>
          <c:showSerName val="0"/>
          <c:showPercent val="0"/>
          <c:showBubbleSize val="0"/>
        </c:dLbls>
        <c:axId val="227164544"/>
        <c:axId val="227166080"/>
      </c:radarChart>
      <c:catAx>
        <c:axId val="22716454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166080"/>
        <c:crosses val="autoZero"/>
        <c:auto val="1"/>
        <c:lblAlgn val="ctr"/>
        <c:lblOffset val="100"/>
        <c:noMultiLvlLbl val="0"/>
      </c:catAx>
      <c:valAx>
        <c:axId val="22716608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16454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7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 (2)'!$W$41</c:f>
              <c:strCache>
                <c:ptCount val="1"/>
                <c:pt idx="0">
                  <c:v>滋賀県</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(2)'!$W$42:$W$49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(2)'!$AJ$41</c:f>
              <c:strCache>
                <c:ptCount val="1"/>
                <c:pt idx="0">
                  <c:v>米原市</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(2)'!$AJ$42:$AJ$49</c:f>
              <c:numCache>
                <c:formatCode>General</c:formatCode>
                <c:ptCount val="8"/>
                <c:pt idx="0">
                  <c:v>97.009956655330825</c:v>
                </c:pt>
                <c:pt idx="1">
                  <c:v>95.809228157495227</c:v>
                </c:pt>
                <c:pt idx="2">
                  <c:v>99.83428422908986</c:v>
                </c:pt>
                <c:pt idx="3">
                  <c:v>97.527975218656564</c:v>
                </c:pt>
                <c:pt idx="4">
                  <c:v>99.020262652172121</c:v>
                </c:pt>
                <c:pt idx="5">
                  <c:v>89.640414358609263</c:v>
                </c:pt>
                <c:pt idx="6">
                  <c:v>95.155101848220099</c:v>
                </c:pt>
                <c:pt idx="7">
                  <c:v>93.872931586165564</c:v>
                </c:pt>
              </c:numCache>
            </c:numRef>
          </c:val>
        </c:ser>
        <c:dLbls>
          <c:showLegendKey val="0"/>
          <c:showVal val="0"/>
          <c:showCatName val="0"/>
          <c:showSerName val="0"/>
          <c:showPercent val="0"/>
          <c:showBubbleSize val="0"/>
        </c:dLbls>
        <c:axId val="227199616"/>
        <c:axId val="227213696"/>
      </c:radarChart>
      <c:catAx>
        <c:axId val="22719961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213696"/>
        <c:crosses val="autoZero"/>
        <c:auto val="1"/>
        <c:lblAlgn val="ctr"/>
        <c:lblOffset val="100"/>
        <c:noMultiLvlLbl val="0"/>
      </c:catAx>
      <c:valAx>
        <c:axId val="22721369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19961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7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 (2)'!$W$41</c:f>
              <c:strCache>
                <c:ptCount val="1"/>
                <c:pt idx="0">
                  <c:v>滋賀県</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(2)'!$W$42:$W$49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(2)'!$AK$41</c:f>
              <c:strCache>
                <c:ptCount val="1"/>
                <c:pt idx="0">
                  <c:v>日野町</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(2)'!$AK$42:$AK$49</c:f>
              <c:numCache>
                <c:formatCode>General</c:formatCode>
                <c:ptCount val="8"/>
                <c:pt idx="0">
                  <c:v>92.940702217574739</c:v>
                </c:pt>
                <c:pt idx="1">
                  <c:v>93.302742238856624</c:v>
                </c:pt>
                <c:pt idx="2">
                  <c:v>90.119212232387284</c:v>
                </c:pt>
                <c:pt idx="3">
                  <c:v>91.109315875544482</c:v>
                </c:pt>
                <c:pt idx="4">
                  <c:v>93.465563463774913</c:v>
                </c:pt>
                <c:pt idx="5">
                  <c:v>86.132596074303152</c:v>
                </c:pt>
                <c:pt idx="6">
                  <c:v>95.516213515350188</c:v>
                </c:pt>
                <c:pt idx="7">
                  <c:v>94.395440110025348</c:v>
                </c:pt>
              </c:numCache>
            </c:numRef>
          </c:val>
        </c:ser>
        <c:dLbls>
          <c:showLegendKey val="0"/>
          <c:showVal val="0"/>
          <c:showCatName val="0"/>
          <c:showSerName val="0"/>
          <c:showPercent val="0"/>
          <c:showBubbleSize val="0"/>
        </c:dLbls>
        <c:axId val="227243520"/>
        <c:axId val="227245056"/>
      </c:radarChart>
      <c:catAx>
        <c:axId val="22724352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245056"/>
        <c:crosses val="autoZero"/>
        <c:auto val="1"/>
        <c:lblAlgn val="ctr"/>
        <c:lblOffset val="100"/>
        <c:noMultiLvlLbl val="0"/>
      </c:catAx>
      <c:valAx>
        <c:axId val="22724505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24352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7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 (2)'!$W$41</c:f>
              <c:strCache>
                <c:ptCount val="1"/>
                <c:pt idx="0">
                  <c:v>滋賀県</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(2)'!$W$42:$W$49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(2)'!$AL$41</c:f>
              <c:strCache>
                <c:ptCount val="1"/>
                <c:pt idx="0">
                  <c:v>竜王町</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(2)'!$AL$42:$AL$49</c:f>
              <c:numCache>
                <c:formatCode>General</c:formatCode>
                <c:ptCount val="8"/>
                <c:pt idx="0">
                  <c:v>107.84600224197627</c:v>
                </c:pt>
                <c:pt idx="1">
                  <c:v>104.10688037070364</c:v>
                </c:pt>
                <c:pt idx="2">
                  <c:v>105.01315277578837</c:v>
                </c:pt>
                <c:pt idx="3">
                  <c:v>110.46999217044345</c:v>
                </c:pt>
                <c:pt idx="4">
                  <c:v>100.46861085047611</c:v>
                </c:pt>
                <c:pt idx="5">
                  <c:v>108.18496337693402</c:v>
                </c:pt>
                <c:pt idx="6">
                  <c:v>109.95469598540136</c:v>
                </c:pt>
                <c:pt idx="7">
                  <c:v>92.640747963653993</c:v>
                </c:pt>
              </c:numCache>
            </c:numRef>
          </c:val>
        </c:ser>
        <c:dLbls>
          <c:showLegendKey val="0"/>
          <c:showVal val="0"/>
          <c:showCatName val="0"/>
          <c:showSerName val="0"/>
          <c:showPercent val="0"/>
          <c:showBubbleSize val="0"/>
        </c:dLbls>
        <c:axId val="227279232"/>
        <c:axId val="227280768"/>
      </c:radarChart>
      <c:catAx>
        <c:axId val="22727923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280768"/>
        <c:crosses val="autoZero"/>
        <c:auto val="1"/>
        <c:lblAlgn val="ctr"/>
        <c:lblOffset val="100"/>
        <c:noMultiLvlLbl val="0"/>
      </c:catAx>
      <c:valAx>
        <c:axId val="22728076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27923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7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 (2)'!$W$41</c:f>
              <c:strCache>
                <c:ptCount val="1"/>
                <c:pt idx="0">
                  <c:v>滋賀県</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(2)'!$W$42:$W$49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(2)'!$AM$41</c:f>
              <c:strCache>
                <c:ptCount val="1"/>
                <c:pt idx="0">
                  <c:v>愛荘町</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(2)'!$AM$42:$AM$49</c:f>
              <c:numCache>
                <c:formatCode>General</c:formatCode>
                <c:ptCount val="8"/>
                <c:pt idx="0">
                  <c:v>102.85861571336399</c:v>
                </c:pt>
                <c:pt idx="1">
                  <c:v>107.77717926912086</c:v>
                </c:pt>
                <c:pt idx="2">
                  <c:v>103.48595307686341</c:v>
                </c:pt>
                <c:pt idx="3">
                  <c:v>98.565313491773779</c:v>
                </c:pt>
                <c:pt idx="4">
                  <c:v>102.39744740572971</c:v>
                </c:pt>
                <c:pt idx="5">
                  <c:v>96.589631819852187</c:v>
                </c:pt>
                <c:pt idx="6">
                  <c:v>84.809112263445769</c:v>
                </c:pt>
                <c:pt idx="7">
                  <c:v>89.988297437944567</c:v>
                </c:pt>
              </c:numCache>
            </c:numRef>
          </c:val>
        </c:ser>
        <c:dLbls>
          <c:showLegendKey val="0"/>
          <c:showVal val="0"/>
          <c:showCatName val="0"/>
          <c:showSerName val="0"/>
          <c:showPercent val="0"/>
          <c:showBubbleSize val="0"/>
        </c:dLbls>
        <c:axId val="227310208"/>
        <c:axId val="227316096"/>
      </c:radarChart>
      <c:catAx>
        <c:axId val="22731020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316096"/>
        <c:crosses val="autoZero"/>
        <c:auto val="1"/>
        <c:lblAlgn val="ctr"/>
        <c:lblOffset val="100"/>
        <c:noMultiLvlLbl val="0"/>
      </c:catAx>
      <c:valAx>
        <c:axId val="22731609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31020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7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 (2)'!$W$41</c:f>
              <c:strCache>
                <c:ptCount val="1"/>
                <c:pt idx="0">
                  <c:v>滋賀県</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(2)'!$W$42:$W$49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(2)'!$AN$41</c:f>
              <c:strCache>
                <c:ptCount val="1"/>
                <c:pt idx="0">
                  <c:v>豊郷町</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(2)'!$AN$42:$AN$49</c:f>
              <c:numCache>
                <c:formatCode>General</c:formatCode>
                <c:ptCount val="8"/>
                <c:pt idx="0">
                  <c:v>108.78086864832197</c:v>
                </c:pt>
                <c:pt idx="1">
                  <c:v>118.33920899102752</c:v>
                </c:pt>
                <c:pt idx="2">
                  <c:v>124.42857337475101</c:v>
                </c:pt>
                <c:pt idx="3">
                  <c:v>106.77461578832859</c:v>
                </c:pt>
                <c:pt idx="4">
                  <c:v>104.92864171997111</c:v>
                </c:pt>
                <c:pt idx="5">
                  <c:v>102.53555134897228</c:v>
                </c:pt>
                <c:pt idx="6">
                  <c:v>106.61592800734732</c:v>
                </c:pt>
                <c:pt idx="7">
                  <c:v>104.92606648734349</c:v>
                </c:pt>
              </c:numCache>
            </c:numRef>
          </c:val>
        </c:ser>
        <c:dLbls>
          <c:showLegendKey val="0"/>
          <c:showVal val="0"/>
          <c:showCatName val="0"/>
          <c:showSerName val="0"/>
          <c:showPercent val="0"/>
          <c:showBubbleSize val="0"/>
        </c:dLbls>
        <c:axId val="226244096"/>
        <c:axId val="226245632"/>
      </c:radarChart>
      <c:catAx>
        <c:axId val="22624409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245632"/>
        <c:crosses val="autoZero"/>
        <c:auto val="1"/>
        <c:lblAlgn val="ctr"/>
        <c:lblOffset val="100"/>
        <c:noMultiLvlLbl val="0"/>
      </c:catAx>
      <c:valAx>
        <c:axId val="22624563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24409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7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 (2)'!$W$41</c:f>
              <c:strCache>
                <c:ptCount val="1"/>
                <c:pt idx="0">
                  <c:v>滋賀県</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(2)'!$W$42:$W$49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(2)'!$AO$41</c:f>
              <c:strCache>
                <c:ptCount val="1"/>
                <c:pt idx="0">
                  <c:v>甲良町</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(2)'!$AO$42:$AO$49</c:f>
              <c:numCache>
                <c:formatCode>General</c:formatCode>
                <c:ptCount val="8"/>
                <c:pt idx="0">
                  <c:v>110.28424774019965</c:v>
                </c:pt>
                <c:pt idx="1">
                  <c:v>101.10654532502244</c:v>
                </c:pt>
                <c:pt idx="2">
                  <c:v>147.58377086333624</c:v>
                </c:pt>
                <c:pt idx="3">
                  <c:v>118.75988414551355</c:v>
                </c:pt>
                <c:pt idx="4">
                  <c:v>113.86060038006643</c:v>
                </c:pt>
                <c:pt idx="5">
                  <c:v>95.533365041437619</c:v>
                </c:pt>
                <c:pt idx="6">
                  <c:v>105.99649732132825</c:v>
                </c:pt>
                <c:pt idx="7">
                  <c:v>82.164420442959695</c:v>
                </c:pt>
              </c:numCache>
            </c:numRef>
          </c:val>
        </c:ser>
        <c:dLbls>
          <c:showLegendKey val="0"/>
          <c:showVal val="0"/>
          <c:showCatName val="0"/>
          <c:showSerName val="0"/>
          <c:showPercent val="0"/>
          <c:showBubbleSize val="0"/>
        </c:dLbls>
        <c:axId val="226291712"/>
        <c:axId val="226293248"/>
      </c:radarChart>
      <c:catAx>
        <c:axId val="22629171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293248"/>
        <c:crosses val="autoZero"/>
        <c:auto val="1"/>
        <c:lblAlgn val="ctr"/>
        <c:lblOffset val="100"/>
        <c:noMultiLvlLbl val="0"/>
      </c:catAx>
      <c:valAx>
        <c:axId val="22629324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29171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7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運動習慣（男性４０～６４歳）</a:t>
            </a:r>
          </a:p>
        </c:rich>
      </c:tx>
      <c:overlay val="0"/>
    </c:title>
    <c:autoTitleDeleted val="0"/>
    <c:plotArea>
      <c:layout/>
      <c:radarChart>
        <c:radarStyle val="marker"/>
        <c:varyColors val="0"/>
        <c:ser>
          <c:idx val="0"/>
          <c:order val="0"/>
          <c:tx>
            <c:strRef>
              <c:f>'レーダー4064滋賀県全体 (2)'!$W$41</c:f>
              <c:strCache>
                <c:ptCount val="1"/>
                <c:pt idx="0">
                  <c:v>滋賀県</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(2)'!$W$42:$W$49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(2)'!$AP$41</c:f>
              <c:strCache>
                <c:ptCount val="1"/>
                <c:pt idx="0">
                  <c:v>多賀町</c:v>
                </c:pt>
              </c:strCache>
            </c:strRef>
          </c:tx>
          <c:marker>
            <c:symbol val="none"/>
          </c:marker>
          <c:cat>
            <c:strRef>
              <c:f>'レーダー4064滋賀県全体 (2)'!$V$42:$V$49</c:f>
              <c:strCache>
                <c:ptCount val="8"/>
                <c:pt idx="0">
                  <c:v>腹囲≧８５cm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(2)'!$AP$42:$AP$49</c:f>
              <c:numCache>
                <c:formatCode>General</c:formatCode>
                <c:ptCount val="8"/>
                <c:pt idx="0">
                  <c:v>88.446750286890278</c:v>
                </c:pt>
                <c:pt idx="1">
                  <c:v>99.533949637028812</c:v>
                </c:pt>
                <c:pt idx="2">
                  <c:v>94.832279289234293</c:v>
                </c:pt>
                <c:pt idx="3">
                  <c:v>88.474334868370519</c:v>
                </c:pt>
                <c:pt idx="4">
                  <c:v>90.615286074243116</c:v>
                </c:pt>
                <c:pt idx="5">
                  <c:v>96.183616423766622</c:v>
                </c:pt>
                <c:pt idx="6">
                  <c:v>97.131057835489017</c:v>
                </c:pt>
                <c:pt idx="7">
                  <c:v>89.003065887593763</c:v>
                </c:pt>
              </c:numCache>
            </c:numRef>
          </c:val>
        </c:ser>
        <c:dLbls>
          <c:showLegendKey val="0"/>
          <c:showVal val="0"/>
          <c:showCatName val="0"/>
          <c:showSerName val="0"/>
          <c:showPercent val="0"/>
          <c:showBubbleSize val="0"/>
        </c:dLbls>
        <c:axId val="226306304"/>
        <c:axId val="226308096"/>
      </c:radarChart>
      <c:catAx>
        <c:axId val="22630630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308096"/>
        <c:crosses val="autoZero"/>
        <c:auto val="1"/>
        <c:lblAlgn val="ctr"/>
        <c:lblOffset val="100"/>
        <c:noMultiLvlLbl val="0"/>
      </c:catAx>
      <c:valAx>
        <c:axId val="22630809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30630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7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 (2)'!$W$50</c:f>
              <c:strCache>
                <c:ptCount val="1"/>
                <c:pt idx="0">
                  <c:v>滋賀県</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(2)'!$W$51:$W$57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(2)'!$AA$50</c:f>
              <c:strCache>
                <c:ptCount val="1"/>
                <c:pt idx="0">
                  <c:v>近江八幡市</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(2)'!$AA$51:$AA$57</c:f>
              <c:numCache>
                <c:formatCode>General</c:formatCode>
                <c:ptCount val="7"/>
                <c:pt idx="0">
                  <c:v>99.406994366985714</c:v>
                </c:pt>
                <c:pt idx="1">
                  <c:v>103.56404444088776</c:v>
                </c:pt>
                <c:pt idx="2">
                  <c:v>101.08733347328587</c:v>
                </c:pt>
                <c:pt idx="3">
                  <c:v>96.705429681458554</c:v>
                </c:pt>
                <c:pt idx="4">
                  <c:v>99.671175459156188</c:v>
                </c:pt>
                <c:pt idx="5">
                  <c:v>100.401941283211</c:v>
                </c:pt>
                <c:pt idx="6">
                  <c:v>101.34626694685538</c:v>
                </c:pt>
              </c:numCache>
            </c:numRef>
          </c:val>
        </c:ser>
        <c:dLbls>
          <c:showLegendKey val="0"/>
          <c:showVal val="0"/>
          <c:showCatName val="0"/>
          <c:showSerName val="0"/>
          <c:showPercent val="0"/>
          <c:showBubbleSize val="0"/>
        </c:dLbls>
        <c:axId val="226349824"/>
        <c:axId val="226351360"/>
      </c:radarChart>
      <c:catAx>
        <c:axId val="22634982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351360"/>
        <c:crosses val="autoZero"/>
        <c:auto val="1"/>
        <c:lblAlgn val="ctr"/>
        <c:lblOffset val="100"/>
        <c:noMultiLvlLbl val="0"/>
      </c:catAx>
      <c:valAx>
        <c:axId val="22635136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634982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7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 (2)'!$W$50</c:f>
              <c:strCache>
                <c:ptCount val="1"/>
                <c:pt idx="0">
                  <c:v>滋賀県</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(2)'!$W$51:$W$57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(2)'!$AB$50</c:f>
              <c:strCache>
                <c:ptCount val="1"/>
                <c:pt idx="0">
                  <c:v>草津市</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(2)'!$AB$51:$AB$57</c:f>
              <c:numCache>
                <c:formatCode>General</c:formatCode>
                <c:ptCount val="7"/>
                <c:pt idx="0">
                  <c:v>98.922048420316528</c:v>
                </c:pt>
                <c:pt idx="1">
                  <c:v>101.88774877046481</c:v>
                </c:pt>
                <c:pt idx="2">
                  <c:v>98.714069586044175</c:v>
                </c:pt>
                <c:pt idx="3">
                  <c:v>104.8600677189427</c:v>
                </c:pt>
                <c:pt idx="4">
                  <c:v>100.02804482126642</c:v>
                </c:pt>
                <c:pt idx="5">
                  <c:v>96.564573663195546</c:v>
                </c:pt>
                <c:pt idx="6">
                  <c:v>99.157803924855102</c:v>
                </c:pt>
              </c:numCache>
            </c:numRef>
          </c:val>
        </c:ser>
        <c:dLbls>
          <c:showLegendKey val="0"/>
          <c:showVal val="0"/>
          <c:showCatName val="0"/>
          <c:showSerName val="0"/>
          <c:showPercent val="0"/>
          <c:showBubbleSize val="0"/>
        </c:dLbls>
        <c:axId val="227613696"/>
        <c:axId val="227652352"/>
      </c:radarChart>
      <c:catAx>
        <c:axId val="22761369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652352"/>
        <c:crosses val="autoZero"/>
        <c:auto val="1"/>
        <c:lblAlgn val="ctr"/>
        <c:lblOffset val="100"/>
        <c:noMultiLvlLbl val="0"/>
      </c:catAx>
      <c:valAx>
        <c:axId val="22765235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61369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5.4187967883324931E-2"/>
          <c:y val="4.1666302128900552E-2"/>
        </c:manualLayout>
      </c:layout>
      <c:overlay val="0"/>
    </c:title>
    <c:autoTitleDeleted val="0"/>
    <c:plotArea>
      <c:layout>
        <c:manualLayout>
          <c:layoutTarget val="inner"/>
          <c:xMode val="edge"/>
          <c:yMode val="edge"/>
          <c:x val="0.18276762402088773"/>
          <c:y val="0.25"/>
          <c:w val="0.44647519582245432"/>
          <c:h val="0.59375"/>
        </c:manualLayout>
      </c:layout>
      <c:radarChart>
        <c:radarStyle val="marker"/>
        <c:varyColors val="0"/>
        <c:ser>
          <c:idx val="1"/>
          <c:order val="0"/>
          <c:tx>
            <c:strRef>
              <c:f>レーダー4064滋賀県全体!$AA$26</c:f>
              <c:strCache>
                <c:ptCount val="1"/>
                <c:pt idx="0">
                  <c:v>近江八幡市</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レーダー4064滋賀県全体!$AA$27:$AA$32</c:f>
              <c:numCache>
                <c:formatCode>General</c:formatCode>
                <c:ptCount val="6"/>
                <c:pt idx="0">
                  <c:v>100.48476542591351</c:v>
                </c:pt>
                <c:pt idx="1">
                  <c:v>113.3975724049142</c:v>
                </c:pt>
                <c:pt idx="2">
                  <c:v>97.01357095149487</c:v>
                </c:pt>
                <c:pt idx="3">
                  <c:v>98.694691358853717</c:v>
                </c:pt>
                <c:pt idx="4">
                  <c:v>95.545892324168818</c:v>
                </c:pt>
                <c:pt idx="5">
                  <c:v>95.790600257775722</c:v>
                </c:pt>
              </c:numCache>
            </c:numRef>
          </c:val>
        </c:ser>
        <c:ser>
          <c:idx val="0"/>
          <c:order val="1"/>
          <c:tx>
            <c:strRef>
              <c:f>レーダー4064滋賀県全体!$W$26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86497664"/>
        <c:axId val="186503552"/>
      </c:radarChart>
      <c:catAx>
        <c:axId val="18649766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6503552"/>
        <c:crosses val="autoZero"/>
        <c:auto val="1"/>
        <c:lblAlgn val="ctr"/>
        <c:lblOffset val="100"/>
        <c:noMultiLvlLbl val="0"/>
      </c:catAx>
      <c:valAx>
        <c:axId val="186503552"/>
        <c:scaling>
          <c:orientation val="minMax"/>
          <c:max val="13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6497664"/>
        <c:crosses val="autoZero"/>
        <c:crossBetween val="between"/>
        <c:majorUnit val="10"/>
      </c:valAx>
      <c:spPr>
        <a:noFill/>
        <a:ln>
          <a:noFill/>
        </a:ln>
      </c:spPr>
    </c:plotArea>
    <c:legend>
      <c:legendPos val="tr"/>
      <c:layout>
        <c:manualLayout>
          <c:xMode val="edge"/>
          <c:yMode val="edge"/>
          <c:x val="0.66009852216748766"/>
          <c:y val="3.125E-2"/>
          <c:w val="0.3251231527093596"/>
          <c:h val="0.21527777777777776"/>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8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 (2)'!$W$50</c:f>
              <c:strCache>
                <c:ptCount val="1"/>
                <c:pt idx="0">
                  <c:v>滋賀県</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(2)'!$W$51:$W$57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(2)'!$AC$50</c:f>
              <c:strCache>
                <c:ptCount val="1"/>
                <c:pt idx="0">
                  <c:v>守山市</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(2)'!$AC$51:$AC$57</c:f>
              <c:numCache>
                <c:formatCode>General</c:formatCode>
                <c:ptCount val="7"/>
                <c:pt idx="0">
                  <c:v>100.92269235287038</c:v>
                </c:pt>
                <c:pt idx="1">
                  <c:v>105.12266709665023</c:v>
                </c:pt>
                <c:pt idx="2">
                  <c:v>96.065759685504233</c:v>
                </c:pt>
                <c:pt idx="3">
                  <c:v>106.08677586872095</c:v>
                </c:pt>
                <c:pt idx="4">
                  <c:v>100.37017980641853</c:v>
                </c:pt>
                <c:pt idx="5">
                  <c:v>93.931122390052238</c:v>
                </c:pt>
                <c:pt idx="6">
                  <c:v>100.77266926417101</c:v>
                </c:pt>
              </c:numCache>
            </c:numRef>
          </c:val>
        </c:ser>
        <c:dLbls>
          <c:showLegendKey val="0"/>
          <c:showVal val="0"/>
          <c:showCatName val="0"/>
          <c:showSerName val="0"/>
          <c:showPercent val="0"/>
          <c:showBubbleSize val="0"/>
        </c:dLbls>
        <c:axId val="210637952"/>
        <c:axId val="210639488"/>
      </c:radarChart>
      <c:catAx>
        <c:axId val="21063795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10639488"/>
        <c:crosses val="autoZero"/>
        <c:auto val="1"/>
        <c:lblAlgn val="ctr"/>
        <c:lblOffset val="100"/>
        <c:noMultiLvlLbl val="0"/>
      </c:catAx>
      <c:valAx>
        <c:axId val="21063948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1063795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8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 (2)'!$W$50</c:f>
              <c:strCache>
                <c:ptCount val="1"/>
                <c:pt idx="0">
                  <c:v>滋賀県</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(2)'!$W$51:$W$57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(2)'!$AD$50</c:f>
              <c:strCache>
                <c:ptCount val="1"/>
                <c:pt idx="0">
                  <c:v>栗東市</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(2)'!$AD$51:$AD$57</c:f>
              <c:numCache>
                <c:formatCode>General</c:formatCode>
                <c:ptCount val="7"/>
                <c:pt idx="0">
                  <c:v>101.59799117630961</c:v>
                </c:pt>
                <c:pt idx="1">
                  <c:v>102.2352261581333</c:v>
                </c:pt>
                <c:pt idx="2">
                  <c:v>100.08207994190937</c:v>
                </c:pt>
                <c:pt idx="3">
                  <c:v>109.46122949494918</c:v>
                </c:pt>
                <c:pt idx="4">
                  <c:v>101.88089521922163</c:v>
                </c:pt>
                <c:pt idx="5">
                  <c:v>100.6753764695532</c:v>
                </c:pt>
                <c:pt idx="6">
                  <c:v>98.815225290992231</c:v>
                </c:pt>
              </c:numCache>
            </c:numRef>
          </c:val>
        </c:ser>
        <c:dLbls>
          <c:showLegendKey val="0"/>
          <c:showVal val="0"/>
          <c:showCatName val="0"/>
          <c:showSerName val="0"/>
          <c:showPercent val="0"/>
          <c:showBubbleSize val="0"/>
        </c:dLbls>
        <c:axId val="210660736"/>
        <c:axId val="210662528"/>
      </c:radarChart>
      <c:catAx>
        <c:axId val="21066073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10662528"/>
        <c:crosses val="autoZero"/>
        <c:auto val="1"/>
        <c:lblAlgn val="ctr"/>
        <c:lblOffset val="100"/>
        <c:noMultiLvlLbl val="0"/>
      </c:catAx>
      <c:valAx>
        <c:axId val="21066252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1066073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8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 (2)'!$W$50</c:f>
              <c:strCache>
                <c:ptCount val="1"/>
                <c:pt idx="0">
                  <c:v>滋賀県</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(2)'!$W$51:$W$57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(2)'!$AE$50</c:f>
              <c:strCache>
                <c:ptCount val="1"/>
                <c:pt idx="0">
                  <c:v>甲賀市</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(2)'!$AE$51:$AE$57</c:f>
              <c:numCache>
                <c:formatCode>General</c:formatCode>
                <c:ptCount val="7"/>
                <c:pt idx="0">
                  <c:v>95.586665145972887</c:v>
                </c:pt>
                <c:pt idx="1">
                  <c:v>93.673081685756216</c:v>
                </c:pt>
                <c:pt idx="2">
                  <c:v>99.590284607582859</c:v>
                </c:pt>
                <c:pt idx="3">
                  <c:v>98.941479486202581</c:v>
                </c:pt>
                <c:pt idx="4">
                  <c:v>101.41476158278348</c:v>
                </c:pt>
                <c:pt idx="5">
                  <c:v>102.33710224278549</c:v>
                </c:pt>
                <c:pt idx="6">
                  <c:v>103.75812627579364</c:v>
                </c:pt>
              </c:numCache>
            </c:numRef>
          </c:val>
        </c:ser>
        <c:dLbls>
          <c:showLegendKey val="0"/>
          <c:showVal val="0"/>
          <c:showCatName val="0"/>
          <c:showSerName val="0"/>
          <c:showPercent val="0"/>
          <c:showBubbleSize val="0"/>
        </c:dLbls>
        <c:axId val="210688256"/>
        <c:axId val="227684352"/>
      </c:radarChart>
      <c:catAx>
        <c:axId val="21068825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684352"/>
        <c:crosses val="autoZero"/>
        <c:auto val="1"/>
        <c:lblAlgn val="ctr"/>
        <c:lblOffset val="100"/>
        <c:noMultiLvlLbl val="0"/>
      </c:catAx>
      <c:valAx>
        <c:axId val="22768435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1068825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8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 (2)'!$W$50</c:f>
              <c:strCache>
                <c:ptCount val="1"/>
                <c:pt idx="0">
                  <c:v>滋賀県</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(2)'!$W$51:$W$57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(2)'!$AF$50</c:f>
              <c:strCache>
                <c:ptCount val="1"/>
                <c:pt idx="0">
                  <c:v>野洲市</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(2)'!$AF$51:$AF$57</c:f>
              <c:numCache>
                <c:formatCode>General</c:formatCode>
                <c:ptCount val="7"/>
                <c:pt idx="0">
                  <c:v>100.93657492870271</c:v>
                </c:pt>
                <c:pt idx="1">
                  <c:v>102.88295947991892</c:v>
                </c:pt>
                <c:pt idx="2">
                  <c:v>98.261355476407346</c:v>
                </c:pt>
                <c:pt idx="3">
                  <c:v>87.591395274049418</c:v>
                </c:pt>
                <c:pt idx="4">
                  <c:v>99.458275191039249</c:v>
                </c:pt>
                <c:pt idx="5">
                  <c:v>97.773176861245474</c:v>
                </c:pt>
                <c:pt idx="6">
                  <c:v>92.914167463977194</c:v>
                </c:pt>
              </c:numCache>
            </c:numRef>
          </c:val>
        </c:ser>
        <c:dLbls>
          <c:showLegendKey val="0"/>
          <c:showVal val="0"/>
          <c:showCatName val="0"/>
          <c:showSerName val="0"/>
          <c:showPercent val="0"/>
          <c:showBubbleSize val="0"/>
        </c:dLbls>
        <c:axId val="227713792"/>
        <c:axId val="227715328"/>
      </c:radarChart>
      <c:catAx>
        <c:axId val="22771379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715328"/>
        <c:crosses val="autoZero"/>
        <c:auto val="1"/>
        <c:lblAlgn val="ctr"/>
        <c:lblOffset val="100"/>
        <c:noMultiLvlLbl val="0"/>
      </c:catAx>
      <c:valAx>
        <c:axId val="22771532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71379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8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 (2)'!$W$50</c:f>
              <c:strCache>
                <c:ptCount val="1"/>
                <c:pt idx="0">
                  <c:v>滋賀県</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(2)'!$W$51:$W$57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(2)'!$AG$50</c:f>
              <c:strCache>
                <c:ptCount val="1"/>
                <c:pt idx="0">
                  <c:v>湖南市</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(2)'!$AG$51:$AG$57</c:f>
              <c:numCache>
                <c:formatCode>General</c:formatCode>
                <c:ptCount val="7"/>
                <c:pt idx="0">
                  <c:v>98.590513709441169</c:v>
                </c:pt>
                <c:pt idx="1">
                  <c:v>101.73255357066053</c:v>
                </c:pt>
                <c:pt idx="2">
                  <c:v>93.596132846509562</c:v>
                </c:pt>
                <c:pt idx="3">
                  <c:v>117.92230932285277</c:v>
                </c:pt>
                <c:pt idx="4">
                  <c:v>100.98222384057229</c:v>
                </c:pt>
                <c:pt idx="5">
                  <c:v>108.96871449536063</c:v>
                </c:pt>
                <c:pt idx="6">
                  <c:v>101.7186842884001</c:v>
                </c:pt>
              </c:numCache>
            </c:numRef>
          </c:val>
        </c:ser>
        <c:dLbls>
          <c:showLegendKey val="0"/>
          <c:showVal val="0"/>
          <c:showCatName val="0"/>
          <c:showSerName val="0"/>
          <c:showPercent val="0"/>
          <c:showBubbleSize val="0"/>
        </c:dLbls>
        <c:axId val="227884032"/>
        <c:axId val="227889920"/>
      </c:radarChart>
      <c:catAx>
        <c:axId val="22788403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889920"/>
        <c:crosses val="autoZero"/>
        <c:auto val="1"/>
        <c:lblAlgn val="ctr"/>
        <c:lblOffset val="100"/>
        <c:noMultiLvlLbl val="0"/>
      </c:catAx>
      <c:valAx>
        <c:axId val="22788992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88403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8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 (2)'!$W$50</c:f>
              <c:strCache>
                <c:ptCount val="1"/>
                <c:pt idx="0">
                  <c:v>滋賀県</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(2)'!$W$51:$W$57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(2)'!$AH$50</c:f>
              <c:strCache>
                <c:ptCount val="1"/>
                <c:pt idx="0">
                  <c:v>高島市</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(2)'!$AH$51:$AH$57</c:f>
              <c:numCache>
                <c:formatCode>General</c:formatCode>
                <c:ptCount val="7"/>
                <c:pt idx="0">
                  <c:v>99.990903288467109</c:v>
                </c:pt>
                <c:pt idx="1">
                  <c:v>92.363165256147298</c:v>
                </c:pt>
                <c:pt idx="2">
                  <c:v>95.414117358717647</c:v>
                </c:pt>
                <c:pt idx="3">
                  <c:v>100.86628352086345</c:v>
                </c:pt>
                <c:pt idx="4">
                  <c:v>101.04231205583774</c:v>
                </c:pt>
                <c:pt idx="5">
                  <c:v>103.9107892602006</c:v>
                </c:pt>
                <c:pt idx="6">
                  <c:v>99.874600550085617</c:v>
                </c:pt>
              </c:numCache>
            </c:numRef>
          </c:val>
        </c:ser>
        <c:dLbls>
          <c:showLegendKey val="0"/>
          <c:showVal val="0"/>
          <c:showCatName val="0"/>
          <c:showSerName val="0"/>
          <c:showPercent val="0"/>
          <c:showBubbleSize val="0"/>
        </c:dLbls>
        <c:axId val="227915264"/>
        <c:axId val="227916800"/>
      </c:radarChart>
      <c:catAx>
        <c:axId val="22791526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916800"/>
        <c:crosses val="autoZero"/>
        <c:auto val="1"/>
        <c:lblAlgn val="ctr"/>
        <c:lblOffset val="100"/>
        <c:noMultiLvlLbl val="0"/>
      </c:catAx>
      <c:valAx>
        <c:axId val="22791680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91526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8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 (2)'!$W$50</c:f>
              <c:strCache>
                <c:ptCount val="1"/>
                <c:pt idx="0">
                  <c:v>滋賀県</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(2)'!$W$51:$W$57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(2)'!$AI$50</c:f>
              <c:strCache>
                <c:ptCount val="1"/>
                <c:pt idx="0">
                  <c:v>東近江市</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(2)'!$AI$51:$AI$57</c:f>
              <c:numCache>
                <c:formatCode>General</c:formatCode>
                <c:ptCount val="7"/>
                <c:pt idx="0">
                  <c:v>98.307371768045442</c:v>
                </c:pt>
                <c:pt idx="1">
                  <c:v>100.42913758600301</c:v>
                </c:pt>
                <c:pt idx="2">
                  <c:v>106.01084458161627</c:v>
                </c:pt>
                <c:pt idx="3">
                  <c:v>93.166185416888936</c:v>
                </c:pt>
                <c:pt idx="4">
                  <c:v>98.271767497057141</c:v>
                </c:pt>
                <c:pt idx="5">
                  <c:v>102.43520295232902</c:v>
                </c:pt>
                <c:pt idx="6">
                  <c:v>102.02833908289621</c:v>
                </c:pt>
              </c:numCache>
            </c:numRef>
          </c:val>
        </c:ser>
        <c:dLbls>
          <c:showLegendKey val="0"/>
          <c:showVal val="0"/>
          <c:showCatName val="0"/>
          <c:showSerName val="0"/>
          <c:showPercent val="0"/>
          <c:showBubbleSize val="0"/>
        </c:dLbls>
        <c:axId val="227806592"/>
        <c:axId val="227816576"/>
      </c:radarChart>
      <c:catAx>
        <c:axId val="22780659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816576"/>
        <c:crosses val="autoZero"/>
        <c:auto val="1"/>
        <c:lblAlgn val="ctr"/>
        <c:lblOffset val="100"/>
        <c:noMultiLvlLbl val="0"/>
      </c:catAx>
      <c:valAx>
        <c:axId val="22781657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80659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8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 (2)'!$W$50</c:f>
              <c:strCache>
                <c:ptCount val="1"/>
                <c:pt idx="0">
                  <c:v>滋賀県</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(2)'!$W$51:$W$57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(2)'!$AJ$50</c:f>
              <c:strCache>
                <c:ptCount val="1"/>
                <c:pt idx="0">
                  <c:v>米原市</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(2)'!$AJ$51:$AJ$57</c:f>
              <c:numCache>
                <c:formatCode>General</c:formatCode>
                <c:ptCount val="7"/>
                <c:pt idx="0">
                  <c:v>101.50428995346161</c:v>
                </c:pt>
                <c:pt idx="1">
                  <c:v>95.57898357426474</c:v>
                </c:pt>
                <c:pt idx="2">
                  <c:v>103.09367715148277</c:v>
                </c:pt>
                <c:pt idx="3">
                  <c:v>86.831974044256071</c:v>
                </c:pt>
                <c:pt idx="4">
                  <c:v>97.128907620846789</c:v>
                </c:pt>
                <c:pt idx="5">
                  <c:v>98.879088352279894</c:v>
                </c:pt>
                <c:pt idx="6">
                  <c:v>98.458156662823953</c:v>
                </c:pt>
              </c:numCache>
            </c:numRef>
          </c:val>
        </c:ser>
        <c:dLbls>
          <c:showLegendKey val="0"/>
          <c:showVal val="0"/>
          <c:showCatName val="0"/>
          <c:showSerName val="0"/>
          <c:showPercent val="0"/>
          <c:showBubbleSize val="0"/>
        </c:dLbls>
        <c:axId val="227850112"/>
        <c:axId val="227851648"/>
      </c:radarChart>
      <c:catAx>
        <c:axId val="22785011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851648"/>
        <c:crosses val="autoZero"/>
        <c:auto val="1"/>
        <c:lblAlgn val="ctr"/>
        <c:lblOffset val="100"/>
        <c:noMultiLvlLbl val="0"/>
      </c:catAx>
      <c:valAx>
        <c:axId val="22785164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85011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8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 (2)'!$W$50</c:f>
              <c:strCache>
                <c:ptCount val="1"/>
                <c:pt idx="0">
                  <c:v>滋賀県</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(2)'!$W$51:$W$57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(2)'!$AK$50</c:f>
              <c:strCache>
                <c:ptCount val="1"/>
                <c:pt idx="0">
                  <c:v>日野町</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(2)'!$AK$51:$AK$57</c:f>
              <c:numCache>
                <c:formatCode>General</c:formatCode>
                <c:ptCount val="7"/>
                <c:pt idx="0">
                  <c:v>94.948317682857351</c:v>
                </c:pt>
                <c:pt idx="1">
                  <c:v>104.97435848810774</c:v>
                </c:pt>
                <c:pt idx="2">
                  <c:v>97.705660124617268</c:v>
                </c:pt>
                <c:pt idx="3">
                  <c:v>85.729790252228554</c:v>
                </c:pt>
                <c:pt idx="4">
                  <c:v>96.35822040635837</c:v>
                </c:pt>
                <c:pt idx="5">
                  <c:v>102.68983498525263</c:v>
                </c:pt>
                <c:pt idx="6">
                  <c:v>112.56834299198755</c:v>
                </c:pt>
              </c:numCache>
            </c:numRef>
          </c:val>
        </c:ser>
        <c:dLbls>
          <c:showLegendKey val="0"/>
          <c:showVal val="0"/>
          <c:showCatName val="0"/>
          <c:showSerName val="0"/>
          <c:showPercent val="0"/>
          <c:showBubbleSize val="0"/>
        </c:dLbls>
        <c:axId val="227947648"/>
        <c:axId val="227949184"/>
      </c:radarChart>
      <c:catAx>
        <c:axId val="22794764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949184"/>
        <c:crosses val="autoZero"/>
        <c:auto val="1"/>
        <c:lblAlgn val="ctr"/>
        <c:lblOffset val="100"/>
        <c:noMultiLvlLbl val="0"/>
      </c:catAx>
      <c:valAx>
        <c:axId val="22794918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94764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8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 (2)'!$W$50</c:f>
              <c:strCache>
                <c:ptCount val="1"/>
                <c:pt idx="0">
                  <c:v>滋賀県</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(2)'!$W$51:$W$57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(2)'!$AL$50</c:f>
              <c:strCache>
                <c:ptCount val="1"/>
                <c:pt idx="0">
                  <c:v>竜王町</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(2)'!$AL$51:$AL$57</c:f>
              <c:numCache>
                <c:formatCode>General</c:formatCode>
                <c:ptCount val="7"/>
                <c:pt idx="0">
                  <c:v>93.477075240781744</c:v>
                </c:pt>
                <c:pt idx="1">
                  <c:v>111.27985983699324</c:v>
                </c:pt>
                <c:pt idx="2">
                  <c:v>97.179323398468966</c:v>
                </c:pt>
                <c:pt idx="3">
                  <c:v>88.9180246073566</c:v>
                </c:pt>
                <c:pt idx="4">
                  <c:v>100.26042606790746</c:v>
                </c:pt>
                <c:pt idx="5">
                  <c:v>105.2806214771451</c:v>
                </c:pt>
                <c:pt idx="6">
                  <c:v>105.8327409065561</c:v>
                </c:pt>
              </c:numCache>
            </c:numRef>
          </c:val>
        </c:ser>
        <c:dLbls>
          <c:showLegendKey val="0"/>
          <c:showVal val="0"/>
          <c:showCatName val="0"/>
          <c:showSerName val="0"/>
          <c:showPercent val="0"/>
          <c:showBubbleSize val="0"/>
        </c:dLbls>
        <c:axId val="227990912"/>
        <c:axId val="227992704"/>
      </c:radarChart>
      <c:catAx>
        <c:axId val="22799091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992704"/>
        <c:crosses val="autoZero"/>
        <c:auto val="1"/>
        <c:lblAlgn val="ctr"/>
        <c:lblOffset val="100"/>
        <c:noMultiLvlLbl val="0"/>
      </c:catAx>
      <c:valAx>
        <c:axId val="22799270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99091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8.333371372056754E-2"/>
          <c:y val="3.8194444444444448E-2"/>
        </c:manualLayout>
      </c:layout>
      <c:overlay val="0"/>
    </c:title>
    <c:autoTitleDeleted val="0"/>
    <c:plotArea>
      <c:layout>
        <c:manualLayout>
          <c:layoutTarget val="inner"/>
          <c:xMode val="edge"/>
          <c:yMode val="edge"/>
          <c:x val="0.1926829268292683"/>
          <c:y val="0.25"/>
          <c:w val="0.44390243902439031"/>
          <c:h val="0.63194444444444442"/>
        </c:manualLayout>
      </c:layout>
      <c:radarChart>
        <c:radarStyle val="marker"/>
        <c:varyColors val="0"/>
        <c:ser>
          <c:idx val="1"/>
          <c:order val="0"/>
          <c:tx>
            <c:strRef>
              <c:f>レーダー4064滋賀県全体!$AW$26</c:f>
              <c:strCache>
                <c:ptCount val="1"/>
                <c:pt idx="0">
                  <c:v>近江八幡市</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レーダー4064滋賀県全体!$AW$27:$AW$32</c:f>
              <c:numCache>
                <c:formatCode>General</c:formatCode>
                <c:ptCount val="6"/>
                <c:pt idx="0">
                  <c:v>105.50343149909793</c:v>
                </c:pt>
                <c:pt idx="1">
                  <c:v>121.57805322745617</c:v>
                </c:pt>
                <c:pt idx="2">
                  <c:v>96.684283463582162</c:v>
                </c:pt>
                <c:pt idx="3">
                  <c:v>102.99219193361316</c:v>
                </c:pt>
                <c:pt idx="4">
                  <c:v>98.607501277524335</c:v>
                </c:pt>
                <c:pt idx="5">
                  <c:v>100.20984109417526</c:v>
                </c:pt>
              </c:numCache>
            </c:numRef>
          </c:val>
        </c:ser>
        <c:ser>
          <c:idx val="0"/>
          <c:order val="1"/>
          <c:tx>
            <c:strRef>
              <c:f>レーダー4064滋賀県全体!$AS$26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86545280"/>
        <c:axId val="186546816"/>
      </c:radarChart>
      <c:catAx>
        <c:axId val="186545280"/>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6546816"/>
        <c:crosses val="autoZero"/>
        <c:auto val="1"/>
        <c:lblAlgn val="ctr"/>
        <c:lblOffset val="100"/>
        <c:noMultiLvlLbl val="0"/>
      </c:catAx>
      <c:valAx>
        <c:axId val="186546816"/>
        <c:scaling>
          <c:orientation val="minMax"/>
          <c:max val="13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6545280"/>
        <c:crosses val="autoZero"/>
        <c:crossBetween val="between"/>
        <c:majorUnit val="10"/>
      </c:valAx>
      <c:spPr>
        <a:noFill/>
        <a:ln>
          <a:noFill/>
        </a:ln>
      </c:spPr>
    </c:plotArea>
    <c:legend>
      <c:legendPos val="tr"/>
      <c:layout>
        <c:manualLayout>
          <c:xMode val="edge"/>
          <c:yMode val="edge"/>
          <c:x val="0.62716049382716055"/>
          <c:y val="2.4305555555555556E-2"/>
          <c:w val="0.35555555555555562"/>
          <c:h val="0.19791666666666663"/>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9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 (2)'!$W$50</c:f>
              <c:strCache>
                <c:ptCount val="1"/>
                <c:pt idx="0">
                  <c:v>滋賀県</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(2)'!$W$51:$W$57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(2)'!$AM$50</c:f>
              <c:strCache>
                <c:ptCount val="1"/>
                <c:pt idx="0">
                  <c:v>愛荘町</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(2)'!$AM$51:$AM$57</c:f>
              <c:numCache>
                <c:formatCode>General</c:formatCode>
                <c:ptCount val="7"/>
                <c:pt idx="0">
                  <c:v>98.270672460281375</c:v>
                </c:pt>
                <c:pt idx="1">
                  <c:v>104.54829710279334</c:v>
                </c:pt>
                <c:pt idx="2">
                  <c:v>101.15705020409409</c:v>
                </c:pt>
                <c:pt idx="3">
                  <c:v>103.55920557214145</c:v>
                </c:pt>
                <c:pt idx="4">
                  <c:v>101.82127255759386</c:v>
                </c:pt>
                <c:pt idx="5">
                  <c:v>110.93624712685535</c:v>
                </c:pt>
                <c:pt idx="6">
                  <c:v>112.71822267567933</c:v>
                </c:pt>
              </c:numCache>
            </c:numRef>
          </c:val>
        </c:ser>
        <c:dLbls>
          <c:showLegendKey val="0"/>
          <c:showVal val="0"/>
          <c:showCatName val="0"/>
          <c:showSerName val="0"/>
          <c:showPercent val="0"/>
          <c:showBubbleSize val="0"/>
        </c:dLbls>
        <c:axId val="227432320"/>
        <c:axId val="227433856"/>
      </c:radarChart>
      <c:catAx>
        <c:axId val="22743232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433856"/>
        <c:crosses val="autoZero"/>
        <c:auto val="1"/>
        <c:lblAlgn val="ctr"/>
        <c:lblOffset val="100"/>
        <c:noMultiLvlLbl val="0"/>
      </c:catAx>
      <c:valAx>
        <c:axId val="22743385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43232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9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 (2)'!$W$50</c:f>
              <c:strCache>
                <c:ptCount val="1"/>
                <c:pt idx="0">
                  <c:v>滋賀県</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(2)'!$W$51:$W$57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(2)'!$AN$50</c:f>
              <c:strCache>
                <c:ptCount val="1"/>
                <c:pt idx="0">
                  <c:v>豊郷町</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(2)'!$AN$51:$AN$57</c:f>
              <c:numCache>
                <c:formatCode>General</c:formatCode>
                <c:ptCount val="7"/>
                <c:pt idx="0">
                  <c:v>88.085684068578402</c:v>
                </c:pt>
                <c:pt idx="1">
                  <c:v>98.106455011316456</c:v>
                </c:pt>
                <c:pt idx="2">
                  <c:v>100.56914998704312</c:v>
                </c:pt>
                <c:pt idx="3">
                  <c:v>119.93682039630511</c:v>
                </c:pt>
                <c:pt idx="4">
                  <c:v>103.65600169680297</c:v>
                </c:pt>
                <c:pt idx="5">
                  <c:v>126.96692629194108</c:v>
                </c:pt>
                <c:pt idx="6">
                  <c:v>95.813754042234976</c:v>
                </c:pt>
              </c:numCache>
            </c:numRef>
          </c:val>
        </c:ser>
        <c:dLbls>
          <c:showLegendKey val="0"/>
          <c:showVal val="0"/>
          <c:showCatName val="0"/>
          <c:showSerName val="0"/>
          <c:showPercent val="0"/>
          <c:showBubbleSize val="0"/>
        </c:dLbls>
        <c:axId val="227471744"/>
        <c:axId val="227473280"/>
      </c:radarChart>
      <c:catAx>
        <c:axId val="22747174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473280"/>
        <c:crosses val="autoZero"/>
        <c:auto val="1"/>
        <c:lblAlgn val="ctr"/>
        <c:lblOffset val="100"/>
        <c:noMultiLvlLbl val="0"/>
      </c:catAx>
      <c:valAx>
        <c:axId val="22747328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47174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9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 (2)'!$W$50</c:f>
              <c:strCache>
                <c:ptCount val="1"/>
                <c:pt idx="0">
                  <c:v>滋賀県</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(2)'!$W$51:$W$57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(2)'!$AO$50</c:f>
              <c:strCache>
                <c:ptCount val="1"/>
                <c:pt idx="0">
                  <c:v>甲良町</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(2)'!$AO$51:$AO$57</c:f>
              <c:numCache>
                <c:formatCode>General</c:formatCode>
                <c:ptCount val="7"/>
                <c:pt idx="0">
                  <c:v>101.15005166012203</c:v>
                </c:pt>
                <c:pt idx="1">
                  <c:v>91.503315996671901</c:v>
                </c:pt>
                <c:pt idx="2">
                  <c:v>123.80358692814188</c:v>
                </c:pt>
                <c:pt idx="3">
                  <c:v>103.93002783564643</c:v>
                </c:pt>
                <c:pt idx="4">
                  <c:v>100.10347193788616</c:v>
                </c:pt>
                <c:pt idx="5">
                  <c:v>118.54645361401379</c:v>
                </c:pt>
                <c:pt idx="6">
                  <c:v>122.75899268920362</c:v>
                </c:pt>
              </c:numCache>
            </c:numRef>
          </c:val>
        </c:ser>
        <c:dLbls>
          <c:showLegendKey val="0"/>
          <c:showVal val="0"/>
          <c:showCatName val="0"/>
          <c:showSerName val="0"/>
          <c:showPercent val="0"/>
          <c:showBubbleSize val="0"/>
        </c:dLbls>
        <c:axId val="227506816"/>
        <c:axId val="227516800"/>
      </c:radarChart>
      <c:catAx>
        <c:axId val="22750681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516800"/>
        <c:crosses val="autoZero"/>
        <c:auto val="1"/>
        <c:lblAlgn val="ctr"/>
        <c:lblOffset val="100"/>
        <c:noMultiLvlLbl val="0"/>
      </c:catAx>
      <c:valAx>
        <c:axId val="22751680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750681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9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生活習慣（男性４０～６４歳）</a:t>
            </a:r>
          </a:p>
        </c:rich>
      </c:tx>
      <c:overlay val="0"/>
    </c:title>
    <c:autoTitleDeleted val="0"/>
    <c:plotArea>
      <c:layout/>
      <c:radarChart>
        <c:radarStyle val="marker"/>
        <c:varyColors val="0"/>
        <c:ser>
          <c:idx val="0"/>
          <c:order val="0"/>
          <c:tx>
            <c:strRef>
              <c:f>'レーダー4064滋賀県全体 (2)'!$W$50</c:f>
              <c:strCache>
                <c:ptCount val="1"/>
                <c:pt idx="0">
                  <c:v>滋賀県</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(2)'!$W$51:$W$57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(2)'!$AP$50</c:f>
              <c:strCache>
                <c:ptCount val="1"/>
                <c:pt idx="0">
                  <c:v>多賀町</c:v>
                </c:pt>
              </c:strCache>
            </c:strRef>
          </c:tx>
          <c:marker>
            <c:symbol val="none"/>
          </c:marker>
          <c:cat>
            <c:strRef>
              <c:f>'レーダー4064滋賀県全体 (2)'!$V$51:$V$57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(2)'!$AP$51:$AP$57</c:f>
              <c:numCache>
                <c:formatCode>General</c:formatCode>
                <c:ptCount val="7"/>
                <c:pt idx="0">
                  <c:v>99.810190603527488</c:v>
                </c:pt>
                <c:pt idx="1">
                  <c:v>85.998188664832256</c:v>
                </c:pt>
                <c:pt idx="2">
                  <c:v>95.412022162599555</c:v>
                </c:pt>
                <c:pt idx="3">
                  <c:v>93.215419440597955</c:v>
                </c:pt>
                <c:pt idx="4">
                  <c:v>101.48050015798142</c:v>
                </c:pt>
                <c:pt idx="5">
                  <c:v>98.364519382351972</c:v>
                </c:pt>
                <c:pt idx="6">
                  <c:v>100.09230023065633</c:v>
                </c:pt>
              </c:numCache>
            </c:numRef>
          </c:val>
        </c:ser>
        <c:dLbls>
          <c:showLegendKey val="0"/>
          <c:showVal val="0"/>
          <c:showCatName val="0"/>
          <c:showSerName val="0"/>
          <c:showPercent val="0"/>
          <c:showBubbleSize val="0"/>
        </c:dLbls>
        <c:axId val="228328576"/>
        <c:axId val="228330112"/>
      </c:radarChart>
      <c:catAx>
        <c:axId val="22832857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8330112"/>
        <c:crosses val="autoZero"/>
        <c:auto val="1"/>
        <c:lblAlgn val="ctr"/>
        <c:lblOffset val="100"/>
        <c:noMultiLvlLbl val="0"/>
      </c:catAx>
      <c:valAx>
        <c:axId val="22833011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832857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9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生活習慣病（女性４０～６４歳）</a:t>
            </a:r>
          </a:p>
        </c:rich>
      </c:tx>
      <c:overlay val="0"/>
    </c:title>
    <c:autoTitleDeleted val="0"/>
    <c:plotArea>
      <c:layout/>
      <c:radarChart>
        <c:radarStyle val="marker"/>
        <c:varyColors val="0"/>
        <c:ser>
          <c:idx val="0"/>
          <c:order val="0"/>
          <c:tx>
            <c:strRef>
              <c:f>'レーダー4064滋賀県全体 (2)'!$AS$26</c:f>
              <c:strCache>
                <c:ptCount val="1"/>
                <c:pt idx="0">
                  <c:v>滋賀県</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(2)'!$AU$26</c:f>
              <c:strCache>
                <c:ptCount val="1"/>
                <c:pt idx="0">
                  <c:v>彦根市</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(2)'!$AU$27:$AU$40</c:f>
              <c:numCache>
                <c:formatCode>General</c:formatCode>
                <c:ptCount val="14"/>
                <c:pt idx="0">
                  <c:v>103.43376930939047</c:v>
                </c:pt>
                <c:pt idx="1">
                  <c:v>63.102648509763959</c:v>
                </c:pt>
                <c:pt idx="2">
                  <c:v>94.747396086339577</c:v>
                </c:pt>
                <c:pt idx="3">
                  <c:v>97.963443617339379</c:v>
                </c:pt>
                <c:pt idx="4">
                  <c:v>75.86140713997203</c:v>
                </c:pt>
                <c:pt idx="5">
                  <c:v>106.02806445774431</c:v>
                </c:pt>
                <c:pt idx="6">
                  <c:v>95.414820163143077</c:v>
                </c:pt>
                <c:pt idx="7">
                  <c:v>93.155764703974171</c:v>
                </c:pt>
                <c:pt idx="8">
                  <c:v>95.539958542572322</c:v>
                </c:pt>
                <c:pt idx="9">
                  <c:v>98.017902557935443</c:v>
                </c:pt>
                <c:pt idx="10">
                  <c:v>115.49115659669931</c:v>
                </c:pt>
                <c:pt idx="11">
                  <c:v>94.990383646692408</c:v>
                </c:pt>
                <c:pt idx="12">
                  <c:v>97.598883058800766</c:v>
                </c:pt>
                <c:pt idx="13">
                  <c:v>94.259644163334642</c:v>
                </c:pt>
              </c:numCache>
            </c:numRef>
          </c:val>
        </c:ser>
        <c:dLbls>
          <c:showLegendKey val="0"/>
          <c:showVal val="0"/>
          <c:showCatName val="0"/>
          <c:showSerName val="0"/>
          <c:showPercent val="0"/>
          <c:showBubbleSize val="0"/>
        </c:dLbls>
        <c:axId val="228347264"/>
        <c:axId val="228365440"/>
      </c:radarChart>
      <c:catAx>
        <c:axId val="22834726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8365440"/>
        <c:crosses val="autoZero"/>
        <c:auto val="1"/>
        <c:lblAlgn val="ctr"/>
        <c:lblOffset val="100"/>
        <c:noMultiLvlLbl val="0"/>
      </c:catAx>
      <c:valAx>
        <c:axId val="22836544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834726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9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生活習慣病(女性40～64歳)</a:t>
            </a:r>
            <a:endParaRPr lang="ja-JP" altLang="en-US" sz="1800" b="1" i="0" u="none" strike="noStrike" baseline="0">
              <a:solidFill>
                <a:schemeClr val="tx1"/>
              </a:solidFill>
            </a:endParaRPr>
          </a:p>
        </c:rich>
      </c:tx>
      <c:overlay val="0"/>
    </c:title>
    <c:autoTitleDeleted val="0"/>
    <c:plotArea>
      <c:layout/>
      <c:radarChart>
        <c:radarStyle val="marker"/>
        <c:varyColors val="0"/>
        <c:ser>
          <c:idx val="0"/>
          <c:order val="0"/>
          <c:tx>
            <c:strRef>
              <c:f>'レーダー4064滋賀県全体 (2)'!$AS$26</c:f>
              <c:strCache>
                <c:ptCount val="1"/>
                <c:pt idx="0">
                  <c:v>滋賀県</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(2)'!$AV$26</c:f>
              <c:strCache>
                <c:ptCount val="1"/>
                <c:pt idx="0">
                  <c:v>長浜市</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(2)'!$AV$27:$AV$40</c:f>
              <c:numCache>
                <c:formatCode>General</c:formatCode>
                <c:ptCount val="14"/>
                <c:pt idx="0">
                  <c:v>83.17769584530626</c:v>
                </c:pt>
                <c:pt idx="1">
                  <c:v>53.083710075835555</c:v>
                </c:pt>
                <c:pt idx="2">
                  <c:v>103.18088693956862</c:v>
                </c:pt>
                <c:pt idx="3">
                  <c:v>99.547869385667454</c:v>
                </c:pt>
                <c:pt idx="4">
                  <c:v>105.86098724410566</c:v>
                </c:pt>
                <c:pt idx="5">
                  <c:v>97.360649903618821</c:v>
                </c:pt>
                <c:pt idx="6">
                  <c:v>103.95580501785288</c:v>
                </c:pt>
                <c:pt idx="7">
                  <c:v>98.437731174816406</c:v>
                </c:pt>
                <c:pt idx="8">
                  <c:v>104.48933374979367</c:v>
                </c:pt>
                <c:pt idx="9">
                  <c:v>100.90870624518304</c:v>
                </c:pt>
                <c:pt idx="10">
                  <c:v>102.0197856098805</c:v>
                </c:pt>
                <c:pt idx="11">
                  <c:v>104.88111440300287</c:v>
                </c:pt>
                <c:pt idx="12">
                  <c:v>103.56844852393856</c:v>
                </c:pt>
                <c:pt idx="13">
                  <c:v>105.04771379859237</c:v>
                </c:pt>
              </c:numCache>
            </c:numRef>
          </c:val>
        </c:ser>
        <c:dLbls>
          <c:showLegendKey val="0"/>
          <c:showVal val="0"/>
          <c:showCatName val="0"/>
          <c:showSerName val="0"/>
          <c:showPercent val="0"/>
          <c:showBubbleSize val="0"/>
        </c:dLbls>
        <c:axId val="228538240"/>
        <c:axId val="228539776"/>
      </c:radarChart>
      <c:catAx>
        <c:axId val="22853824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8539776"/>
        <c:crosses val="autoZero"/>
        <c:auto val="1"/>
        <c:lblAlgn val="ctr"/>
        <c:lblOffset val="100"/>
        <c:noMultiLvlLbl val="0"/>
      </c:catAx>
      <c:valAx>
        <c:axId val="22853977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853824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9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生活習慣病(女性40～64歳)</a:t>
            </a:r>
            <a:endParaRPr lang="ja-JP" altLang="en-US" sz="1800" b="1" i="0" u="none" strike="noStrike" baseline="0">
              <a:solidFill>
                <a:schemeClr val="tx1"/>
              </a:solidFill>
            </a:endParaRPr>
          </a:p>
        </c:rich>
      </c:tx>
      <c:overlay val="0"/>
    </c:title>
    <c:autoTitleDeleted val="0"/>
    <c:plotArea>
      <c:layout/>
      <c:radarChart>
        <c:radarStyle val="marker"/>
        <c:varyColors val="0"/>
        <c:ser>
          <c:idx val="0"/>
          <c:order val="0"/>
          <c:tx>
            <c:strRef>
              <c:f>'レーダー4064滋賀県全体 (2)'!$AS$26</c:f>
              <c:strCache>
                <c:ptCount val="1"/>
                <c:pt idx="0">
                  <c:v>滋賀県</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(2)'!$AW$26</c:f>
              <c:strCache>
                <c:ptCount val="1"/>
                <c:pt idx="0">
                  <c:v>近江八幡市</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(2)'!$AW$27:$AW$40</c:f>
              <c:numCache>
                <c:formatCode>General</c:formatCode>
                <c:ptCount val="14"/>
                <c:pt idx="0">
                  <c:v>105.1689477629147</c:v>
                </c:pt>
                <c:pt idx="1">
                  <c:v>72.890246354675241</c:v>
                </c:pt>
                <c:pt idx="2">
                  <c:v>105.50343149909793</c:v>
                </c:pt>
                <c:pt idx="3">
                  <c:v>105.08496123536972</c:v>
                </c:pt>
                <c:pt idx="4">
                  <c:v>121.57805322745617</c:v>
                </c:pt>
                <c:pt idx="5">
                  <c:v>96.684283463582162</c:v>
                </c:pt>
                <c:pt idx="6">
                  <c:v>102.99219193361316</c:v>
                </c:pt>
                <c:pt idx="7">
                  <c:v>98.607501277524335</c:v>
                </c:pt>
                <c:pt idx="8">
                  <c:v>104.13680080665996</c:v>
                </c:pt>
                <c:pt idx="9">
                  <c:v>102.56642929296467</c:v>
                </c:pt>
                <c:pt idx="10">
                  <c:v>100.20984109417526</c:v>
                </c:pt>
                <c:pt idx="11">
                  <c:v>106.25398330671077</c:v>
                </c:pt>
                <c:pt idx="12">
                  <c:v>103.56186851465183</c:v>
                </c:pt>
                <c:pt idx="13">
                  <c:v>107.40628373924625</c:v>
                </c:pt>
              </c:numCache>
            </c:numRef>
          </c:val>
        </c:ser>
        <c:dLbls>
          <c:showLegendKey val="0"/>
          <c:showVal val="0"/>
          <c:showCatName val="0"/>
          <c:showSerName val="0"/>
          <c:showPercent val="0"/>
          <c:showBubbleSize val="0"/>
        </c:dLbls>
        <c:axId val="228585856"/>
        <c:axId val="228587392"/>
      </c:radarChart>
      <c:catAx>
        <c:axId val="22858585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8587392"/>
        <c:crosses val="autoZero"/>
        <c:auto val="1"/>
        <c:lblAlgn val="ctr"/>
        <c:lblOffset val="100"/>
        <c:noMultiLvlLbl val="0"/>
      </c:catAx>
      <c:valAx>
        <c:axId val="22858739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858585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9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生活習慣病(女性40～64歳)</a:t>
            </a:r>
            <a:endParaRPr lang="ja-JP" altLang="en-US" sz="1800" b="1" i="0" u="none" strike="noStrike" baseline="0">
              <a:solidFill>
                <a:schemeClr val="tx1"/>
              </a:solidFill>
            </a:endParaRPr>
          </a:p>
        </c:rich>
      </c:tx>
      <c:overlay val="0"/>
    </c:title>
    <c:autoTitleDeleted val="0"/>
    <c:plotArea>
      <c:layout/>
      <c:radarChart>
        <c:radarStyle val="marker"/>
        <c:varyColors val="0"/>
        <c:ser>
          <c:idx val="0"/>
          <c:order val="0"/>
          <c:tx>
            <c:strRef>
              <c:f>'レーダー4064滋賀県全体 (2)'!$AS$26</c:f>
              <c:strCache>
                <c:ptCount val="1"/>
                <c:pt idx="0">
                  <c:v>滋賀県</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(2)'!$AX$26</c:f>
              <c:strCache>
                <c:ptCount val="1"/>
                <c:pt idx="0">
                  <c:v>草津市</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(2)'!$AX$27:$AX$40</c:f>
              <c:numCache>
                <c:formatCode>General</c:formatCode>
                <c:ptCount val="14"/>
                <c:pt idx="0">
                  <c:v>115.72643437738618</c:v>
                </c:pt>
                <c:pt idx="1">
                  <c:v>131.99477520262229</c:v>
                </c:pt>
                <c:pt idx="2">
                  <c:v>102.14787186336574</c:v>
                </c:pt>
                <c:pt idx="3">
                  <c:v>103.02323737054112</c:v>
                </c:pt>
                <c:pt idx="4">
                  <c:v>69.595737230754651</c:v>
                </c:pt>
                <c:pt idx="5">
                  <c:v>105.80841216486954</c:v>
                </c:pt>
                <c:pt idx="6">
                  <c:v>92.783795711367716</c:v>
                </c:pt>
                <c:pt idx="7">
                  <c:v>104.47179144176386</c:v>
                </c:pt>
                <c:pt idx="8">
                  <c:v>94.065272092408094</c:v>
                </c:pt>
                <c:pt idx="9">
                  <c:v>95.216576078956322</c:v>
                </c:pt>
                <c:pt idx="10">
                  <c:v>107.1902376891402</c:v>
                </c:pt>
                <c:pt idx="11">
                  <c:v>90.595156916134044</c:v>
                </c:pt>
                <c:pt idx="12">
                  <c:v>95.398226978314852</c:v>
                </c:pt>
                <c:pt idx="13">
                  <c:v>94.380701429733605</c:v>
                </c:pt>
              </c:numCache>
            </c:numRef>
          </c:val>
        </c:ser>
        <c:dLbls>
          <c:showLegendKey val="0"/>
          <c:showVal val="0"/>
          <c:showCatName val="0"/>
          <c:showSerName val="0"/>
          <c:showPercent val="0"/>
          <c:showBubbleSize val="0"/>
        </c:dLbls>
        <c:axId val="228412032"/>
        <c:axId val="228413824"/>
      </c:radarChart>
      <c:catAx>
        <c:axId val="22841203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8413824"/>
        <c:crosses val="autoZero"/>
        <c:auto val="1"/>
        <c:lblAlgn val="ctr"/>
        <c:lblOffset val="100"/>
        <c:noMultiLvlLbl val="0"/>
      </c:catAx>
      <c:valAx>
        <c:axId val="22841382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841203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9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生活習慣病(女性40～64歳)</a:t>
            </a:r>
            <a:endParaRPr lang="ja-JP" altLang="en-US" sz="1800" b="1" i="0" u="none" strike="noStrike" baseline="0">
              <a:solidFill>
                <a:schemeClr val="tx1"/>
              </a:solidFill>
            </a:endParaRPr>
          </a:p>
        </c:rich>
      </c:tx>
      <c:overlay val="0"/>
    </c:title>
    <c:autoTitleDeleted val="0"/>
    <c:plotArea>
      <c:layout/>
      <c:radarChart>
        <c:radarStyle val="marker"/>
        <c:varyColors val="0"/>
        <c:ser>
          <c:idx val="0"/>
          <c:order val="0"/>
          <c:tx>
            <c:strRef>
              <c:f>'レーダー4064滋賀県全体 (2)'!$AS$26</c:f>
              <c:strCache>
                <c:ptCount val="1"/>
                <c:pt idx="0">
                  <c:v>滋賀県</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(2)'!$AY$26</c:f>
              <c:strCache>
                <c:ptCount val="1"/>
                <c:pt idx="0">
                  <c:v>守山市</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(2)'!$AY$27:$AY$40</c:f>
              <c:numCache>
                <c:formatCode>General</c:formatCode>
                <c:ptCount val="14"/>
                <c:pt idx="0">
                  <c:v>81.114068873344053</c:v>
                </c:pt>
                <c:pt idx="1">
                  <c:v>76.037675811454605</c:v>
                </c:pt>
                <c:pt idx="2">
                  <c:v>109.31456460104107</c:v>
                </c:pt>
                <c:pt idx="3">
                  <c:v>98.103840790541852</c:v>
                </c:pt>
                <c:pt idx="4">
                  <c:v>88.126061383039954</c:v>
                </c:pt>
                <c:pt idx="5">
                  <c:v>103.11688190133859</c:v>
                </c:pt>
                <c:pt idx="6">
                  <c:v>98.107003582511709</c:v>
                </c:pt>
                <c:pt idx="7">
                  <c:v>97.389397751079215</c:v>
                </c:pt>
                <c:pt idx="8">
                  <c:v>98.428963613698514</c:v>
                </c:pt>
                <c:pt idx="9">
                  <c:v>98.86540089547286</c:v>
                </c:pt>
                <c:pt idx="10">
                  <c:v>82.863223895904682</c:v>
                </c:pt>
                <c:pt idx="11">
                  <c:v>98.296926836717603</c:v>
                </c:pt>
                <c:pt idx="12">
                  <c:v>98.859712336891093</c:v>
                </c:pt>
                <c:pt idx="13">
                  <c:v>94.100777373046768</c:v>
                </c:pt>
              </c:numCache>
            </c:numRef>
          </c:val>
        </c:ser>
        <c:dLbls>
          <c:showLegendKey val="0"/>
          <c:showVal val="0"/>
          <c:showCatName val="0"/>
          <c:showSerName val="0"/>
          <c:showPercent val="0"/>
          <c:showBubbleSize val="0"/>
        </c:dLbls>
        <c:axId val="228447360"/>
        <c:axId val="228448896"/>
      </c:radarChart>
      <c:catAx>
        <c:axId val="22844736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8448896"/>
        <c:crosses val="autoZero"/>
        <c:auto val="1"/>
        <c:lblAlgn val="ctr"/>
        <c:lblOffset val="100"/>
        <c:noMultiLvlLbl val="0"/>
      </c:catAx>
      <c:valAx>
        <c:axId val="22844889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844736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69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生活習慣病(女性40～64歳)</a:t>
            </a:r>
            <a:endParaRPr lang="ja-JP" altLang="en-US" sz="1800" b="1" i="0" u="none" strike="noStrike" baseline="0">
              <a:solidFill>
                <a:schemeClr val="tx1"/>
              </a:solidFill>
            </a:endParaRPr>
          </a:p>
        </c:rich>
      </c:tx>
      <c:overlay val="0"/>
    </c:title>
    <c:autoTitleDeleted val="0"/>
    <c:plotArea>
      <c:layout/>
      <c:radarChart>
        <c:radarStyle val="marker"/>
        <c:varyColors val="0"/>
        <c:ser>
          <c:idx val="0"/>
          <c:order val="0"/>
          <c:tx>
            <c:strRef>
              <c:f>'レーダー4064滋賀県全体 (2)'!$AS$26</c:f>
              <c:strCache>
                <c:ptCount val="1"/>
                <c:pt idx="0">
                  <c:v>滋賀県</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(2)'!$AZ$26</c:f>
              <c:strCache>
                <c:ptCount val="1"/>
                <c:pt idx="0">
                  <c:v>栗東市</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(2)'!$AZ$27:$AZ$40</c:f>
              <c:numCache>
                <c:formatCode>General</c:formatCode>
                <c:ptCount val="14"/>
                <c:pt idx="0">
                  <c:v>85.63947431030806</c:v>
                </c:pt>
                <c:pt idx="1">
                  <c:v>82.292790625254611</c:v>
                </c:pt>
                <c:pt idx="2">
                  <c:v>91.971296987135716</c:v>
                </c:pt>
                <c:pt idx="3">
                  <c:v>110.27125123756024</c:v>
                </c:pt>
                <c:pt idx="4">
                  <c:v>78.318912154840518</c:v>
                </c:pt>
                <c:pt idx="5">
                  <c:v>106.80061775354386</c:v>
                </c:pt>
                <c:pt idx="6">
                  <c:v>97.229687900448539</c:v>
                </c:pt>
                <c:pt idx="7">
                  <c:v>104.66317459096062</c:v>
                </c:pt>
                <c:pt idx="8">
                  <c:v>99.601971367429016</c:v>
                </c:pt>
                <c:pt idx="9">
                  <c:v>107.25660103061765</c:v>
                </c:pt>
                <c:pt idx="10">
                  <c:v>117.02432717304056</c:v>
                </c:pt>
                <c:pt idx="11">
                  <c:v>105.31790264987653</c:v>
                </c:pt>
                <c:pt idx="12">
                  <c:v>98.574551516168953</c:v>
                </c:pt>
                <c:pt idx="13">
                  <c:v>107.88953052191779</c:v>
                </c:pt>
              </c:numCache>
            </c:numRef>
          </c:val>
        </c:ser>
        <c:dLbls>
          <c:showLegendKey val="0"/>
          <c:showVal val="0"/>
          <c:showCatName val="0"/>
          <c:showSerName val="0"/>
          <c:showPercent val="0"/>
          <c:showBubbleSize val="0"/>
        </c:dLbls>
        <c:axId val="228597120"/>
        <c:axId val="228627584"/>
      </c:radarChart>
      <c:catAx>
        <c:axId val="22859712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8627584"/>
        <c:crosses val="autoZero"/>
        <c:auto val="1"/>
        <c:lblAlgn val="ctr"/>
        <c:lblOffset val="100"/>
        <c:noMultiLvlLbl val="0"/>
      </c:catAx>
      <c:valAx>
        <c:axId val="22862758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859712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6.6339158824659114E-2"/>
          <c:y val="4.4216207349081361E-2"/>
        </c:manualLayout>
      </c:layout>
      <c:overlay val="0"/>
    </c:title>
    <c:autoTitleDeleted val="0"/>
    <c:plotArea>
      <c:layout>
        <c:manualLayout>
          <c:layoutTarget val="inner"/>
          <c:xMode val="edge"/>
          <c:yMode val="edge"/>
          <c:x val="0.27793840594504871"/>
          <c:y val="0.18456656908547381"/>
          <c:w val="0.4036832883728475"/>
          <c:h val="0.71040635683072195"/>
        </c:manualLayout>
      </c:layout>
      <c:radarChart>
        <c:radarStyle val="marker"/>
        <c:varyColors val="0"/>
        <c:ser>
          <c:idx val="1"/>
          <c:order val="0"/>
          <c:tx>
            <c:strRef>
              <c:f>レーダー4064滋賀県全体!$X$26</c:f>
              <c:strCache>
                <c:ptCount val="1"/>
                <c:pt idx="0">
                  <c:v>大津市</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レーダー4064滋賀県全体!$X$27:$X$32</c:f>
              <c:numCache>
                <c:formatCode>General</c:formatCode>
                <c:ptCount val="6"/>
                <c:pt idx="0">
                  <c:v>98.669405652194868</c:v>
                </c:pt>
                <c:pt idx="1">
                  <c:v>101.61356551073857</c:v>
                </c:pt>
                <c:pt idx="2">
                  <c:v>101.52016040799494</c:v>
                </c:pt>
                <c:pt idx="3">
                  <c:v>98.396366842541582</c:v>
                </c:pt>
                <c:pt idx="4">
                  <c:v>106.17539613477689</c:v>
                </c:pt>
                <c:pt idx="5">
                  <c:v>115.31036030143427</c:v>
                </c:pt>
              </c:numCache>
            </c:numRef>
          </c:val>
        </c:ser>
        <c:ser>
          <c:idx val="0"/>
          <c:order val="1"/>
          <c:tx>
            <c:strRef>
              <c:f>レーダー4064滋賀県全体!$W$26</c:f>
              <c:strCache>
                <c:ptCount val="1"/>
                <c:pt idx="0">
                  <c:v>滋賀県</c:v>
                </c:pt>
              </c:strCache>
            </c:strRef>
          </c:tx>
          <c:spPr>
            <a:ln w="31750" cap="rnd" cmpd="sng">
              <a:solidFill>
                <a:schemeClr val="accent1"/>
              </a:solidFill>
              <a:prstDash val="sysDash"/>
              <a:round/>
              <a:headEnd type="none" w="med" len="med"/>
              <a:tailEnd type="none" w="med" len="med"/>
            </a:ln>
          </c:spPr>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82786304"/>
        <c:axId val="182788096"/>
      </c:radarChart>
      <c:catAx>
        <c:axId val="182786304"/>
        <c:scaling>
          <c:orientation val="minMax"/>
        </c:scaling>
        <c:delete val="0"/>
        <c:axPos val="b"/>
        <c:majorGridlines/>
        <c:numFmt formatCode="General" sourceLinked="1"/>
        <c:majorTickMark val="out"/>
        <c:minorTickMark val="none"/>
        <c:tickLblPos val="nextTo"/>
        <c:txPr>
          <a:bodyPr horzOverflow="overflow" anchor="ctr"/>
          <a:lstStyle/>
          <a:p>
            <a:pPr algn="ctr" rtl="0">
              <a:defRPr sz="1050">
                <a:solidFill>
                  <a:schemeClr val="tx1"/>
                </a:solidFill>
              </a:defRPr>
            </a:pPr>
            <a:endParaRPr lang="ja-JP"/>
          </a:p>
        </c:txPr>
        <c:crossAx val="182788096"/>
        <c:crosses val="autoZero"/>
        <c:auto val="1"/>
        <c:lblAlgn val="ctr"/>
        <c:lblOffset val="100"/>
        <c:noMultiLvlLbl val="0"/>
      </c:catAx>
      <c:valAx>
        <c:axId val="182788096"/>
        <c:scaling>
          <c:orientation val="minMax"/>
          <c:min val="80"/>
        </c:scaling>
        <c:delete val="0"/>
        <c:axPos val="l"/>
        <c:majorGridlines/>
        <c:numFmt formatCode="General" sourceLinked="1"/>
        <c:majorTickMark val="cross"/>
        <c:minorTickMark val="none"/>
        <c:tickLblPos val="nextTo"/>
        <c:txPr>
          <a:bodyPr horzOverflow="overflow" anchor="ctr"/>
          <a:lstStyle/>
          <a:p>
            <a:pPr algn="ctr" rtl="0">
              <a:defRPr sz="1000">
                <a:solidFill>
                  <a:schemeClr val="tx1"/>
                </a:solidFill>
              </a:defRPr>
            </a:pPr>
            <a:endParaRPr lang="ja-JP"/>
          </a:p>
        </c:txPr>
        <c:crossAx val="182786304"/>
        <c:crosses val="autoZero"/>
        <c:crossBetween val="between"/>
        <c:majorUnit val="10"/>
      </c:valAx>
    </c:plotArea>
    <c:legend>
      <c:legendPos val="tr"/>
      <c:layout>
        <c:manualLayout>
          <c:xMode val="edge"/>
          <c:yMode val="edge"/>
          <c:x val="0.65936739659367394"/>
          <c:y val="3.1645569620253167E-2"/>
          <c:w val="0.30170316301703165"/>
          <c:h val="0.24367088607594936"/>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extLst/>
</c:chartSpace>
</file>

<file path=xl/charts/chart7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28342245989303E-2"/>
          <c:y val="4.2134831460674156E-2"/>
          <c:w val="0.84385026737967905"/>
          <c:h val="0.6882022471910112"/>
        </c:manualLayout>
      </c:layout>
      <c:barChart>
        <c:barDir val="col"/>
        <c:grouping val="stacked"/>
        <c:varyColors val="0"/>
        <c:ser>
          <c:idx val="0"/>
          <c:order val="0"/>
          <c:tx>
            <c:strRef>
              <c:f>介護率グラフ!$B$3</c:f>
              <c:strCache>
                <c:ptCount val="1"/>
                <c:pt idx="0">
                  <c:v>要支援1</c:v>
                </c:pt>
              </c:strCache>
            </c:strRef>
          </c:tx>
          <c:spPr>
            <a:solidFill>
              <a:srgbClr val="FFFFFF"/>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介護率グラフ!$B$4:$B$22</c:f>
              <c:numCache>
                <c:formatCode>0.00_ </c:formatCode>
                <c:ptCount val="19"/>
                <c:pt idx="0">
                  <c:v>2.5464484655572086</c:v>
                </c:pt>
                <c:pt idx="1">
                  <c:v>1.7901486231051482</c:v>
                </c:pt>
                <c:pt idx="2">
                  <c:v>1.4582562584782341</c:v>
                </c:pt>
                <c:pt idx="3">
                  <c:v>1.0283014498124043</c:v>
                </c:pt>
                <c:pt idx="4">
                  <c:v>2.0009951663349446</c:v>
                </c:pt>
                <c:pt idx="5">
                  <c:v>2.8293648483437157</c:v>
                </c:pt>
                <c:pt idx="6">
                  <c:v>2.5530670232324923</c:v>
                </c:pt>
                <c:pt idx="7">
                  <c:v>2.6460859977949283</c:v>
                </c:pt>
                <c:pt idx="8">
                  <c:v>1.4069442158960013</c:v>
                </c:pt>
                <c:pt idx="9">
                  <c:v>2.7099938687921519</c:v>
                </c:pt>
                <c:pt idx="10">
                  <c:v>2.1156852527357999</c:v>
                </c:pt>
                <c:pt idx="11">
                  <c:v>0.68163228210488047</c:v>
                </c:pt>
                <c:pt idx="12">
                  <c:v>1.3717202328734348</c:v>
                </c:pt>
                <c:pt idx="13">
                  <c:v>0.90504922197523019</c:v>
                </c:pt>
                <c:pt idx="14">
                  <c:v>1.2524719841793013</c:v>
                </c:pt>
                <c:pt idx="15">
                  <c:v>2.0649602064960209</c:v>
                </c:pt>
                <c:pt idx="16">
                  <c:v>1.7423442449841606</c:v>
                </c:pt>
                <c:pt idx="17">
                  <c:v>1.1941618752764263</c:v>
                </c:pt>
                <c:pt idx="18">
                  <c:v>0.69786535303776687</c:v>
                </c:pt>
              </c:numCache>
            </c:numRef>
          </c:val>
        </c:ser>
        <c:ser>
          <c:idx val="1"/>
          <c:order val="1"/>
          <c:tx>
            <c:strRef>
              <c:f>介護率グラフ!$C$3</c:f>
              <c:strCache>
                <c:ptCount val="1"/>
                <c:pt idx="0">
                  <c:v>要支援2</c:v>
                </c:pt>
              </c:strCache>
            </c:strRef>
          </c:tx>
          <c:spPr>
            <a:pattFill prst="pct1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介護率グラフ!$C$4:$C$22</c:f>
              <c:numCache>
                <c:formatCode>0.00_ </c:formatCode>
                <c:ptCount val="19"/>
                <c:pt idx="0">
                  <c:v>3.052739623337831</c:v>
                </c:pt>
                <c:pt idx="1">
                  <c:v>1.8865127311812016</c:v>
                </c:pt>
                <c:pt idx="2">
                  <c:v>2.7561968183499816</c:v>
                </c:pt>
                <c:pt idx="3">
                  <c:v>1.3062207605725138</c:v>
                </c:pt>
                <c:pt idx="4">
                  <c:v>1.6633494455501847</c:v>
                </c:pt>
                <c:pt idx="5">
                  <c:v>1.9328171391977642</c:v>
                </c:pt>
                <c:pt idx="6">
                  <c:v>2.4569613906067191</c:v>
                </c:pt>
                <c:pt idx="7">
                  <c:v>1.6695542605134666</c:v>
                </c:pt>
                <c:pt idx="8">
                  <c:v>1.1847951291755801</c:v>
                </c:pt>
                <c:pt idx="9">
                  <c:v>2.6180257510729614</c:v>
                </c:pt>
                <c:pt idx="10">
                  <c:v>2.0462046204620461</c:v>
                </c:pt>
                <c:pt idx="11">
                  <c:v>1.8903935290375353</c:v>
                </c:pt>
                <c:pt idx="12">
                  <c:v>1.5471728207991067</c:v>
                </c:pt>
                <c:pt idx="13">
                  <c:v>1.4766592569069545</c:v>
                </c:pt>
                <c:pt idx="14">
                  <c:v>1.8787079762689518</c:v>
                </c:pt>
                <c:pt idx="15">
                  <c:v>1.5057001505700152</c:v>
                </c:pt>
                <c:pt idx="16">
                  <c:v>1.6367476240760297</c:v>
                </c:pt>
                <c:pt idx="17">
                  <c:v>1.9460415745245467</c:v>
                </c:pt>
                <c:pt idx="18">
                  <c:v>0.49261083743842365</c:v>
                </c:pt>
              </c:numCache>
            </c:numRef>
          </c:val>
        </c:ser>
        <c:ser>
          <c:idx val="3"/>
          <c:order val="2"/>
          <c:tx>
            <c:strRef>
              <c:f>介護率グラフ!$D$3</c:f>
              <c:strCache>
                <c:ptCount val="1"/>
                <c:pt idx="0">
                  <c:v>要介護1</c:v>
                </c:pt>
              </c:strCache>
            </c:strRef>
          </c:tx>
          <c:spPr>
            <a:pattFill prst="pct2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介護率グラフ!$D$4:$D$22</c:f>
              <c:numCache>
                <c:formatCode>0.00_ </c:formatCode>
                <c:ptCount val="19"/>
                <c:pt idx="0">
                  <c:v>2.8578348268345843</c:v>
                </c:pt>
                <c:pt idx="1">
                  <c:v>3.7285497201734552</c:v>
                </c:pt>
                <c:pt idx="2">
                  <c:v>3.1816500184979652</c:v>
                </c:pt>
                <c:pt idx="3">
                  <c:v>4.3911251100097273</c:v>
                </c:pt>
                <c:pt idx="4">
                  <c:v>4.5599943133352294</c:v>
                </c:pt>
                <c:pt idx="5">
                  <c:v>4.2149385806601849</c:v>
                </c:pt>
                <c:pt idx="6">
                  <c:v>3.4974093264248705</c:v>
                </c:pt>
                <c:pt idx="7">
                  <c:v>4.110883603717121</c:v>
                </c:pt>
                <c:pt idx="8">
                  <c:v>3.8505841698206353</c:v>
                </c:pt>
                <c:pt idx="9">
                  <c:v>4.2182709993868794</c:v>
                </c:pt>
                <c:pt idx="10">
                  <c:v>3.7276359214868853</c:v>
                </c:pt>
                <c:pt idx="11">
                  <c:v>3.7080796146505501</c:v>
                </c:pt>
                <c:pt idx="12">
                  <c:v>3.6605789935401547</c:v>
                </c:pt>
                <c:pt idx="13">
                  <c:v>3.7154652270562085</c:v>
                </c:pt>
                <c:pt idx="14">
                  <c:v>4.976928147659855</c:v>
                </c:pt>
                <c:pt idx="15">
                  <c:v>4.3020004302000432</c:v>
                </c:pt>
                <c:pt idx="16">
                  <c:v>3.907074973600845</c:v>
                </c:pt>
                <c:pt idx="17">
                  <c:v>4.643962848297214</c:v>
                </c:pt>
                <c:pt idx="18">
                  <c:v>4.2282430213464695</c:v>
                </c:pt>
              </c:numCache>
            </c:numRef>
          </c:val>
        </c:ser>
        <c:ser>
          <c:idx val="4"/>
          <c:order val="3"/>
          <c:tx>
            <c:strRef>
              <c:f>介護率グラフ!$E$3</c:f>
              <c:strCache>
                <c:ptCount val="1"/>
                <c:pt idx="0">
                  <c:v>要介護2</c:v>
                </c:pt>
              </c:strCache>
            </c:strRef>
          </c:tx>
          <c:spPr>
            <a:pattFill prst="ltDnDiag">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介護率グラフ!$E$4:$E$22</c:f>
              <c:numCache>
                <c:formatCode>0.00_ </c:formatCode>
                <c:ptCount val="19"/>
                <c:pt idx="0">
                  <c:v>3.8531179001026419</c:v>
                </c:pt>
                <c:pt idx="1">
                  <c:v>3.5321151921722693</c:v>
                </c:pt>
                <c:pt idx="2">
                  <c:v>3.7458379578246395</c:v>
                </c:pt>
                <c:pt idx="3">
                  <c:v>3.1868080967159198</c:v>
                </c:pt>
                <c:pt idx="4">
                  <c:v>2.3670742109752627</c:v>
                </c:pt>
                <c:pt idx="5">
                  <c:v>2.5848518367584559</c:v>
                </c:pt>
                <c:pt idx="6">
                  <c:v>2.7160287481196721</c:v>
                </c:pt>
                <c:pt idx="7">
                  <c:v>2.968971491573476</c:v>
                </c:pt>
                <c:pt idx="8">
                  <c:v>2.5588283692611484</c:v>
                </c:pt>
                <c:pt idx="9">
                  <c:v>2.8571428571428572</c:v>
                </c:pt>
                <c:pt idx="10">
                  <c:v>2.5846795205836375</c:v>
                </c:pt>
                <c:pt idx="11">
                  <c:v>4.2806507316186497</c:v>
                </c:pt>
                <c:pt idx="12">
                  <c:v>2.8790174655076162</c:v>
                </c:pt>
                <c:pt idx="13">
                  <c:v>3.6201968879009208</c:v>
                </c:pt>
                <c:pt idx="14">
                  <c:v>3.3289386947923534</c:v>
                </c:pt>
                <c:pt idx="15">
                  <c:v>2.6242202624220261</c:v>
                </c:pt>
                <c:pt idx="16">
                  <c:v>4.1710665258711721</c:v>
                </c:pt>
                <c:pt idx="17">
                  <c:v>4.0689960194604158</c:v>
                </c:pt>
                <c:pt idx="18">
                  <c:v>3.3661740558292284</c:v>
                </c:pt>
              </c:numCache>
            </c:numRef>
          </c:val>
        </c:ser>
        <c:ser>
          <c:idx val="5"/>
          <c:order val="4"/>
          <c:tx>
            <c:strRef>
              <c:f>介護率グラフ!$F$3</c:f>
              <c:strCache>
                <c:ptCount val="1"/>
                <c:pt idx="0">
                  <c:v>要介護3</c:v>
                </c:pt>
              </c:strCache>
            </c:strRef>
          </c:tx>
          <c:spPr>
            <a:pattFill prst="pct5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介護率グラフ!$F$4:$F$22</c:f>
              <c:numCache>
                <c:formatCode>0.00_ </c:formatCode>
                <c:ptCount val="19"/>
                <c:pt idx="0">
                  <c:v>2.7759517466468302</c:v>
                </c:pt>
                <c:pt idx="1">
                  <c:v>2.4609910677884437</c:v>
                </c:pt>
                <c:pt idx="2">
                  <c:v>2.9812553952398568</c:v>
                </c:pt>
                <c:pt idx="3">
                  <c:v>1.9871230719347817</c:v>
                </c:pt>
                <c:pt idx="4">
                  <c:v>1.8623827125390957</c:v>
                </c:pt>
                <c:pt idx="5">
                  <c:v>2.3519823019153518</c:v>
                </c:pt>
                <c:pt idx="6">
                  <c:v>2.273107136887849</c:v>
                </c:pt>
                <c:pt idx="7">
                  <c:v>2.3074499921247442</c:v>
                </c:pt>
                <c:pt idx="8">
                  <c:v>1.7195984860951128</c:v>
                </c:pt>
                <c:pt idx="9">
                  <c:v>2.2746781115879826</c:v>
                </c:pt>
                <c:pt idx="10">
                  <c:v>2.0218863991662324</c:v>
                </c:pt>
                <c:pt idx="11">
                  <c:v>3.5444878669453783</c:v>
                </c:pt>
                <c:pt idx="12">
                  <c:v>2.2729085254007497</c:v>
                </c:pt>
                <c:pt idx="13">
                  <c:v>2.6516354398221655</c:v>
                </c:pt>
                <c:pt idx="14">
                  <c:v>2.4060646011865523</c:v>
                </c:pt>
                <c:pt idx="15">
                  <c:v>2.3230802323080231</c:v>
                </c:pt>
                <c:pt idx="16">
                  <c:v>3.9598732840549102</c:v>
                </c:pt>
                <c:pt idx="17">
                  <c:v>4.1132242370632461</c:v>
                </c:pt>
                <c:pt idx="18">
                  <c:v>3.284072249589491</c:v>
                </c:pt>
              </c:numCache>
            </c:numRef>
          </c:val>
        </c:ser>
        <c:ser>
          <c:idx val="6"/>
          <c:order val="5"/>
          <c:tx>
            <c:strRef>
              <c:f>介護率グラフ!$G$3</c:f>
              <c:strCache>
                <c:ptCount val="1"/>
                <c:pt idx="0">
                  <c:v>要介護4</c:v>
                </c:pt>
              </c:strCache>
            </c:strRef>
          </c:tx>
          <c:spPr>
            <a:pattFill prst="pct7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介護率グラフ!$G$4:$G$22</c:f>
              <c:numCache>
                <c:formatCode>0.00_ </c:formatCode>
                <c:ptCount val="19"/>
                <c:pt idx="0">
                  <c:v>1.9513545306715567</c:v>
                </c:pt>
                <c:pt idx="1">
                  <c:v>2.1237166895222566</c:v>
                </c:pt>
                <c:pt idx="2">
                  <c:v>2.3369096066099395</c:v>
                </c:pt>
                <c:pt idx="3">
                  <c:v>1.7369956922506833</c:v>
                </c:pt>
                <c:pt idx="4">
                  <c:v>1.5744953085015641</c:v>
                </c:pt>
                <c:pt idx="5">
                  <c:v>1.659195435757117</c:v>
                </c:pt>
                <c:pt idx="6">
                  <c:v>2.2062510446264416</c:v>
                </c:pt>
                <c:pt idx="7">
                  <c:v>2.1578201291541976</c:v>
                </c:pt>
                <c:pt idx="8">
                  <c:v>2.2297186111568208</c:v>
                </c:pt>
                <c:pt idx="9">
                  <c:v>2.1949724095646843</c:v>
                </c:pt>
                <c:pt idx="10">
                  <c:v>2.0149383359388571</c:v>
                </c:pt>
                <c:pt idx="11">
                  <c:v>2.4175224938653095</c:v>
                </c:pt>
                <c:pt idx="12">
                  <c:v>1.5152723502671666</c:v>
                </c:pt>
                <c:pt idx="13">
                  <c:v>2.3023181962527786</c:v>
                </c:pt>
                <c:pt idx="14">
                  <c:v>1.4502307185234016</c:v>
                </c:pt>
                <c:pt idx="15">
                  <c:v>2.4521402452140246</c:v>
                </c:pt>
                <c:pt idx="16">
                  <c:v>2.4287222808870119</c:v>
                </c:pt>
                <c:pt idx="17">
                  <c:v>2.3440955329500222</c:v>
                </c:pt>
                <c:pt idx="18">
                  <c:v>2.8325123152709359</c:v>
                </c:pt>
              </c:numCache>
            </c:numRef>
          </c:val>
        </c:ser>
        <c:ser>
          <c:idx val="7"/>
          <c:order val="6"/>
          <c:tx>
            <c:strRef>
              <c:f>介護率グラフ!$H$3</c:f>
              <c:strCache>
                <c:ptCount val="1"/>
                <c:pt idx="0">
                  <c:v>要介護5</c:v>
                </c:pt>
              </c:strCache>
            </c:strRef>
          </c:tx>
          <c:spPr>
            <a:solidFill>
              <a:srgbClr val="000000"/>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介護率グラフ!$H$4:$H$22</c:f>
              <c:numCache>
                <c:formatCode>0.00_ </c:formatCode>
                <c:ptCount val="19"/>
                <c:pt idx="0">
                  <c:v>1.4773552918382176</c:v>
                </c:pt>
                <c:pt idx="1">
                  <c:v>1.4528742448389607</c:v>
                </c:pt>
                <c:pt idx="2">
                  <c:v>1.6956468121839929</c:v>
                </c:pt>
                <c:pt idx="3">
                  <c:v>1.1116772430404371</c:v>
                </c:pt>
                <c:pt idx="4">
                  <c:v>1.4536536821154393</c:v>
                </c:pt>
                <c:pt idx="5">
                  <c:v>1.1294172439890551</c:v>
                </c:pt>
                <c:pt idx="6">
                  <c:v>1.8134715025906734</c:v>
                </c:pt>
                <c:pt idx="7">
                  <c:v>1.086785320522917</c:v>
                </c:pt>
                <c:pt idx="8">
                  <c:v>2.2132631232516045</c:v>
                </c:pt>
                <c:pt idx="9">
                  <c:v>1.4530962599632129</c:v>
                </c:pt>
                <c:pt idx="10">
                  <c:v>1.0838978634705576</c:v>
                </c:pt>
                <c:pt idx="11">
                  <c:v>1.6359174770517133</c:v>
                </c:pt>
                <c:pt idx="12">
                  <c:v>1.1165164686179121</c:v>
                </c:pt>
                <c:pt idx="13">
                  <c:v>1.9212448396316293</c:v>
                </c:pt>
                <c:pt idx="14">
                  <c:v>1.2524719841793013</c:v>
                </c:pt>
                <c:pt idx="15">
                  <c:v>1.6132501613250163</c:v>
                </c:pt>
                <c:pt idx="16">
                  <c:v>1.8479408658922916</c:v>
                </c:pt>
                <c:pt idx="17">
                  <c:v>1.5037593984962405</c:v>
                </c:pt>
                <c:pt idx="18">
                  <c:v>1.0262725779967159</c:v>
                </c:pt>
              </c:numCache>
            </c:numRef>
          </c:val>
        </c:ser>
        <c:dLbls>
          <c:showLegendKey val="0"/>
          <c:showVal val="0"/>
          <c:showCatName val="0"/>
          <c:showSerName val="0"/>
          <c:showPercent val="0"/>
          <c:showBubbleSize val="0"/>
        </c:dLbls>
        <c:gapWidth val="70"/>
        <c:overlap val="100"/>
        <c:axId val="186608640"/>
        <c:axId val="186622720"/>
      </c:barChart>
      <c:catAx>
        <c:axId val="186608640"/>
        <c:scaling>
          <c:orientation val="minMax"/>
        </c:scaling>
        <c:delete val="0"/>
        <c:axPos val="b"/>
        <c:numFmt formatCode="0.00_ " sourceLinked="1"/>
        <c:majorTickMark val="in"/>
        <c:minorTickMark val="none"/>
        <c:tickLblPos val="nextTo"/>
        <c:spPr>
          <a:ln w="3175">
            <a:solidFill>
              <a:srgbClr val="000000"/>
            </a:solidFill>
            <a:prstDash val="solid"/>
          </a:ln>
        </c:spPr>
        <c:txPr>
          <a:bodyPr horzOverflow="overflow" vert="wordArtVertRtl" anchor="ctr"/>
          <a:lstStyle/>
          <a:p>
            <a:pPr algn="ctr" rtl="0">
              <a:defRPr sz="1000">
                <a:solidFill>
                  <a:srgbClr val="000000"/>
                </a:solidFill>
              </a:defRPr>
            </a:pPr>
            <a:endParaRPr lang="ja-JP"/>
          </a:p>
        </c:txPr>
        <c:crossAx val="186622720"/>
        <c:crosses val="autoZero"/>
        <c:auto val="1"/>
        <c:lblAlgn val="ctr"/>
        <c:lblOffset val="100"/>
        <c:tickLblSkip val="1"/>
        <c:noMultiLvlLbl val="0"/>
      </c:catAx>
      <c:valAx>
        <c:axId val="186622720"/>
        <c:scaling>
          <c:orientation val="minMax"/>
        </c:scaling>
        <c:delete val="0"/>
        <c:axPos val="l"/>
        <c:title>
          <c:tx>
            <c:rich>
              <a:bodyPr rot="0" horzOverflow="overflow" anchor="ctr"/>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3.101470074861332E-2"/>
              <c:y val="2.8088837180312884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lstStyle/>
          <a:p>
            <a:pPr algn="ctr" rtl="0">
              <a:defRPr sz="1000">
                <a:solidFill>
                  <a:srgbClr val="000000"/>
                </a:solidFill>
              </a:defRPr>
            </a:pPr>
            <a:endParaRPr lang="ja-JP"/>
          </a:p>
        </c:txPr>
        <c:crossAx val="186608640"/>
        <c:crosses val="autoZero"/>
        <c:crossBetween val="between"/>
      </c:valAx>
      <c:spPr>
        <a:noFill/>
        <a:ln w="25400">
          <a:noFill/>
        </a:ln>
      </c:spPr>
    </c:plotArea>
    <c:legend>
      <c:legendPos val="r"/>
      <c:layout>
        <c:manualLayout>
          <c:xMode val="edge"/>
          <c:yMode val="edge"/>
          <c:x val="0.89625668449197871"/>
          <c:y val="0.21910112359550565"/>
          <c:w val="9.7326203208556117E-2"/>
          <c:h val="0.5421348314606742"/>
        </c:manualLayout>
      </c:layout>
      <c:overlay val="0"/>
      <c:spPr>
        <a:noFill/>
        <a:ln w="25400">
          <a:noFill/>
        </a:ln>
      </c:spPr>
      <c:txPr>
        <a:bodyPr horzOverflow="overflow" anchor="ctr"/>
        <a:lstStyle/>
        <a:p>
          <a:pPr algn="l" rtl="0">
            <a:defRPr sz="1010">
              <a:solidFill>
                <a:srgbClr val="000000"/>
              </a:solidFill>
            </a:defRPr>
          </a:pPr>
          <a:endParaRPr lang="ja-JP"/>
        </a:p>
      </c:txPr>
    </c:legend>
    <c:plotVisOnly val="1"/>
    <c:dispBlanksAs val="gap"/>
    <c:showDLblsOverMax val="0"/>
  </c:chart>
  <c:spPr>
    <a:solidFill>
      <a:schemeClr val="bg1"/>
    </a:solidFill>
    <a:ln w="9525">
      <a:noFill/>
    </a:ln>
  </c:spPr>
  <c:txPr>
    <a:bodyPr horzOverflow="overflow" anchor="ctr"/>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extLst/>
</c:chartSpace>
</file>

<file path=xl/charts/chart70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生活習慣病(女性４０～６４歳)</a:t>
            </a:r>
            <a:endParaRPr lang="ja-JP" altLang="en-US" sz="1800" b="1" i="0" u="none" strike="noStrike" baseline="0">
              <a:solidFill>
                <a:schemeClr val="tx1"/>
              </a:solidFill>
            </a:endParaRPr>
          </a:p>
        </c:rich>
      </c:tx>
      <c:overlay val="0"/>
    </c:title>
    <c:autoTitleDeleted val="0"/>
    <c:plotArea>
      <c:layout/>
      <c:radarChart>
        <c:radarStyle val="marker"/>
        <c:varyColors val="0"/>
        <c:ser>
          <c:idx val="0"/>
          <c:order val="0"/>
          <c:tx>
            <c:strRef>
              <c:f>'レーダー4064滋賀県全体 (2)'!$AS$26</c:f>
              <c:strCache>
                <c:ptCount val="1"/>
                <c:pt idx="0">
                  <c:v>滋賀県</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(2)'!$BA$26</c:f>
              <c:strCache>
                <c:ptCount val="1"/>
                <c:pt idx="0">
                  <c:v>甲賀市</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(2)'!$BA$27:$BA$40</c:f>
              <c:numCache>
                <c:formatCode>General</c:formatCode>
                <c:ptCount val="14"/>
                <c:pt idx="0">
                  <c:v>121.04720893373653</c:v>
                </c:pt>
                <c:pt idx="1">
                  <c:v>190.91062015395212</c:v>
                </c:pt>
                <c:pt idx="2">
                  <c:v>105.37534192755291</c:v>
                </c:pt>
                <c:pt idx="3">
                  <c:v>98.776484969111436</c:v>
                </c:pt>
                <c:pt idx="4">
                  <c:v>92.764597291071652</c:v>
                </c:pt>
                <c:pt idx="5">
                  <c:v>97.20732815116861</c:v>
                </c:pt>
                <c:pt idx="6">
                  <c:v>97.551558514325407</c:v>
                </c:pt>
                <c:pt idx="7">
                  <c:v>93.101959726205592</c:v>
                </c:pt>
                <c:pt idx="8">
                  <c:v>98.371705105466091</c:v>
                </c:pt>
                <c:pt idx="9">
                  <c:v>97.034384501795685</c:v>
                </c:pt>
                <c:pt idx="10">
                  <c:v>78.491764251883353</c:v>
                </c:pt>
                <c:pt idx="11">
                  <c:v>100.65394495256901</c:v>
                </c:pt>
                <c:pt idx="12">
                  <c:v>104.12507461026959</c:v>
                </c:pt>
                <c:pt idx="13">
                  <c:v>107.12701471568511</c:v>
                </c:pt>
              </c:numCache>
            </c:numRef>
          </c:val>
        </c:ser>
        <c:dLbls>
          <c:showLegendKey val="0"/>
          <c:showVal val="0"/>
          <c:showCatName val="0"/>
          <c:showSerName val="0"/>
          <c:showPercent val="0"/>
          <c:showBubbleSize val="0"/>
        </c:dLbls>
        <c:axId val="228661504"/>
        <c:axId val="228663296"/>
      </c:radarChart>
      <c:catAx>
        <c:axId val="22866150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8663296"/>
        <c:crosses val="autoZero"/>
        <c:auto val="1"/>
        <c:lblAlgn val="ctr"/>
        <c:lblOffset val="100"/>
        <c:noMultiLvlLbl val="0"/>
      </c:catAx>
      <c:valAx>
        <c:axId val="22866329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866150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0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生活習慣病(女性40～64歳)</a:t>
            </a:r>
            <a:endParaRPr lang="ja-JP" altLang="en-US" sz="1800" b="1" i="0" u="none" strike="noStrike" baseline="0">
              <a:solidFill>
                <a:schemeClr val="tx1"/>
              </a:solidFill>
            </a:endParaRPr>
          </a:p>
        </c:rich>
      </c:tx>
      <c:overlay val="0"/>
    </c:title>
    <c:autoTitleDeleted val="0"/>
    <c:plotArea>
      <c:layout/>
      <c:radarChart>
        <c:radarStyle val="marker"/>
        <c:varyColors val="0"/>
        <c:ser>
          <c:idx val="0"/>
          <c:order val="0"/>
          <c:tx>
            <c:strRef>
              <c:f>'レーダー4064滋賀県全体 (2)'!$AS$26</c:f>
              <c:strCache>
                <c:ptCount val="1"/>
                <c:pt idx="0">
                  <c:v>滋賀県</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(2)'!$BB$26</c:f>
              <c:strCache>
                <c:ptCount val="1"/>
                <c:pt idx="0">
                  <c:v>野洲市</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(2)'!$BB$27:$BB$40</c:f>
              <c:numCache>
                <c:formatCode>General</c:formatCode>
                <c:ptCount val="14"/>
                <c:pt idx="0">
                  <c:v>83.670846676013838</c:v>
                </c:pt>
                <c:pt idx="1">
                  <c:v>74.49681770721881</c:v>
                </c:pt>
                <c:pt idx="2">
                  <c:v>105.76073300339606</c:v>
                </c:pt>
                <c:pt idx="3">
                  <c:v>106.81949734091889</c:v>
                </c:pt>
                <c:pt idx="4">
                  <c:v>78.183242828429471</c:v>
                </c:pt>
                <c:pt idx="5">
                  <c:v>98.783696715268348</c:v>
                </c:pt>
                <c:pt idx="6">
                  <c:v>101.40143887104121</c:v>
                </c:pt>
                <c:pt idx="7">
                  <c:v>92.260656220023236</c:v>
                </c:pt>
                <c:pt idx="8">
                  <c:v>100.22568751644809</c:v>
                </c:pt>
                <c:pt idx="9">
                  <c:v>97.406560997150521</c:v>
                </c:pt>
                <c:pt idx="10">
                  <c:v>62.084642807715241</c:v>
                </c:pt>
                <c:pt idx="11">
                  <c:v>102.95884291658271</c:v>
                </c:pt>
                <c:pt idx="12">
                  <c:v>105.63249055752377</c:v>
                </c:pt>
                <c:pt idx="13">
                  <c:v>107.2968820984953</c:v>
                </c:pt>
              </c:numCache>
            </c:numRef>
          </c:val>
        </c:ser>
        <c:dLbls>
          <c:showLegendKey val="0"/>
          <c:showVal val="0"/>
          <c:showCatName val="0"/>
          <c:showSerName val="0"/>
          <c:showPercent val="0"/>
          <c:showBubbleSize val="0"/>
        </c:dLbls>
        <c:axId val="228700928"/>
        <c:axId val="228702464"/>
      </c:radarChart>
      <c:catAx>
        <c:axId val="22870092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8702464"/>
        <c:crosses val="autoZero"/>
        <c:auto val="1"/>
        <c:lblAlgn val="ctr"/>
        <c:lblOffset val="100"/>
        <c:noMultiLvlLbl val="0"/>
      </c:catAx>
      <c:valAx>
        <c:axId val="22870246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870092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0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生活習慣病(女性40～64歳)</a:t>
            </a:r>
            <a:endParaRPr lang="ja-JP" altLang="en-US" sz="1800" b="1" i="0" u="none" strike="noStrike" baseline="0">
              <a:solidFill>
                <a:schemeClr val="tx1"/>
              </a:solidFill>
            </a:endParaRPr>
          </a:p>
        </c:rich>
      </c:tx>
      <c:overlay val="0"/>
    </c:title>
    <c:autoTitleDeleted val="0"/>
    <c:plotArea>
      <c:layout/>
      <c:radarChart>
        <c:radarStyle val="marker"/>
        <c:varyColors val="0"/>
        <c:ser>
          <c:idx val="0"/>
          <c:order val="0"/>
          <c:tx>
            <c:strRef>
              <c:f>'レーダー4064滋賀県全体 (2)'!$AS$26</c:f>
              <c:strCache>
                <c:ptCount val="1"/>
                <c:pt idx="0">
                  <c:v>滋賀県</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(2)'!$BC$26</c:f>
              <c:strCache>
                <c:ptCount val="1"/>
                <c:pt idx="0">
                  <c:v>湖南市</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(2)'!$BC$27:$BC$40</c:f>
              <c:numCache>
                <c:formatCode>General</c:formatCode>
                <c:ptCount val="14"/>
                <c:pt idx="0">
                  <c:v>116.10966682938499</c:v>
                </c:pt>
                <c:pt idx="1">
                  <c:v>202.84422034766573</c:v>
                </c:pt>
                <c:pt idx="2">
                  <c:v>101.07886983515206</c:v>
                </c:pt>
                <c:pt idx="3">
                  <c:v>116.91917566287913</c:v>
                </c:pt>
                <c:pt idx="4">
                  <c:v>92.844569982114606</c:v>
                </c:pt>
                <c:pt idx="5">
                  <c:v>102.55770887407665</c:v>
                </c:pt>
                <c:pt idx="6">
                  <c:v>107.58016043282659</c:v>
                </c:pt>
                <c:pt idx="7">
                  <c:v>105.44780648582118</c:v>
                </c:pt>
                <c:pt idx="8">
                  <c:v>103.72136503495575</c:v>
                </c:pt>
                <c:pt idx="9">
                  <c:v>103.91426201801175</c:v>
                </c:pt>
                <c:pt idx="10">
                  <c:v>159.28097642452539</c:v>
                </c:pt>
                <c:pt idx="11">
                  <c:v>91.575734342774197</c:v>
                </c:pt>
                <c:pt idx="12">
                  <c:v>87.568382152394392</c:v>
                </c:pt>
                <c:pt idx="13">
                  <c:v>106.14681562114465</c:v>
                </c:pt>
              </c:numCache>
            </c:numRef>
          </c:val>
        </c:ser>
        <c:dLbls>
          <c:showLegendKey val="0"/>
          <c:showVal val="0"/>
          <c:showCatName val="0"/>
          <c:showSerName val="0"/>
          <c:showPercent val="0"/>
          <c:showBubbleSize val="0"/>
        </c:dLbls>
        <c:axId val="228715520"/>
        <c:axId val="228721408"/>
      </c:radarChart>
      <c:catAx>
        <c:axId val="22871552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8721408"/>
        <c:crosses val="autoZero"/>
        <c:auto val="1"/>
        <c:lblAlgn val="ctr"/>
        <c:lblOffset val="100"/>
        <c:noMultiLvlLbl val="0"/>
      </c:catAx>
      <c:valAx>
        <c:axId val="22872140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871552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0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生活習慣病(女性40～64歳)</a:t>
            </a:r>
            <a:endParaRPr lang="ja-JP" altLang="en-US" sz="1800" b="1" i="0" u="none" strike="noStrike" baseline="0">
              <a:solidFill>
                <a:schemeClr val="tx1"/>
              </a:solidFill>
            </a:endParaRPr>
          </a:p>
        </c:rich>
      </c:tx>
      <c:overlay val="0"/>
    </c:title>
    <c:autoTitleDeleted val="0"/>
    <c:plotArea>
      <c:layout/>
      <c:radarChart>
        <c:radarStyle val="marker"/>
        <c:varyColors val="0"/>
        <c:ser>
          <c:idx val="0"/>
          <c:order val="0"/>
          <c:tx>
            <c:strRef>
              <c:f>'レーダー4064滋賀県全体 (2)'!$AS$26</c:f>
              <c:strCache>
                <c:ptCount val="1"/>
                <c:pt idx="0">
                  <c:v>滋賀県</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(2)'!$BD$26</c:f>
              <c:strCache>
                <c:ptCount val="1"/>
                <c:pt idx="0">
                  <c:v>高島市</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(2)'!$BD$27:$BD$40</c:f>
              <c:numCache>
                <c:formatCode>General</c:formatCode>
                <c:ptCount val="14"/>
                <c:pt idx="0">
                  <c:v>95.88094373885248</c:v>
                </c:pt>
                <c:pt idx="1">
                  <c:v>97.844317631711306</c:v>
                </c:pt>
                <c:pt idx="2">
                  <c:v>98.784735658700527</c:v>
                </c:pt>
                <c:pt idx="3">
                  <c:v>85.578030319793854</c:v>
                </c:pt>
                <c:pt idx="4">
                  <c:v>114.64103374670513</c:v>
                </c:pt>
                <c:pt idx="5">
                  <c:v>96.86014665053419</c:v>
                </c:pt>
                <c:pt idx="6">
                  <c:v>101.09623521827717</c:v>
                </c:pt>
                <c:pt idx="7">
                  <c:v>98.358901451333907</c:v>
                </c:pt>
                <c:pt idx="8">
                  <c:v>101.04394816281584</c:v>
                </c:pt>
                <c:pt idx="9">
                  <c:v>98.65249142697904</c:v>
                </c:pt>
                <c:pt idx="10">
                  <c:v>89.763432305543461</c:v>
                </c:pt>
                <c:pt idx="11">
                  <c:v>103.16521432972144</c:v>
                </c:pt>
                <c:pt idx="12">
                  <c:v>105.50651765033254</c:v>
                </c:pt>
                <c:pt idx="13">
                  <c:v>97.76696916194318</c:v>
                </c:pt>
              </c:numCache>
            </c:numRef>
          </c:val>
        </c:ser>
        <c:dLbls>
          <c:showLegendKey val="0"/>
          <c:showVal val="0"/>
          <c:showCatName val="0"/>
          <c:showSerName val="0"/>
          <c:showPercent val="0"/>
          <c:showBubbleSize val="0"/>
        </c:dLbls>
        <c:axId val="228754944"/>
        <c:axId val="228756480"/>
      </c:radarChart>
      <c:catAx>
        <c:axId val="22875494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8756480"/>
        <c:crosses val="autoZero"/>
        <c:auto val="1"/>
        <c:lblAlgn val="ctr"/>
        <c:lblOffset val="100"/>
        <c:noMultiLvlLbl val="0"/>
      </c:catAx>
      <c:valAx>
        <c:axId val="22875648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875494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0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sz="1800" i="0" u="none" strike="noStrike" baseline="0">
                <a:solidFill>
                  <a:schemeClr val="tx1"/>
                </a:solidFill>
              </a:defRPr>
            </a:pPr>
            <a:r>
              <a:rPr kumimoji="0" lang="ja-JP" altLang="en-US" sz="1800" b="1" i="0" u="none" strike="noStrike" kern="1200" baseline="0">
                <a:solidFill>
                  <a:schemeClr val="tx1"/>
                </a:solidFill>
              </a:rPr>
              <a:t>生活習慣病(女性40～64歳)</a:t>
            </a:r>
            <a:endParaRPr lang="ja-JP" altLang="en-US" sz="1800" b="1" i="0" u="none" strike="noStrike" baseline="0">
              <a:solidFill>
                <a:schemeClr val="tx1"/>
              </a:solidFill>
            </a:endParaRPr>
          </a:p>
        </c:rich>
      </c:tx>
      <c:overlay val="0"/>
    </c:title>
    <c:autoTitleDeleted val="0"/>
    <c:plotArea>
      <c:layout/>
      <c:radarChart>
        <c:radarStyle val="marker"/>
        <c:varyColors val="0"/>
        <c:ser>
          <c:idx val="0"/>
          <c:order val="0"/>
          <c:tx>
            <c:strRef>
              <c:f>'レーダー4064滋賀県全体 (2)'!$AS$26</c:f>
              <c:strCache>
                <c:ptCount val="1"/>
                <c:pt idx="0">
                  <c:v>滋賀県</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(2)'!$BE$26</c:f>
              <c:strCache>
                <c:ptCount val="1"/>
                <c:pt idx="0">
                  <c:v>東近江市</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(2)'!$BE$27:$BE$40</c:f>
              <c:numCache>
                <c:formatCode>General</c:formatCode>
                <c:ptCount val="14"/>
                <c:pt idx="0">
                  <c:v>119.16003569895182</c:v>
                </c:pt>
                <c:pt idx="1">
                  <c:v>151.58308556836593</c:v>
                </c:pt>
                <c:pt idx="2">
                  <c:v>97.989219820619766</c:v>
                </c:pt>
                <c:pt idx="3">
                  <c:v>93.759904315557307</c:v>
                </c:pt>
                <c:pt idx="4">
                  <c:v>107.09424115972482</c:v>
                </c:pt>
                <c:pt idx="5">
                  <c:v>98.203795496041963</c:v>
                </c:pt>
                <c:pt idx="6">
                  <c:v>101.12620657714928</c:v>
                </c:pt>
                <c:pt idx="7">
                  <c:v>95.525583692261648</c:v>
                </c:pt>
                <c:pt idx="8">
                  <c:v>100.16612808023515</c:v>
                </c:pt>
                <c:pt idx="9">
                  <c:v>98.726694520093616</c:v>
                </c:pt>
                <c:pt idx="10">
                  <c:v>90.538150810966869</c:v>
                </c:pt>
                <c:pt idx="11">
                  <c:v>97.927611015485141</c:v>
                </c:pt>
                <c:pt idx="12">
                  <c:v>99.790982479981963</c:v>
                </c:pt>
                <c:pt idx="13">
                  <c:v>97.060095152419422</c:v>
                </c:pt>
              </c:numCache>
            </c:numRef>
          </c:val>
        </c:ser>
        <c:dLbls>
          <c:showLegendKey val="0"/>
          <c:showVal val="0"/>
          <c:showCatName val="0"/>
          <c:showSerName val="0"/>
          <c:showPercent val="0"/>
          <c:showBubbleSize val="0"/>
        </c:dLbls>
        <c:axId val="228871552"/>
        <c:axId val="228877440"/>
      </c:radarChart>
      <c:catAx>
        <c:axId val="22887155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8877440"/>
        <c:crosses val="autoZero"/>
        <c:auto val="1"/>
        <c:lblAlgn val="ctr"/>
        <c:lblOffset val="100"/>
        <c:noMultiLvlLbl val="0"/>
      </c:catAx>
      <c:valAx>
        <c:axId val="22887744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887155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0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生活習慣病(女性４０～６４歳)</a:t>
            </a:r>
          </a:p>
        </c:rich>
      </c:tx>
      <c:overlay val="0"/>
    </c:title>
    <c:autoTitleDeleted val="0"/>
    <c:plotArea>
      <c:layout/>
      <c:radarChart>
        <c:radarStyle val="marker"/>
        <c:varyColors val="0"/>
        <c:ser>
          <c:idx val="0"/>
          <c:order val="0"/>
          <c:tx>
            <c:strRef>
              <c:f>'レーダー4064滋賀県全体 (2)'!$AS$26</c:f>
              <c:strCache>
                <c:ptCount val="1"/>
                <c:pt idx="0">
                  <c:v>滋賀県</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(2)'!$BF$26</c:f>
              <c:strCache>
                <c:ptCount val="1"/>
                <c:pt idx="0">
                  <c:v>米原市</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(2)'!$BF$27:$BF$40</c:f>
              <c:numCache>
                <c:formatCode>General</c:formatCode>
                <c:ptCount val="14"/>
                <c:pt idx="0">
                  <c:v>95.232497543235141</c:v>
                </c:pt>
                <c:pt idx="1">
                  <c:v>84.857110639974934</c:v>
                </c:pt>
                <c:pt idx="2">
                  <c:v>97.15514271619908</c:v>
                </c:pt>
                <c:pt idx="3">
                  <c:v>100.24446153540634</c:v>
                </c:pt>
                <c:pt idx="4">
                  <c:v>144.13302909671276</c:v>
                </c:pt>
                <c:pt idx="5">
                  <c:v>105.69038472666725</c:v>
                </c:pt>
                <c:pt idx="6">
                  <c:v>93.699806243997159</c:v>
                </c:pt>
                <c:pt idx="7">
                  <c:v>84.071838111652781</c:v>
                </c:pt>
                <c:pt idx="8">
                  <c:v>97.763150835702959</c:v>
                </c:pt>
                <c:pt idx="9">
                  <c:v>102.66244666959984</c:v>
                </c:pt>
                <c:pt idx="10">
                  <c:v>35.078284851706293</c:v>
                </c:pt>
                <c:pt idx="11">
                  <c:v>111.9064098439321</c:v>
                </c:pt>
                <c:pt idx="12">
                  <c:v>109.20173449805455</c:v>
                </c:pt>
                <c:pt idx="13">
                  <c:v>105.2589678011276</c:v>
                </c:pt>
              </c:numCache>
            </c:numRef>
          </c:val>
        </c:ser>
        <c:dLbls>
          <c:showLegendKey val="0"/>
          <c:showVal val="0"/>
          <c:showCatName val="0"/>
          <c:showSerName val="0"/>
          <c:showPercent val="0"/>
          <c:showBubbleSize val="0"/>
        </c:dLbls>
        <c:axId val="228906496"/>
        <c:axId val="228908032"/>
      </c:radarChart>
      <c:catAx>
        <c:axId val="22890649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8908032"/>
        <c:crosses val="autoZero"/>
        <c:auto val="1"/>
        <c:lblAlgn val="ctr"/>
        <c:lblOffset val="100"/>
        <c:noMultiLvlLbl val="0"/>
      </c:catAx>
      <c:valAx>
        <c:axId val="22890803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890649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0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生活習慣病(女性４０～６４歳)</a:t>
            </a:r>
          </a:p>
        </c:rich>
      </c:tx>
      <c:overlay val="0"/>
    </c:title>
    <c:autoTitleDeleted val="0"/>
    <c:plotArea>
      <c:layout/>
      <c:radarChart>
        <c:radarStyle val="marker"/>
        <c:varyColors val="0"/>
        <c:ser>
          <c:idx val="0"/>
          <c:order val="0"/>
          <c:tx>
            <c:strRef>
              <c:f>'レーダー4064滋賀県全体 (2)'!$AS$26</c:f>
              <c:strCache>
                <c:ptCount val="1"/>
                <c:pt idx="0">
                  <c:v>滋賀県</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(2)'!$BG$26</c:f>
              <c:strCache>
                <c:ptCount val="1"/>
                <c:pt idx="0">
                  <c:v>日野町</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(2)'!$BG$27:$BG$40</c:f>
              <c:numCache>
                <c:formatCode>General</c:formatCode>
                <c:ptCount val="14"/>
                <c:pt idx="0">
                  <c:v>112.75536692888973</c:v>
                </c:pt>
                <c:pt idx="1">
                  <c:v>107.77073996278558</c:v>
                </c:pt>
                <c:pt idx="2">
                  <c:v>100.23883176815272</c:v>
                </c:pt>
                <c:pt idx="3">
                  <c:v>91.111506813640503</c:v>
                </c:pt>
                <c:pt idx="4">
                  <c:v>123.67557905906152</c:v>
                </c:pt>
                <c:pt idx="5">
                  <c:v>95.607880838075658</c:v>
                </c:pt>
                <c:pt idx="6">
                  <c:v>101.98015058587767</c:v>
                </c:pt>
                <c:pt idx="7">
                  <c:v>94.238010937737769</c:v>
                </c:pt>
                <c:pt idx="8">
                  <c:v>99.953112333256669</c:v>
                </c:pt>
                <c:pt idx="9">
                  <c:v>101.52353894471304</c:v>
                </c:pt>
                <c:pt idx="10">
                  <c:v>55.452453027724147</c:v>
                </c:pt>
                <c:pt idx="11">
                  <c:v>99.81995591619328</c:v>
                </c:pt>
                <c:pt idx="12">
                  <c:v>98.721004000578233</c:v>
                </c:pt>
                <c:pt idx="13">
                  <c:v>96.501049108004153</c:v>
                </c:pt>
              </c:numCache>
            </c:numRef>
          </c:val>
        </c:ser>
        <c:dLbls>
          <c:showLegendKey val="0"/>
          <c:showVal val="0"/>
          <c:showCatName val="0"/>
          <c:showSerName val="0"/>
          <c:showPercent val="0"/>
          <c:showBubbleSize val="0"/>
        </c:dLbls>
        <c:axId val="228946688"/>
        <c:axId val="228948224"/>
      </c:radarChart>
      <c:catAx>
        <c:axId val="22894668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8948224"/>
        <c:crosses val="autoZero"/>
        <c:auto val="1"/>
        <c:lblAlgn val="ctr"/>
        <c:lblOffset val="100"/>
        <c:noMultiLvlLbl val="0"/>
      </c:catAx>
      <c:valAx>
        <c:axId val="22894822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894668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0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生活習慣病(女性４０～６４歳)</a:t>
            </a:r>
          </a:p>
        </c:rich>
      </c:tx>
      <c:overlay val="0"/>
    </c:title>
    <c:autoTitleDeleted val="0"/>
    <c:plotArea>
      <c:layout/>
      <c:radarChart>
        <c:radarStyle val="marker"/>
        <c:varyColors val="0"/>
        <c:ser>
          <c:idx val="0"/>
          <c:order val="0"/>
          <c:tx>
            <c:strRef>
              <c:f>'レーダー4064滋賀県全体 (2)'!$AS$26</c:f>
              <c:strCache>
                <c:ptCount val="1"/>
                <c:pt idx="0">
                  <c:v>滋賀県</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(2)'!$BH$26</c:f>
              <c:strCache>
                <c:ptCount val="1"/>
                <c:pt idx="0">
                  <c:v>竜王町</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(2)'!$BH$27:$BH$40</c:f>
              <c:numCache>
                <c:formatCode>General</c:formatCode>
                <c:ptCount val="14"/>
                <c:pt idx="0">
                  <c:v>94.981108444258155</c:v>
                </c:pt>
                <c:pt idx="1">
                  <c:v>91.238099933245337</c:v>
                </c:pt>
                <c:pt idx="2">
                  <c:v>109.64694395588512</c:v>
                </c:pt>
                <c:pt idx="3">
                  <c:v>109.26072215412886</c:v>
                </c:pt>
                <c:pt idx="4">
                  <c:v>101.19142063893017</c:v>
                </c:pt>
                <c:pt idx="5">
                  <c:v>97.825632637068111</c:v>
                </c:pt>
                <c:pt idx="6">
                  <c:v>109.26876425354921</c:v>
                </c:pt>
                <c:pt idx="7">
                  <c:v>87.659408809082862</c:v>
                </c:pt>
                <c:pt idx="8">
                  <c:v>100.11065338417356</c:v>
                </c:pt>
                <c:pt idx="9">
                  <c:v>108.88871333476122</c:v>
                </c:pt>
                <c:pt idx="10">
                  <c:v>146.9657531119781</c:v>
                </c:pt>
                <c:pt idx="11">
                  <c:v>120.35609231545638</c:v>
                </c:pt>
                <c:pt idx="12">
                  <c:v>107.69090891745059</c:v>
                </c:pt>
                <c:pt idx="13">
                  <c:v>115.7293922830809</c:v>
                </c:pt>
              </c:numCache>
            </c:numRef>
          </c:val>
        </c:ser>
        <c:dLbls>
          <c:showLegendKey val="0"/>
          <c:showVal val="0"/>
          <c:showCatName val="0"/>
          <c:showSerName val="0"/>
          <c:showPercent val="0"/>
          <c:showBubbleSize val="0"/>
        </c:dLbls>
        <c:axId val="228981760"/>
        <c:axId val="229053184"/>
      </c:radarChart>
      <c:catAx>
        <c:axId val="22898176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053184"/>
        <c:crosses val="autoZero"/>
        <c:auto val="1"/>
        <c:lblAlgn val="ctr"/>
        <c:lblOffset val="100"/>
        <c:noMultiLvlLbl val="0"/>
      </c:catAx>
      <c:valAx>
        <c:axId val="22905318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898176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0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生活習慣病(女性４０～６４歳)</a:t>
            </a:r>
          </a:p>
        </c:rich>
      </c:tx>
      <c:overlay val="0"/>
    </c:title>
    <c:autoTitleDeleted val="0"/>
    <c:plotArea>
      <c:layout/>
      <c:radarChart>
        <c:radarStyle val="marker"/>
        <c:varyColors val="0"/>
        <c:ser>
          <c:idx val="0"/>
          <c:order val="0"/>
          <c:tx>
            <c:strRef>
              <c:f>'レーダー4064滋賀県全体 (2)'!$AS$26</c:f>
              <c:strCache>
                <c:ptCount val="1"/>
                <c:pt idx="0">
                  <c:v>滋賀県</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(2)'!$BI$26</c:f>
              <c:strCache>
                <c:ptCount val="1"/>
                <c:pt idx="0">
                  <c:v>愛荘町</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(2)'!$BI$27:$BI$40</c:f>
              <c:numCache>
                <c:formatCode>General</c:formatCode>
                <c:ptCount val="14"/>
                <c:pt idx="0">
                  <c:v>93.02384466555354</c:v>
                </c:pt>
                <c:pt idx="1">
                  <c:v>117.02382302342993</c:v>
                </c:pt>
                <c:pt idx="2">
                  <c:v>98.555916324682784</c:v>
                </c:pt>
                <c:pt idx="3">
                  <c:v>113.1520154044521</c:v>
                </c:pt>
                <c:pt idx="4">
                  <c:v>138.10923421027698</c:v>
                </c:pt>
                <c:pt idx="5">
                  <c:v>90.968694911969251</c:v>
                </c:pt>
                <c:pt idx="6">
                  <c:v>102.39372138679977</c:v>
                </c:pt>
                <c:pt idx="7">
                  <c:v>94.553816176433784</c:v>
                </c:pt>
                <c:pt idx="8">
                  <c:v>102.29699073543981</c:v>
                </c:pt>
                <c:pt idx="9">
                  <c:v>102.10107315088734</c:v>
                </c:pt>
                <c:pt idx="10">
                  <c:v>161.09443031454833</c:v>
                </c:pt>
                <c:pt idx="11">
                  <c:v>111.20492825791951</c:v>
                </c:pt>
                <c:pt idx="12">
                  <c:v>109.22028299575304</c:v>
                </c:pt>
                <c:pt idx="13">
                  <c:v>109.09693633761673</c:v>
                </c:pt>
              </c:numCache>
            </c:numRef>
          </c:val>
        </c:ser>
        <c:dLbls>
          <c:showLegendKey val="0"/>
          <c:showVal val="0"/>
          <c:showCatName val="0"/>
          <c:showSerName val="0"/>
          <c:showPercent val="0"/>
          <c:showBubbleSize val="0"/>
        </c:dLbls>
        <c:axId val="229082624"/>
        <c:axId val="229084160"/>
      </c:radarChart>
      <c:catAx>
        <c:axId val="22908262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084160"/>
        <c:crosses val="autoZero"/>
        <c:auto val="1"/>
        <c:lblAlgn val="ctr"/>
        <c:lblOffset val="100"/>
        <c:noMultiLvlLbl val="0"/>
      </c:catAx>
      <c:valAx>
        <c:axId val="22908416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08262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0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生活習慣病(女性４０～６４歳)</a:t>
            </a:r>
          </a:p>
        </c:rich>
      </c:tx>
      <c:overlay val="0"/>
    </c:title>
    <c:autoTitleDeleted val="0"/>
    <c:plotArea>
      <c:layout/>
      <c:radarChart>
        <c:radarStyle val="marker"/>
        <c:varyColors val="0"/>
        <c:ser>
          <c:idx val="0"/>
          <c:order val="0"/>
          <c:tx>
            <c:strRef>
              <c:f>'レーダー4064滋賀県全体 (2)'!$AS$26</c:f>
              <c:strCache>
                <c:ptCount val="1"/>
                <c:pt idx="0">
                  <c:v>滋賀県</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(2)'!$BJ$26</c:f>
              <c:strCache>
                <c:ptCount val="1"/>
                <c:pt idx="0">
                  <c:v>豊郷町</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(2)'!$BJ$27:$BJ$40</c:f>
              <c:numCache>
                <c:formatCode>General</c:formatCode>
                <c:ptCount val="14"/>
                <c:pt idx="0">
                  <c:v>112.40997946705183</c:v>
                </c:pt>
                <c:pt idx="1">
                  <c:v>108.69320036986782</c:v>
                </c:pt>
                <c:pt idx="2">
                  <c:v>116.7341739668768</c:v>
                </c:pt>
                <c:pt idx="3">
                  <c:v>104.99589808590616</c:v>
                </c:pt>
                <c:pt idx="4">
                  <c:v>83.65765394864377</c:v>
                </c:pt>
                <c:pt idx="5">
                  <c:v>105.02059893964353</c:v>
                </c:pt>
                <c:pt idx="6">
                  <c:v>103.14469846677856</c:v>
                </c:pt>
                <c:pt idx="7">
                  <c:v>77.919641701081446</c:v>
                </c:pt>
                <c:pt idx="8">
                  <c:v>104.38333442306767</c:v>
                </c:pt>
                <c:pt idx="9">
                  <c:v>100.87901375127689</c:v>
                </c:pt>
                <c:pt idx="10">
                  <c:v>46.683013752613697</c:v>
                </c:pt>
                <c:pt idx="11">
                  <c:v>92.5752643333485</c:v>
                </c:pt>
                <c:pt idx="12">
                  <c:v>96.172674134976376</c:v>
                </c:pt>
                <c:pt idx="13">
                  <c:v>125.79521967717304</c:v>
                </c:pt>
              </c:numCache>
            </c:numRef>
          </c:val>
        </c:ser>
        <c:dLbls>
          <c:showLegendKey val="0"/>
          <c:showVal val="0"/>
          <c:showCatName val="0"/>
          <c:showSerName val="0"/>
          <c:showPercent val="0"/>
          <c:showBubbleSize val="0"/>
        </c:dLbls>
        <c:axId val="229122048"/>
        <c:axId val="229123584"/>
      </c:radarChart>
      <c:catAx>
        <c:axId val="22912204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123584"/>
        <c:crosses val="autoZero"/>
        <c:auto val="1"/>
        <c:lblAlgn val="ctr"/>
        <c:lblOffset val="100"/>
        <c:noMultiLvlLbl val="0"/>
      </c:catAx>
      <c:valAx>
        <c:axId val="22912358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12204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200" b="1" i="0" u="none" strike="noStrike" kern="1200" baseline="0">
                <a:solidFill>
                  <a:schemeClr val="tx1"/>
                </a:solidFill>
              </a:rPr>
              <a:t>疾病別医療費構成割合</a:t>
            </a:r>
            <a:endParaRPr kumimoji="0" lang="ja-JP" altLang="en-US" sz="1800" b="1" i="0" u="none" strike="noStrike" kern="1200" baseline="0">
              <a:solidFill>
                <a:schemeClr val="tx1"/>
              </a:solidFill>
            </a:endParaRPr>
          </a:p>
          <a:p>
            <a:pPr algn="ctr" rtl="0">
              <a:defRPr kumimoji="0" sz="1800" i="0" u="none" strike="noStrike" kern="1200" baseline="0">
                <a:solidFill>
                  <a:schemeClr val="tx1"/>
                </a:solidFill>
              </a:defRPr>
            </a:pPr>
            <a:r>
              <a:rPr kumimoji="0" lang="ja-JP" altLang="en-US" sz="1200" b="1" i="0" u="none" strike="noStrike" kern="1200" baseline="0">
                <a:solidFill>
                  <a:schemeClr val="tx1"/>
                </a:solidFill>
              </a:rPr>
              <a:t>（後期高齢者分）</a:t>
            </a:r>
            <a:endParaRPr kumimoji="0" lang="ja-JP" altLang="en-US" sz="1800" b="1" i="0" u="none" strike="noStrike" kern="1200"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1.1183232167578099E-2"/>
                  <c:y val="4.6708620881849225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1"/>
              <c:layout>
                <c:manualLayout>
                  <c:x val="0.11168545108332048"/>
                  <c:y val="-5.1192566446435578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2"/>
              <c:layout>
                <c:manualLayout>
                  <c:x val="7.9044567958416967E-2"/>
                  <c:y val="4.9186243583610196E-3"/>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3"/>
              <c:layout>
                <c:manualLayout>
                  <c:x val="7.2687972826926045E-2"/>
                  <c:y val="5.4434506191360477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4"/>
              <c:layout>
                <c:manualLayout>
                  <c:x val="8.4864649271782208E-2"/>
                  <c:y val="0.17188668229035736"/>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5"/>
              <c:layout>
                <c:manualLayout>
                  <c:x val="2.4659821934022955E-2"/>
                  <c:y val="0.21393684569037519"/>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6"/>
              <c:layout>
                <c:manualLayout>
                  <c:x val="-5.5754796760190177E-2"/>
                  <c:y val="-7.93299486212872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kumimoji="0" sz="900" kern="1200">
                    <a:solidFill>
                      <a:schemeClr val="tx1"/>
                    </a:solidFill>
                  </a:defRPr>
                </a:pPr>
                <a:endParaRPr lang="ja-JP"/>
              </a:p>
            </c:txPr>
            <c:showLegendKey val="0"/>
            <c:showVal val="0"/>
            <c:showCatName val="1"/>
            <c:showSerName val="0"/>
            <c:showPercent val="1"/>
            <c:showBubbleSize val="0"/>
            <c:showLeaderLines val="1"/>
          </c:dLbls>
          <c:cat>
            <c:strRef>
              <c:f>近江八幡市!$N$174:$N$180</c:f>
              <c:strCache>
                <c:ptCount val="7"/>
                <c:pt idx="0">
                  <c:v>新生物</c:v>
                </c:pt>
                <c:pt idx="1">
                  <c:v>糖尿病</c:v>
                </c:pt>
                <c:pt idx="2">
                  <c:v>高血圧性疾患</c:v>
                </c:pt>
                <c:pt idx="3">
                  <c:v>虚血性心疾患</c:v>
                </c:pt>
                <c:pt idx="4">
                  <c:v>脳内出血</c:v>
                </c:pt>
                <c:pt idx="5">
                  <c:v>脳梗塞</c:v>
                </c:pt>
                <c:pt idx="6">
                  <c:v>その他</c:v>
                </c:pt>
              </c:strCache>
            </c:strRef>
          </c:cat>
          <c:val>
            <c:numRef>
              <c:f>近江八幡市!$R$174:$R$180</c:f>
              <c:numCache>
                <c:formatCode>0.0_ </c:formatCode>
                <c:ptCount val="7"/>
                <c:pt idx="0">
                  <c:v>10.6</c:v>
                </c:pt>
                <c:pt idx="1">
                  <c:v>3.7</c:v>
                </c:pt>
                <c:pt idx="2">
                  <c:v>6.8</c:v>
                </c:pt>
                <c:pt idx="3">
                  <c:v>4.0999999999999996</c:v>
                </c:pt>
                <c:pt idx="4">
                  <c:v>1.7</c:v>
                </c:pt>
                <c:pt idx="5">
                  <c:v>6.2</c:v>
                </c:pt>
                <c:pt idx="6" formatCode="#,##0.0;[Red]\-#,##0.0">
                  <c:v>66.900000000000006</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生活習慣病(女性４０～６４歳)</a:t>
            </a:r>
          </a:p>
        </c:rich>
      </c:tx>
      <c:overlay val="0"/>
    </c:title>
    <c:autoTitleDeleted val="0"/>
    <c:plotArea>
      <c:layout/>
      <c:radarChart>
        <c:radarStyle val="marker"/>
        <c:varyColors val="0"/>
        <c:ser>
          <c:idx val="0"/>
          <c:order val="0"/>
          <c:tx>
            <c:strRef>
              <c:f>'レーダー4064滋賀県全体 (2)'!$AS$26</c:f>
              <c:strCache>
                <c:ptCount val="1"/>
                <c:pt idx="0">
                  <c:v>滋賀県</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(2)'!$BK$26</c:f>
              <c:strCache>
                <c:ptCount val="1"/>
                <c:pt idx="0">
                  <c:v>甲良町</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(2)'!$BK$27:$BK$40</c:f>
              <c:numCache>
                <c:formatCode>General</c:formatCode>
                <c:ptCount val="14"/>
                <c:pt idx="0">
                  <c:v>98.354489814335906</c:v>
                </c:pt>
                <c:pt idx="1">
                  <c:v>100.42771869182378</c:v>
                </c:pt>
                <c:pt idx="2">
                  <c:v>105.7723741534069</c:v>
                </c:pt>
                <c:pt idx="3">
                  <c:v>90.874823613027473</c:v>
                </c:pt>
                <c:pt idx="4">
                  <c:v>195.67502223791016</c:v>
                </c:pt>
                <c:pt idx="5">
                  <c:v>100.01393929772458</c:v>
                </c:pt>
                <c:pt idx="6">
                  <c:v>113.03641084792714</c:v>
                </c:pt>
                <c:pt idx="7">
                  <c:v>125.66140810011193</c:v>
                </c:pt>
                <c:pt idx="8">
                  <c:v>114.64700171632938</c:v>
                </c:pt>
                <c:pt idx="9">
                  <c:v>111.07928018143949</c:v>
                </c:pt>
                <c:pt idx="10">
                  <c:v>169.09278602645935</c:v>
                </c:pt>
                <c:pt idx="11">
                  <c:v>115.79213538491844</c:v>
                </c:pt>
                <c:pt idx="12">
                  <c:v>102.54454365522511</c:v>
                </c:pt>
                <c:pt idx="13">
                  <c:v>116.86632077094718</c:v>
                </c:pt>
              </c:numCache>
            </c:numRef>
          </c:val>
        </c:ser>
        <c:dLbls>
          <c:showLegendKey val="0"/>
          <c:showVal val="0"/>
          <c:showCatName val="0"/>
          <c:showSerName val="0"/>
          <c:showPercent val="0"/>
          <c:showBubbleSize val="0"/>
        </c:dLbls>
        <c:axId val="229157120"/>
        <c:axId val="229158912"/>
      </c:radarChart>
      <c:catAx>
        <c:axId val="22915712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158912"/>
        <c:crosses val="autoZero"/>
        <c:auto val="1"/>
        <c:lblAlgn val="ctr"/>
        <c:lblOffset val="100"/>
        <c:noMultiLvlLbl val="0"/>
      </c:catAx>
      <c:valAx>
        <c:axId val="22915891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15712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生活習慣病(女性４０～６４歳)</a:t>
            </a:r>
          </a:p>
        </c:rich>
      </c:tx>
      <c:overlay val="0"/>
    </c:title>
    <c:autoTitleDeleted val="0"/>
    <c:plotArea>
      <c:layout/>
      <c:radarChart>
        <c:radarStyle val="marker"/>
        <c:varyColors val="0"/>
        <c:ser>
          <c:idx val="0"/>
          <c:order val="0"/>
          <c:tx>
            <c:strRef>
              <c:f>'レーダー4064滋賀県全体 (2)'!$AS$26</c:f>
              <c:strCache>
                <c:ptCount val="1"/>
                <c:pt idx="0">
                  <c:v>滋賀県</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(2)'!$AS$27:$AS$40</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ser>
        <c:ser>
          <c:idx val="1"/>
          <c:order val="1"/>
          <c:tx>
            <c:strRef>
              <c:f>'レーダー4064滋賀県全体 (2)'!$BL$26</c:f>
              <c:strCache>
                <c:ptCount val="1"/>
                <c:pt idx="0">
                  <c:v>多賀町</c:v>
                </c:pt>
              </c:strCache>
            </c:strRef>
          </c:tx>
          <c:marker>
            <c:symbol val="none"/>
          </c:marker>
          <c:cat>
            <c:strRef>
              <c:f>'レーダー4064滋賀県全体 (2)'!$AR$27:$AR$40</c:f>
              <c:strCache>
                <c:ptCount val="14"/>
                <c:pt idx="0">
                  <c:v>空腹時血糖≧１００mg/dl</c:v>
                </c:pt>
                <c:pt idx="1">
                  <c:v>空腹時血糖≧１２６mg/dl</c:v>
                </c:pt>
                <c:pt idx="2">
                  <c:v>HbA1c≧5.6</c:v>
                </c:pt>
                <c:pt idx="3">
                  <c:v>中性脂肪≧１５０mg/dl</c:v>
                </c:pt>
                <c:pt idx="4">
                  <c:v>HDLコレステロール＜４０mg/dl</c:v>
                </c:pt>
                <c:pt idx="5">
                  <c:v>LDLコレステロール≧１４０mg/dl</c:v>
                </c:pt>
                <c:pt idx="6">
                  <c:v>収縮期血圧≧１３０mmHg</c:v>
                </c:pt>
                <c:pt idx="7">
                  <c:v>拡張期血圧≧８５mmHg</c:v>
                </c:pt>
                <c:pt idx="8">
                  <c:v>血圧高値（≧１３０/８５mmHgまたは服薬）</c:v>
                </c:pt>
                <c:pt idx="9">
                  <c:v>高血圧（≧１４０/９０mmHgまたは服薬）</c:v>
                </c:pt>
                <c:pt idx="10">
                  <c:v>重症高血圧（≧１８０/１１０mmHg）</c:v>
                </c:pt>
                <c:pt idx="11">
                  <c:v>服薬中（血圧）</c:v>
                </c:pt>
                <c:pt idx="12">
                  <c:v>高血圧の者のうち服薬中（血圧）</c:v>
                </c:pt>
                <c:pt idx="13">
                  <c:v>積極的支援・動機付け支援該当者</c:v>
                </c:pt>
              </c:strCache>
            </c:strRef>
          </c:cat>
          <c:val>
            <c:numRef>
              <c:f>'レーダー4064滋賀県全体 (2)'!$BL$27:$BL$40</c:f>
              <c:numCache>
                <c:formatCode>General</c:formatCode>
                <c:ptCount val="14"/>
                <c:pt idx="0">
                  <c:v>91.565800904916543</c:v>
                </c:pt>
                <c:pt idx="1">
                  <c:v>46.905913087541805</c:v>
                </c:pt>
                <c:pt idx="2">
                  <c:v>116.66315953678652</c:v>
                </c:pt>
                <c:pt idx="3">
                  <c:v>82.989535062353355</c:v>
                </c:pt>
                <c:pt idx="4">
                  <c:v>131.84719262661386</c:v>
                </c:pt>
                <c:pt idx="5">
                  <c:v>97.021639572432292</c:v>
                </c:pt>
                <c:pt idx="6">
                  <c:v>103.64647682889756</c:v>
                </c:pt>
                <c:pt idx="7">
                  <c:v>100.81268913505119</c:v>
                </c:pt>
                <c:pt idx="8">
                  <c:v>109.09662530919955</c:v>
                </c:pt>
                <c:pt idx="9">
                  <c:v>113.31962729094511</c:v>
                </c:pt>
                <c:pt idx="10">
                  <c:v>33.378718292559391</c:v>
                </c:pt>
                <c:pt idx="11">
                  <c:v>116.33843927323085</c:v>
                </c:pt>
                <c:pt idx="12">
                  <c:v>101.39593032813454</c:v>
                </c:pt>
                <c:pt idx="13">
                  <c:v>100.78884515605777</c:v>
                </c:pt>
              </c:numCache>
            </c:numRef>
          </c:val>
        </c:ser>
        <c:dLbls>
          <c:showLegendKey val="0"/>
          <c:showVal val="0"/>
          <c:showCatName val="0"/>
          <c:showSerName val="0"/>
          <c:showPercent val="0"/>
          <c:showBubbleSize val="0"/>
        </c:dLbls>
        <c:axId val="229258368"/>
        <c:axId val="229259904"/>
      </c:radarChart>
      <c:catAx>
        <c:axId val="22925836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259904"/>
        <c:crosses val="autoZero"/>
        <c:auto val="1"/>
        <c:lblAlgn val="ctr"/>
        <c:lblOffset val="100"/>
        <c:noMultiLvlLbl val="0"/>
      </c:catAx>
      <c:valAx>
        <c:axId val="22925990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25836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 (2)'!$AS$41</c:f>
              <c:strCache>
                <c:ptCount val="1"/>
                <c:pt idx="0">
                  <c:v>滋賀県</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(2)'!$AS$42:$AS$49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(2)'!$AU$41</c:f>
              <c:strCache>
                <c:ptCount val="1"/>
                <c:pt idx="0">
                  <c:v>彦根市</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(2)'!$AU$42:$AU$49</c:f>
              <c:numCache>
                <c:formatCode>General</c:formatCode>
                <c:ptCount val="8"/>
                <c:pt idx="0">
                  <c:v>94.868713208216349</c:v>
                </c:pt>
                <c:pt idx="1">
                  <c:v>94.603988091508157</c:v>
                </c:pt>
                <c:pt idx="2">
                  <c:v>94.433233445040941</c:v>
                </c:pt>
                <c:pt idx="3">
                  <c:v>94.863424590961301</c:v>
                </c:pt>
                <c:pt idx="4">
                  <c:v>98.045742977195943</c:v>
                </c:pt>
                <c:pt idx="5">
                  <c:v>94.714574805581591</c:v>
                </c:pt>
                <c:pt idx="6">
                  <c:v>92.589448335265629</c:v>
                </c:pt>
                <c:pt idx="7">
                  <c:v>95.324263444705068</c:v>
                </c:pt>
              </c:numCache>
            </c:numRef>
          </c:val>
        </c:ser>
        <c:dLbls>
          <c:showLegendKey val="0"/>
          <c:showVal val="0"/>
          <c:showCatName val="0"/>
          <c:showSerName val="0"/>
          <c:showPercent val="0"/>
          <c:showBubbleSize val="0"/>
        </c:dLbls>
        <c:axId val="229305728"/>
        <c:axId val="229184640"/>
      </c:radarChart>
      <c:catAx>
        <c:axId val="22930572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184640"/>
        <c:crosses val="autoZero"/>
        <c:auto val="1"/>
        <c:lblAlgn val="ctr"/>
        <c:lblOffset val="100"/>
        <c:noMultiLvlLbl val="0"/>
      </c:catAx>
      <c:valAx>
        <c:axId val="22918464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30572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1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 (2)'!$AS$41</c:f>
              <c:strCache>
                <c:ptCount val="1"/>
                <c:pt idx="0">
                  <c:v>滋賀県</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(2)'!$AS$42:$AS$49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(2)'!$AV$41</c:f>
              <c:strCache>
                <c:ptCount val="1"/>
                <c:pt idx="0">
                  <c:v>長浜市</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(2)'!$AV$42:$AV$49</c:f>
              <c:numCache>
                <c:formatCode>General</c:formatCode>
                <c:ptCount val="8"/>
                <c:pt idx="0">
                  <c:v>112.7970801488416</c:v>
                </c:pt>
                <c:pt idx="1">
                  <c:v>105.74803999605808</c:v>
                </c:pt>
                <c:pt idx="2">
                  <c:v>107.16698179537032</c:v>
                </c:pt>
                <c:pt idx="3">
                  <c:v>108.869235175387</c:v>
                </c:pt>
                <c:pt idx="4">
                  <c:v>99.814504651792092</c:v>
                </c:pt>
                <c:pt idx="5">
                  <c:v>85.810642028569035</c:v>
                </c:pt>
                <c:pt idx="6">
                  <c:v>100.81262836827192</c:v>
                </c:pt>
                <c:pt idx="7">
                  <c:v>93.239167398971759</c:v>
                </c:pt>
              </c:numCache>
            </c:numRef>
          </c:val>
        </c:ser>
        <c:dLbls>
          <c:showLegendKey val="0"/>
          <c:showVal val="0"/>
          <c:showCatName val="0"/>
          <c:showSerName val="0"/>
          <c:showPercent val="0"/>
          <c:showBubbleSize val="0"/>
        </c:dLbls>
        <c:axId val="229205888"/>
        <c:axId val="229207424"/>
      </c:radarChart>
      <c:catAx>
        <c:axId val="22920588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207424"/>
        <c:crosses val="autoZero"/>
        <c:auto val="1"/>
        <c:lblAlgn val="ctr"/>
        <c:lblOffset val="100"/>
        <c:noMultiLvlLbl val="0"/>
      </c:catAx>
      <c:valAx>
        <c:axId val="22920742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20588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1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 (2)'!$AS$41</c:f>
              <c:strCache>
                <c:ptCount val="1"/>
                <c:pt idx="0">
                  <c:v>滋賀県</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(2)'!$AS$42:$AS$49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(2)'!$AW$41</c:f>
              <c:strCache>
                <c:ptCount val="1"/>
                <c:pt idx="0">
                  <c:v>近江八幡市</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(2)'!$AW$42:$AW$49</c:f>
              <c:numCache>
                <c:formatCode>General</c:formatCode>
                <c:ptCount val="8"/>
                <c:pt idx="0">
                  <c:v>104.35707659015843</c:v>
                </c:pt>
                <c:pt idx="1">
                  <c:v>106.56792057135264</c:v>
                </c:pt>
                <c:pt idx="2">
                  <c:v>106.59190111026354</c:v>
                </c:pt>
                <c:pt idx="3">
                  <c:v>104.79208598021611</c:v>
                </c:pt>
                <c:pt idx="4">
                  <c:v>103.65325725009178</c:v>
                </c:pt>
                <c:pt idx="5">
                  <c:v>98.441227598921571</c:v>
                </c:pt>
                <c:pt idx="6">
                  <c:v>99.811643230308505</c:v>
                </c:pt>
                <c:pt idx="7">
                  <c:v>100.33568282829883</c:v>
                </c:pt>
              </c:numCache>
            </c:numRef>
          </c:val>
        </c:ser>
        <c:dLbls>
          <c:showLegendKey val="0"/>
          <c:showVal val="0"/>
          <c:showCatName val="0"/>
          <c:showSerName val="0"/>
          <c:showPercent val="0"/>
          <c:showBubbleSize val="0"/>
        </c:dLbls>
        <c:axId val="229237120"/>
        <c:axId val="229238656"/>
      </c:radarChart>
      <c:catAx>
        <c:axId val="22923712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238656"/>
        <c:crosses val="autoZero"/>
        <c:auto val="1"/>
        <c:lblAlgn val="ctr"/>
        <c:lblOffset val="100"/>
        <c:noMultiLvlLbl val="0"/>
      </c:catAx>
      <c:valAx>
        <c:axId val="22923865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23712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1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 (2)'!$AS$41</c:f>
              <c:strCache>
                <c:ptCount val="1"/>
                <c:pt idx="0">
                  <c:v>滋賀県</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(2)'!$AS$42:$AS$49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(2)'!$AX$41</c:f>
              <c:strCache>
                <c:ptCount val="1"/>
                <c:pt idx="0">
                  <c:v>草津市</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(2)'!$AX$42:$AX$49</c:f>
              <c:numCache>
                <c:formatCode>General</c:formatCode>
                <c:ptCount val="8"/>
                <c:pt idx="0">
                  <c:v>89.175374895956367</c:v>
                </c:pt>
                <c:pt idx="1">
                  <c:v>96.108753992880324</c:v>
                </c:pt>
                <c:pt idx="2">
                  <c:v>94.726005138475415</c:v>
                </c:pt>
                <c:pt idx="3">
                  <c:v>89.421715763292426</c:v>
                </c:pt>
                <c:pt idx="4">
                  <c:v>99.434170580378151</c:v>
                </c:pt>
                <c:pt idx="5">
                  <c:v>117.53964166472571</c:v>
                </c:pt>
                <c:pt idx="6">
                  <c:v>111.9602038091581</c:v>
                </c:pt>
                <c:pt idx="7">
                  <c:v>106.06611624537257</c:v>
                </c:pt>
              </c:numCache>
            </c:numRef>
          </c:val>
        </c:ser>
        <c:dLbls>
          <c:showLegendKey val="0"/>
          <c:showVal val="0"/>
          <c:showCatName val="0"/>
          <c:showSerName val="0"/>
          <c:showPercent val="0"/>
          <c:showBubbleSize val="0"/>
        </c:dLbls>
        <c:axId val="229460608"/>
        <c:axId val="229462400"/>
      </c:radarChart>
      <c:catAx>
        <c:axId val="22946060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462400"/>
        <c:crosses val="autoZero"/>
        <c:auto val="1"/>
        <c:lblAlgn val="ctr"/>
        <c:lblOffset val="100"/>
        <c:noMultiLvlLbl val="0"/>
      </c:catAx>
      <c:valAx>
        <c:axId val="22946240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46060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1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 (2)'!$AS$41</c:f>
              <c:strCache>
                <c:ptCount val="1"/>
                <c:pt idx="0">
                  <c:v>滋賀県</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(2)'!$AS$42:$AS$49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(2)'!$AY$41</c:f>
              <c:strCache>
                <c:ptCount val="1"/>
                <c:pt idx="0">
                  <c:v>守山市</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(2)'!$AY$42:$AY$49</c:f>
              <c:numCache>
                <c:formatCode>General</c:formatCode>
                <c:ptCount val="8"/>
                <c:pt idx="0">
                  <c:v>95.305205605162698</c:v>
                </c:pt>
                <c:pt idx="1">
                  <c:v>91.210159660238986</c:v>
                </c:pt>
                <c:pt idx="2">
                  <c:v>99.668302523574027</c:v>
                </c:pt>
                <c:pt idx="3">
                  <c:v>95.296790604246638</c:v>
                </c:pt>
                <c:pt idx="4">
                  <c:v>95.365508997784815</c:v>
                </c:pt>
                <c:pt idx="5">
                  <c:v>104.6549226350173</c:v>
                </c:pt>
                <c:pt idx="6">
                  <c:v>105.70206897918442</c:v>
                </c:pt>
                <c:pt idx="7">
                  <c:v>109.93098750819684</c:v>
                </c:pt>
              </c:numCache>
            </c:numRef>
          </c:val>
        </c:ser>
        <c:dLbls>
          <c:showLegendKey val="0"/>
          <c:showVal val="0"/>
          <c:showCatName val="0"/>
          <c:showSerName val="0"/>
          <c:showPercent val="0"/>
          <c:showBubbleSize val="0"/>
        </c:dLbls>
        <c:axId val="229385344"/>
        <c:axId val="229386880"/>
      </c:radarChart>
      <c:catAx>
        <c:axId val="22938534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386880"/>
        <c:crosses val="autoZero"/>
        <c:auto val="1"/>
        <c:lblAlgn val="ctr"/>
        <c:lblOffset val="100"/>
        <c:noMultiLvlLbl val="0"/>
      </c:catAx>
      <c:valAx>
        <c:axId val="22938688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38534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1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 (2)'!$AS$41</c:f>
              <c:strCache>
                <c:ptCount val="1"/>
                <c:pt idx="0">
                  <c:v>滋賀県</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(2)'!$AS$42:$AS$49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(2)'!$AZ$41</c:f>
              <c:strCache>
                <c:ptCount val="1"/>
                <c:pt idx="0">
                  <c:v>栗東市</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(2)'!$AZ$42:$AZ$49</c:f>
              <c:numCache>
                <c:formatCode>General</c:formatCode>
                <c:ptCount val="8"/>
                <c:pt idx="0">
                  <c:v>113.26889112147683</c:v>
                </c:pt>
                <c:pt idx="1">
                  <c:v>111.88770787878957</c:v>
                </c:pt>
                <c:pt idx="2">
                  <c:v>112.00850892515855</c:v>
                </c:pt>
                <c:pt idx="3">
                  <c:v>113.39118786678033</c:v>
                </c:pt>
                <c:pt idx="4">
                  <c:v>112.82115843429305</c:v>
                </c:pt>
                <c:pt idx="5">
                  <c:v>120.14677577043147</c:v>
                </c:pt>
                <c:pt idx="6">
                  <c:v>107.20930205977164</c:v>
                </c:pt>
                <c:pt idx="7">
                  <c:v>99.979554876692632</c:v>
                </c:pt>
              </c:numCache>
            </c:numRef>
          </c:val>
        </c:ser>
        <c:dLbls>
          <c:showLegendKey val="0"/>
          <c:showVal val="0"/>
          <c:showCatName val="0"/>
          <c:showSerName val="0"/>
          <c:showPercent val="0"/>
          <c:showBubbleSize val="0"/>
        </c:dLbls>
        <c:axId val="229408128"/>
        <c:axId val="229426304"/>
      </c:radarChart>
      <c:catAx>
        <c:axId val="22940812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426304"/>
        <c:crosses val="autoZero"/>
        <c:auto val="1"/>
        <c:lblAlgn val="ctr"/>
        <c:lblOffset val="100"/>
        <c:noMultiLvlLbl val="0"/>
      </c:catAx>
      <c:valAx>
        <c:axId val="22942630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40812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1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 (2)'!$AS$41</c:f>
              <c:strCache>
                <c:ptCount val="1"/>
                <c:pt idx="0">
                  <c:v>滋賀県</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(2)'!$AS$42:$AS$49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(2)'!$BA$41</c:f>
              <c:strCache>
                <c:ptCount val="1"/>
                <c:pt idx="0">
                  <c:v>甲賀市</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(2)'!$BA$42:$BA$49</c:f>
              <c:numCache>
                <c:formatCode>General</c:formatCode>
                <c:ptCount val="8"/>
                <c:pt idx="0">
                  <c:v>104.48444623106283</c:v>
                </c:pt>
                <c:pt idx="1">
                  <c:v>103.18763405991997</c:v>
                </c:pt>
                <c:pt idx="2">
                  <c:v>103.94290249926624</c:v>
                </c:pt>
                <c:pt idx="3">
                  <c:v>107.0346259671834</c:v>
                </c:pt>
                <c:pt idx="4">
                  <c:v>95.253033296309681</c:v>
                </c:pt>
                <c:pt idx="5">
                  <c:v>94.778672627708588</c:v>
                </c:pt>
                <c:pt idx="6">
                  <c:v>98.560608890880602</c:v>
                </c:pt>
                <c:pt idx="7">
                  <c:v>90.833721121124199</c:v>
                </c:pt>
              </c:numCache>
            </c:numRef>
          </c:val>
        </c:ser>
        <c:dLbls>
          <c:showLegendKey val="0"/>
          <c:showVal val="0"/>
          <c:showCatName val="0"/>
          <c:showSerName val="0"/>
          <c:showPercent val="0"/>
          <c:showBubbleSize val="0"/>
        </c:dLbls>
        <c:axId val="229644544"/>
        <c:axId val="229650432"/>
      </c:radarChart>
      <c:catAx>
        <c:axId val="22964454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650432"/>
        <c:crosses val="autoZero"/>
        <c:auto val="1"/>
        <c:lblAlgn val="ctr"/>
        <c:lblOffset val="100"/>
        <c:noMultiLvlLbl val="0"/>
      </c:catAx>
      <c:valAx>
        <c:axId val="22965043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64454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1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 (2)'!$AS$41</c:f>
              <c:strCache>
                <c:ptCount val="1"/>
                <c:pt idx="0">
                  <c:v>滋賀県</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(2)'!$AS$42:$AS$49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(2)'!$BB$41</c:f>
              <c:strCache>
                <c:ptCount val="1"/>
                <c:pt idx="0">
                  <c:v>野洲市</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(2)'!$BB$42:$BB$49</c:f>
              <c:numCache>
                <c:formatCode>General</c:formatCode>
                <c:ptCount val="8"/>
                <c:pt idx="0">
                  <c:v>109.70163311582186</c:v>
                </c:pt>
                <c:pt idx="1">
                  <c:v>107.29449941446229</c:v>
                </c:pt>
                <c:pt idx="2">
                  <c:v>112.49310044676344</c:v>
                </c:pt>
                <c:pt idx="3">
                  <c:v>111.55759476142384</c:v>
                </c:pt>
                <c:pt idx="4">
                  <c:v>107.2210851870426</c:v>
                </c:pt>
                <c:pt idx="5">
                  <c:v>104.58134715159673</c:v>
                </c:pt>
                <c:pt idx="6">
                  <c:v>98.378414011915496</c:v>
                </c:pt>
                <c:pt idx="7">
                  <c:v>99.374346382761175</c:v>
                </c:pt>
              </c:numCache>
            </c:numRef>
          </c:val>
        </c:ser>
        <c:dLbls>
          <c:showLegendKey val="0"/>
          <c:showVal val="0"/>
          <c:showCatName val="0"/>
          <c:showSerName val="0"/>
          <c:showPercent val="0"/>
          <c:showBubbleSize val="0"/>
        </c:dLbls>
        <c:axId val="229671680"/>
        <c:axId val="229673216"/>
      </c:radarChart>
      <c:catAx>
        <c:axId val="22967168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673216"/>
        <c:crosses val="autoZero"/>
        <c:auto val="1"/>
        <c:lblAlgn val="ctr"/>
        <c:lblOffset val="100"/>
        <c:noMultiLvlLbl val="0"/>
      </c:catAx>
      <c:valAx>
        <c:axId val="22967321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67168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
          <c:y val="6.0085836909871244E-2"/>
          <c:w val="0.82"/>
          <c:h val="0.79828326180257503"/>
        </c:manualLayout>
      </c:layout>
      <c:lineChart>
        <c:grouping val="standard"/>
        <c:varyColors val="0"/>
        <c:ser>
          <c:idx val="0"/>
          <c:order val="0"/>
          <c:tx>
            <c:v>近江八幡市</c:v>
          </c:tx>
          <c:spPr>
            <a:ln w="38100" cap="rnd" cmpd="sng">
              <a:solidFill>
                <a:schemeClr val="accent2"/>
              </a:solidFill>
              <a:prstDash val="solid"/>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0.27600000000000002</c:v>
              </c:pt>
              <c:pt idx="1">
                <c:v>0.26721698113207548</c:v>
              </c:pt>
              <c:pt idx="2">
                <c:v>0.25900000000000001</c:v>
              </c:pt>
              <c:pt idx="3">
                <c:v>0.28100000000000003</c:v>
              </c:pt>
              <c:pt idx="4">
                <c:v>0.30499999999999999</c:v>
              </c:pt>
              <c:pt idx="5">
                <c:v>0.36399999999999999</c:v>
              </c:pt>
              <c:pt idx="6">
                <c:v>0.377</c:v>
              </c:pt>
              <c:pt idx="7">
                <c:v>0.38500000000000001</c:v>
              </c:pt>
              <c:pt idx="8">
                <c:v>0.38</c:v>
              </c:pt>
            </c:numLit>
          </c:val>
          <c:smooth val="0"/>
        </c:ser>
        <c:ser>
          <c:idx val="1"/>
          <c:order val="1"/>
          <c:tx>
            <c:v>市町国保</c:v>
          </c:tx>
          <c:spPr>
            <a:ln w="38100" cap="rnd" cmpd="sng">
              <a:solidFill>
                <a:schemeClr val="accent1"/>
              </a:solidFill>
              <a:prstDash val="sysDash"/>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Lit>
          </c:val>
          <c:smooth val="0"/>
        </c:ser>
        <c:dLbls>
          <c:showLegendKey val="0"/>
          <c:showVal val="0"/>
          <c:showCatName val="0"/>
          <c:showSerName val="0"/>
          <c:showPercent val="0"/>
          <c:showBubbleSize val="0"/>
        </c:dLbls>
        <c:marker val="1"/>
        <c:smooth val="0"/>
        <c:axId val="186772096"/>
        <c:axId val="186663296"/>
      </c:lineChart>
      <c:catAx>
        <c:axId val="186772096"/>
        <c:scaling>
          <c:orientation val="minMax"/>
        </c:scaling>
        <c:delete val="0"/>
        <c:axPos val="b"/>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6663296"/>
        <c:crosses val="autoZero"/>
        <c:auto val="1"/>
        <c:lblAlgn val="ctr"/>
        <c:lblOffset val="100"/>
        <c:noMultiLvlLbl val="0"/>
      </c:catAx>
      <c:valAx>
        <c:axId val="186663296"/>
        <c:scaling>
          <c:orientation val="minMax"/>
          <c:min val="0.2"/>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186772096"/>
        <c:crosses val="autoZero"/>
        <c:crossBetween val="between"/>
      </c:valAx>
    </c:plotArea>
    <c:legend>
      <c:legendPos val="r"/>
      <c:layout>
        <c:manualLayout>
          <c:xMode val="edge"/>
          <c:yMode val="edge"/>
          <c:x val="0.67249999999999999"/>
          <c:y val="0.54506437768240346"/>
          <c:w val="0.27250000000000002"/>
          <c:h val="0.23175965665236048"/>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2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 (2)'!$AS$41</c:f>
              <c:strCache>
                <c:ptCount val="1"/>
                <c:pt idx="0">
                  <c:v>滋賀県</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(2)'!$AS$42:$AS$49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(2)'!$BC$41</c:f>
              <c:strCache>
                <c:ptCount val="1"/>
                <c:pt idx="0">
                  <c:v>湖南市</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(2)'!$BC$42:$BC$49</c:f>
              <c:numCache>
                <c:formatCode>General</c:formatCode>
                <c:ptCount val="8"/>
                <c:pt idx="0">
                  <c:v>105.95952461325224</c:v>
                </c:pt>
                <c:pt idx="1">
                  <c:v>103.63217787934522</c:v>
                </c:pt>
                <c:pt idx="2">
                  <c:v>113.70626209102423</c:v>
                </c:pt>
                <c:pt idx="3">
                  <c:v>107.15166580678599</c:v>
                </c:pt>
                <c:pt idx="4">
                  <c:v>108.85706852071957</c:v>
                </c:pt>
                <c:pt idx="5">
                  <c:v>104.25992478222039</c:v>
                </c:pt>
                <c:pt idx="6">
                  <c:v>100.82845521062984</c:v>
                </c:pt>
                <c:pt idx="7">
                  <c:v>101.88361827960266</c:v>
                </c:pt>
              </c:numCache>
            </c:numRef>
          </c:val>
        </c:ser>
        <c:dLbls>
          <c:showLegendKey val="0"/>
          <c:showVal val="0"/>
          <c:showCatName val="0"/>
          <c:showSerName val="0"/>
          <c:showPercent val="0"/>
          <c:showBubbleSize val="0"/>
        </c:dLbls>
        <c:axId val="229698560"/>
        <c:axId val="229720832"/>
      </c:radarChart>
      <c:catAx>
        <c:axId val="22969856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720832"/>
        <c:crosses val="autoZero"/>
        <c:auto val="1"/>
        <c:lblAlgn val="ctr"/>
        <c:lblOffset val="100"/>
        <c:noMultiLvlLbl val="0"/>
      </c:catAx>
      <c:valAx>
        <c:axId val="22972083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69856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2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 (2)'!$AS$41</c:f>
              <c:strCache>
                <c:ptCount val="1"/>
                <c:pt idx="0">
                  <c:v>滋賀県</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(2)'!$AS$42:$AS$49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(2)'!$BD$41</c:f>
              <c:strCache>
                <c:ptCount val="1"/>
                <c:pt idx="0">
                  <c:v>高島市</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(2)'!$BD$42:$BD$49</c:f>
              <c:numCache>
                <c:formatCode>General</c:formatCode>
                <c:ptCount val="8"/>
                <c:pt idx="0">
                  <c:v>90.999039071320709</c:v>
                </c:pt>
                <c:pt idx="1">
                  <c:v>98.780878531069902</c:v>
                </c:pt>
                <c:pt idx="2">
                  <c:v>92.528476709657454</c:v>
                </c:pt>
                <c:pt idx="3">
                  <c:v>94.808054943907649</c:v>
                </c:pt>
                <c:pt idx="4">
                  <c:v>90.455612822996088</c:v>
                </c:pt>
                <c:pt idx="5">
                  <c:v>79.501232653532185</c:v>
                </c:pt>
                <c:pt idx="6">
                  <c:v>93.752961697588859</c:v>
                </c:pt>
                <c:pt idx="7">
                  <c:v>101.86554154123478</c:v>
                </c:pt>
              </c:numCache>
            </c:numRef>
          </c:val>
        </c:ser>
        <c:dLbls>
          <c:showLegendKey val="0"/>
          <c:showVal val="0"/>
          <c:showCatName val="0"/>
          <c:showSerName val="0"/>
          <c:showPercent val="0"/>
          <c:showBubbleSize val="0"/>
        </c:dLbls>
        <c:axId val="229762560"/>
        <c:axId val="229764096"/>
      </c:radarChart>
      <c:catAx>
        <c:axId val="22976256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764096"/>
        <c:crosses val="autoZero"/>
        <c:auto val="1"/>
        <c:lblAlgn val="ctr"/>
        <c:lblOffset val="100"/>
        <c:noMultiLvlLbl val="0"/>
      </c:catAx>
      <c:valAx>
        <c:axId val="22976409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76256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2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 (2)'!$AS$41</c:f>
              <c:strCache>
                <c:ptCount val="1"/>
                <c:pt idx="0">
                  <c:v>滋賀県</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(2)'!$AS$42:$AS$49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(2)'!$BE$41</c:f>
              <c:strCache>
                <c:ptCount val="1"/>
                <c:pt idx="0">
                  <c:v>東近江市</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(2)'!$BE$42:$BE$49</c:f>
              <c:numCache>
                <c:formatCode>General</c:formatCode>
                <c:ptCount val="8"/>
                <c:pt idx="0">
                  <c:v>93.35590092541554</c:v>
                </c:pt>
                <c:pt idx="1">
                  <c:v>99.363932785274429</c:v>
                </c:pt>
                <c:pt idx="2">
                  <c:v>97.740878051217777</c:v>
                </c:pt>
                <c:pt idx="3">
                  <c:v>93.957938338533481</c:v>
                </c:pt>
                <c:pt idx="4">
                  <c:v>97.294601035584762</c:v>
                </c:pt>
                <c:pt idx="5">
                  <c:v>91.374811224050092</c:v>
                </c:pt>
                <c:pt idx="6">
                  <c:v>92.890876948057709</c:v>
                </c:pt>
                <c:pt idx="7">
                  <c:v>94.11048556209785</c:v>
                </c:pt>
              </c:numCache>
            </c:numRef>
          </c:val>
        </c:ser>
        <c:dLbls>
          <c:showLegendKey val="0"/>
          <c:showVal val="0"/>
          <c:showCatName val="0"/>
          <c:showSerName val="0"/>
          <c:showPercent val="0"/>
          <c:showBubbleSize val="0"/>
        </c:dLbls>
        <c:axId val="229776768"/>
        <c:axId val="229794944"/>
      </c:radarChart>
      <c:catAx>
        <c:axId val="22977676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794944"/>
        <c:crosses val="autoZero"/>
        <c:auto val="1"/>
        <c:lblAlgn val="ctr"/>
        <c:lblOffset val="100"/>
        <c:noMultiLvlLbl val="0"/>
      </c:catAx>
      <c:valAx>
        <c:axId val="22979494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77676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2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 (2)'!$AS$41</c:f>
              <c:strCache>
                <c:ptCount val="1"/>
                <c:pt idx="0">
                  <c:v>滋賀県</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(2)'!$AS$42:$AS$49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(2)'!$BF$41</c:f>
              <c:strCache>
                <c:ptCount val="1"/>
                <c:pt idx="0">
                  <c:v>米原市</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(2)'!$BF$42:$BF$49</c:f>
              <c:numCache>
                <c:formatCode>General</c:formatCode>
                <c:ptCount val="8"/>
                <c:pt idx="0">
                  <c:v>108.89699792266521</c:v>
                </c:pt>
                <c:pt idx="1">
                  <c:v>110.48051982179301</c:v>
                </c:pt>
                <c:pt idx="2">
                  <c:v>96.805221471815003</c:v>
                </c:pt>
                <c:pt idx="3">
                  <c:v>105.20200228864249</c:v>
                </c:pt>
                <c:pt idx="4">
                  <c:v>99.828497671416457</c:v>
                </c:pt>
                <c:pt idx="5">
                  <c:v>78.876490762150681</c:v>
                </c:pt>
                <c:pt idx="6">
                  <c:v>91.797107115282898</c:v>
                </c:pt>
                <c:pt idx="7">
                  <c:v>88.697341183133432</c:v>
                </c:pt>
              </c:numCache>
            </c:numRef>
          </c:val>
        </c:ser>
        <c:dLbls>
          <c:showLegendKey val="0"/>
          <c:showVal val="0"/>
          <c:showCatName val="0"/>
          <c:showSerName val="0"/>
          <c:showPercent val="0"/>
          <c:showBubbleSize val="0"/>
        </c:dLbls>
        <c:axId val="229828480"/>
        <c:axId val="229830016"/>
      </c:radarChart>
      <c:catAx>
        <c:axId val="22982848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830016"/>
        <c:crosses val="autoZero"/>
        <c:auto val="1"/>
        <c:lblAlgn val="ctr"/>
        <c:lblOffset val="100"/>
        <c:noMultiLvlLbl val="0"/>
      </c:catAx>
      <c:valAx>
        <c:axId val="22983001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82848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2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 (2)'!$AS$41</c:f>
              <c:strCache>
                <c:ptCount val="1"/>
                <c:pt idx="0">
                  <c:v>滋賀県</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(2)'!$AS$42:$AS$49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(2)'!$BG$41</c:f>
              <c:strCache>
                <c:ptCount val="1"/>
                <c:pt idx="0">
                  <c:v>日野町</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(2)'!$BG$42:$BG$49</c:f>
              <c:numCache>
                <c:formatCode>General</c:formatCode>
                <c:ptCount val="8"/>
                <c:pt idx="0">
                  <c:v>86.912588032171243</c:v>
                </c:pt>
                <c:pt idx="1">
                  <c:v>98.206527128844115</c:v>
                </c:pt>
                <c:pt idx="2">
                  <c:v>81.649868221702889</c:v>
                </c:pt>
                <c:pt idx="3">
                  <c:v>83.127422951647077</c:v>
                </c:pt>
                <c:pt idx="4">
                  <c:v>90.304883653830558</c:v>
                </c:pt>
                <c:pt idx="5">
                  <c:v>87.212389974138986</c:v>
                </c:pt>
                <c:pt idx="6">
                  <c:v>86.01793087238201</c:v>
                </c:pt>
                <c:pt idx="7">
                  <c:v>88.543922486468858</c:v>
                </c:pt>
              </c:numCache>
            </c:numRef>
          </c:val>
        </c:ser>
        <c:dLbls>
          <c:showLegendKey val="0"/>
          <c:showVal val="0"/>
          <c:showCatName val="0"/>
          <c:showSerName val="0"/>
          <c:showPercent val="0"/>
          <c:showBubbleSize val="0"/>
        </c:dLbls>
        <c:axId val="229926016"/>
        <c:axId val="229927552"/>
      </c:radarChart>
      <c:catAx>
        <c:axId val="22992601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927552"/>
        <c:crosses val="autoZero"/>
        <c:auto val="1"/>
        <c:lblAlgn val="ctr"/>
        <c:lblOffset val="100"/>
        <c:noMultiLvlLbl val="0"/>
      </c:catAx>
      <c:valAx>
        <c:axId val="22992755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92601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2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 (2)'!$AS$41</c:f>
              <c:strCache>
                <c:ptCount val="1"/>
                <c:pt idx="0">
                  <c:v>滋賀県</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(2)'!$AS$42:$AS$49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(2)'!$BH$41</c:f>
              <c:strCache>
                <c:ptCount val="1"/>
                <c:pt idx="0">
                  <c:v>竜王町</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(2)'!$BH$42:$BH$49</c:f>
              <c:numCache>
                <c:formatCode>General</c:formatCode>
                <c:ptCount val="8"/>
                <c:pt idx="0">
                  <c:v>95.093840485217044</c:v>
                </c:pt>
                <c:pt idx="1">
                  <c:v>108.20693050065945</c:v>
                </c:pt>
                <c:pt idx="2">
                  <c:v>93.918357057321913</c:v>
                </c:pt>
                <c:pt idx="3">
                  <c:v>90.89795050514023</c:v>
                </c:pt>
                <c:pt idx="4">
                  <c:v>110.91095820311408</c:v>
                </c:pt>
                <c:pt idx="5">
                  <c:v>100.19549306361637</c:v>
                </c:pt>
                <c:pt idx="6">
                  <c:v>95.801398635287711</c:v>
                </c:pt>
                <c:pt idx="7">
                  <c:v>95.186389249465691</c:v>
                </c:pt>
              </c:numCache>
            </c:numRef>
          </c:val>
        </c:ser>
        <c:dLbls>
          <c:showLegendKey val="0"/>
          <c:showVal val="0"/>
          <c:showCatName val="0"/>
          <c:showSerName val="0"/>
          <c:showPercent val="0"/>
          <c:showBubbleSize val="0"/>
        </c:dLbls>
        <c:axId val="229965184"/>
        <c:axId val="229979264"/>
      </c:radarChart>
      <c:catAx>
        <c:axId val="22996518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979264"/>
        <c:crosses val="autoZero"/>
        <c:auto val="1"/>
        <c:lblAlgn val="ctr"/>
        <c:lblOffset val="100"/>
        <c:noMultiLvlLbl val="0"/>
      </c:catAx>
      <c:valAx>
        <c:axId val="22997926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2996518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2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 (2)'!$AS$41</c:f>
              <c:strCache>
                <c:ptCount val="1"/>
                <c:pt idx="0">
                  <c:v>滋賀県</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(2)'!$AS$42:$AS$49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(2)'!$BI$41</c:f>
              <c:strCache>
                <c:ptCount val="1"/>
                <c:pt idx="0">
                  <c:v>愛荘町</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(2)'!$BI$42:$BI$49</c:f>
              <c:numCache>
                <c:formatCode>General</c:formatCode>
                <c:ptCount val="8"/>
                <c:pt idx="0">
                  <c:v>105.88448132203621</c:v>
                </c:pt>
                <c:pt idx="1">
                  <c:v>106.50089856450609</c:v>
                </c:pt>
                <c:pt idx="2">
                  <c:v>103.88826452115897</c:v>
                </c:pt>
                <c:pt idx="3">
                  <c:v>112.25632568006363</c:v>
                </c:pt>
                <c:pt idx="4">
                  <c:v>97.53123007997408</c:v>
                </c:pt>
                <c:pt idx="5">
                  <c:v>71.797186213132491</c:v>
                </c:pt>
                <c:pt idx="6">
                  <c:v>94.373533766584231</c:v>
                </c:pt>
                <c:pt idx="7">
                  <c:v>85.146380548931702</c:v>
                </c:pt>
              </c:numCache>
            </c:numRef>
          </c:val>
        </c:ser>
        <c:dLbls>
          <c:showLegendKey val="0"/>
          <c:showVal val="0"/>
          <c:showCatName val="0"/>
          <c:showSerName val="0"/>
          <c:showPercent val="0"/>
          <c:showBubbleSize val="0"/>
        </c:dLbls>
        <c:axId val="230000512"/>
        <c:axId val="230002048"/>
      </c:radarChart>
      <c:catAx>
        <c:axId val="23000051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002048"/>
        <c:crosses val="autoZero"/>
        <c:auto val="1"/>
        <c:lblAlgn val="ctr"/>
        <c:lblOffset val="100"/>
        <c:noMultiLvlLbl val="0"/>
      </c:catAx>
      <c:valAx>
        <c:axId val="23000204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00051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2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 (2)'!$AS$41</c:f>
              <c:strCache>
                <c:ptCount val="1"/>
                <c:pt idx="0">
                  <c:v>滋賀県</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(2)'!$AS$42:$AS$49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(2)'!$BJ$41</c:f>
              <c:strCache>
                <c:ptCount val="1"/>
                <c:pt idx="0">
                  <c:v>豊郷町</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(2)'!$BJ$42:$BJ$49</c:f>
              <c:numCache>
                <c:formatCode>General</c:formatCode>
                <c:ptCount val="8"/>
                <c:pt idx="0">
                  <c:v>117.57269960476941</c:v>
                </c:pt>
                <c:pt idx="1">
                  <c:v>118.09792067158078</c:v>
                </c:pt>
                <c:pt idx="2">
                  <c:v>141.89626563743749</c:v>
                </c:pt>
                <c:pt idx="3">
                  <c:v>114.70224542072135</c:v>
                </c:pt>
                <c:pt idx="4">
                  <c:v>119.24224481179179</c:v>
                </c:pt>
                <c:pt idx="5">
                  <c:v>92.479821918009463</c:v>
                </c:pt>
                <c:pt idx="6">
                  <c:v>90.306730774704675</c:v>
                </c:pt>
                <c:pt idx="7">
                  <c:v>88.242847588984475</c:v>
                </c:pt>
              </c:numCache>
            </c:numRef>
          </c:val>
        </c:ser>
        <c:dLbls>
          <c:showLegendKey val="0"/>
          <c:showVal val="0"/>
          <c:showCatName val="0"/>
          <c:showSerName val="0"/>
          <c:showPercent val="0"/>
          <c:showBubbleSize val="0"/>
        </c:dLbls>
        <c:axId val="230048128"/>
        <c:axId val="230049664"/>
      </c:radarChart>
      <c:catAx>
        <c:axId val="23004812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049664"/>
        <c:crosses val="autoZero"/>
        <c:auto val="1"/>
        <c:lblAlgn val="ctr"/>
        <c:lblOffset val="100"/>
        <c:noMultiLvlLbl val="0"/>
      </c:catAx>
      <c:valAx>
        <c:axId val="23004966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04812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2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 (2)'!$AS$41</c:f>
              <c:strCache>
                <c:ptCount val="1"/>
                <c:pt idx="0">
                  <c:v>滋賀県</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(2)'!$AS$42:$AS$49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(2)'!$BK$41</c:f>
              <c:strCache>
                <c:ptCount val="1"/>
                <c:pt idx="0">
                  <c:v>甲良町</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(2)'!$BK$42:$BK$49</c:f>
              <c:numCache>
                <c:formatCode>General</c:formatCode>
                <c:ptCount val="8"/>
                <c:pt idx="0">
                  <c:v>110.63508024061576</c:v>
                </c:pt>
                <c:pt idx="1">
                  <c:v>117.10447981283032</c:v>
                </c:pt>
                <c:pt idx="2">
                  <c:v>123.95441023234793</c:v>
                </c:pt>
                <c:pt idx="3">
                  <c:v>114.6994749260038</c:v>
                </c:pt>
                <c:pt idx="4">
                  <c:v>110.55547744044651</c:v>
                </c:pt>
                <c:pt idx="5">
                  <c:v>79.572595118778167</c:v>
                </c:pt>
                <c:pt idx="6">
                  <c:v>85.771176592863924</c:v>
                </c:pt>
                <c:pt idx="7">
                  <c:v>87.273647079220936</c:v>
                </c:pt>
              </c:numCache>
            </c:numRef>
          </c:val>
        </c:ser>
        <c:dLbls>
          <c:showLegendKey val="0"/>
          <c:showVal val="0"/>
          <c:showCatName val="0"/>
          <c:showSerName val="0"/>
          <c:showPercent val="0"/>
          <c:showBubbleSize val="0"/>
        </c:dLbls>
        <c:axId val="230066816"/>
        <c:axId val="230076800"/>
      </c:radarChart>
      <c:catAx>
        <c:axId val="23006681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076800"/>
        <c:crosses val="autoZero"/>
        <c:auto val="1"/>
        <c:lblAlgn val="ctr"/>
        <c:lblOffset val="100"/>
        <c:noMultiLvlLbl val="0"/>
      </c:catAx>
      <c:valAx>
        <c:axId val="23007680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06681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2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運動習慣(女性４０～６４歳)</a:t>
            </a:r>
          </a:p>
        </c:rich>
      </c:tx>
      <c:overlay val="0"/>
    </c:title>
    <c:autoTitleDeleted val="0"/>
    <c:plotArea>
      <c:layout/>
      <c:radarChart>
        <c:radarStyle val="marker"/>
        <c:varyColors val="0"/>
        <c:ser>
          <c:idx val="0"/>
          <c:order val="0"/>
          <c:tx>
            <c:strRef>
              <c:f>'レーダー4064滋賀県全体 (2)'!$AS$41</c:f>
              <c:strCache>
                <c:ptCount val="1"/>
                <c:pt idx="0">
                  <c:v>滋賀県</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(2)'!$AS$42:$AS$49</c:f>
              <c:numCache>
                <c:formatCode>General</c:formatCode>
                <c:ptCount val="8"/>
                <c:pt idx="0">
                  <c:v>100</c:v>
                </c:pt>
                <c:pt idx="1">
                  <c:v>100</c:v>
                </c:pt>
                <c:pt idx="2">
                  <c:v>100</c:v>
                </c:pt>
                <c:pt idx="3">
                  <c:v>100</c:v>
                </c:pt>
                <c:pt idx="4">
                  <c:v>100</c:v>
                </c:pt>
                <c:pt idx="5">
                  <c:v>100</c:v>
                </c:pt>
                <c:pt idx="6">
                  <c:v>100</c:v>
                </c:pt>
                <c:pt idx="7">
                  <c:v>100</c:v>
                </c:pt>
              </c:numCache>
            </c:numRef>
          </c:val>
        </c:ser>
        <c:ser>
          <c:idx val="1"/>
          <c:order val="1"/>
          <c:tx>
            <c:strRef>
              <c:f>'レーダー4064滋賀県全体 (2)'!$BL$41</c:f>
              <c:strCache>
                <c:ptCount val="1"/>
                <c:pt idx="0">
                  <c:v>多賀町</c:v>
                </c:pt>
              </c:strCache>
            </c:strRef>
          </c:tx>
          <c:marker>
            <c:symbol val="none"/>
          </c:marker>
          <c:cat>
            <c:strRef>
              <c:f>'レーダー4064滋賀県全体 (2)'!$AR$42:$AR$49</c:f>
              <c:strCache>
                <c:ptCount val="8"/>
                <c:pt idx="0">
                  <c:v>腹囲≧９０cm</c:v>
                </c:pt>
                <c:pt idx="1">
                  <c:v>BMI≧２５kg/㎡</c:v>
                </c:pt>
                <c:pt idx="2">
                  <c:v>メタボリックシンドローム該当者</c:v>
                </c:pt>
                <c:pt idx="3">
                  <c:v>メタボリックシンドローム及び予備群該当者</c:v>
                </c:pt>
                <c:pt idx="4">
                  <c:v>２０歳の時の体重から１０ｋｇ以上増加している</c:v>
                </c:pt>
                <c:pt idx="5">
                  <c:v>１回３０分以上の軽く汗のかく運動を週２回以上、１年以上実施</c:v>
                </c:pt>
                <c:pt idx="6">
                  <c:v>日常生活において歩行または同等の身体活動を１日１時間以上実施</c:v>
                </c:pt>
                <c:pt idx="7">
                  <c:v>ほぼ同じ年齢の同性と比較して歩く速度が速い</c:v>
                </c:pt>
              </c:strCache>
            </c:strRef>
          </c:cat>
          <c:val>
            <c:numRef>
              <c:f>'レーダー4064滋賀県全体 (2)'!$BL$42:$BL$49</c:f>
              <c:numCache>
                <c:formatCode>General</c:formatCode>
                <c:ptCount val="8"/>
                <c:pt idx="0">
                  <c:v>103.02851588568747</c:v>
                </c:pt>
                <c:pt idx="1">
                  <c:v>104.58335616914698</c:v>
                </c:pt>
                <c:pt idx="2">
                  <c:v>119.57979217596576</c:v>
                </c:pt>
                <c:pt idx="3">
                  <c:v>106.54969492807666</c:v>
                </c:pt>
                <c:pt idx="4">
                  <c:v>97.538348375921586</c:v>
                </c:pt>
                <c:pt idx="5">
                  <c:v>76.865765690955413</c:v>
                </c:pt>
                <c:pt idx="6">
                  <c:v>84.173656924713384</c:v>
                </c:pt>
                <c:pt idx="7">
                  <c:v>88.435555657784747</c:v>
                </c:pt>
              </c:numCache>
            </c:numRef>
          </c:val>
        </c:ser>
        <c:dLbls>
          <c:showLegendKey val="0"/>
          <c:showVal val="0"/>
          <c:showCatName val="0"/>
          <c:showSerName val="0"/>
          <c:showPercent val="0"/>
          <c:showBubbleSize val="0"/>
        </c:dLbls>
        <c:axId val="230172160"/>
        <c:axId val="230173696"/>
      </c:radarChart>
      <c:catAx>
        <c:axId val="23017216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173696"/>
        <c:crosses val="autoZero"/>
        <c:auto val="1"/>
        <c:lblAlgn val="ctr"/>
        <c:lblOffset val="100"/>
        <c:noMultiLvlLbl val="0"/>
      </c:catAx>
      <c:valAx>
        <c:axId val="23017369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17216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200" b="1" i="0" u="none" strike="noStrike" kern="1200" baseline="0">
                <a:solidFill>
                  <a:schemeClr val="tx1"/>
                </a:solidFill>
              </a:rPr>
              <a:t>疾病別医療費構成割合</a:t>
            </a:r>
            <a:endParaRPr kumimoji="0" lang="ja-JP" altLang="en-US" sz="1800" b="1" i="0" u="none" strike="noStrike" kern="1200" baseline="0">
              <a:solidFill>
                <a:schemeClr val="tx1"/>
              </a:solidFill>
            </a:endParaRPr>
          </a:p>
          <a:p>
            <a:pPr algn="ctr" rtl="0">
              <a:defRPr kumimoji="0" sz="1800" i="0" u="none" strike="noStrike" kern="1200" baseline="0">
                <a:solidFill>
                  <a:schemeClr val="tx1"/>
                </a:solidFill>
              </a:defRPr>
            </a:pPr>
            <a:r>
              <a:rPr kumimoji="0" lang="ja-JP" altLang="en-US" sz="1200" b="1" i="0" u="none" strike="noStrike" kern="1200" baseline="0">
                <a:solidFill>
                  <a:schemeClr val="tx1"/>
                </a:solidFill>
              </a:rPr>
              <a:t>（国保分）</a:t>
            </a:r>
            <a:endParaRPr kumimoji="0" lang="ja-JP" altLang="en-US" sz="1800" b="1" i="0" u="none" strike="noStrike" kern="1200"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1.1650663367827152E-3"/>
                  <c:y val="-3.1815832181282686E-2"/>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1"/>
              <c:layout>
                <c:manualLayout>
                  <c:x val="6.3622570869414391E-2"/>
                  <c:y val="-0.2007962172667348"/>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2"/>
              <c:layout>
                <c:manualLayout>
                  <c:x val="7.8532801853633635E-2"/>
                  <c:y val="-8.8240267676464104E-2"/>
                </c:manualLayout>
              </c:layout>
              <c:spPr/>
              <c:txPr>
                <a:bodyPr/>
                <a:lstStyle/>
                <a:p>
                  <a:pPr>
                    <a:defRPr sz="900">
                      <a:solidFill>
                        <a:schemeClr val="tx1"/>
                      </a:solidFill>
                    </a:defRPr>
                  </a:pPr>
                  <a:endParaRPr lang="ja-JP"/>
                </a:p>
              </c:txPr>
              <c:showLegendKey val="0"/>
              <c:showVal val="0"/>
              <c:showCatName val="1"/>
              <c:showSerName val="0"/>
              <c:showPercent val="1"/>
              <c:showBubbleSize val="0"/>
            </c:dLbl>
            <c:dLbl>
              <c:idx val="3"/>
              <c:layout>
                <c:manualLayout>
                  <c:x val="7.0961965165825591E-2"/>
                  <c:y val="2.8402556550660176E-2"/>
                </c:manualLayout>
              </c:layout>
              <c:spPr/>
              <c:txPr>
                <a:bodyPr/>
                <a:lstStyle/>
                <a:p>
                  <a:pPr>
                    <a:defRPr sz="900">
                      <a:solidFill>
                        <a:schemeClr val="tx1"/>
                      </a:solidFill>
                    </a:defRPr>
                  </a:pPr>
                  <a:endParaRPr lang="ja-JP"/>
                </a:p>
              </c:txPr>
              <c:showLegendKey val="0"/>
              <c:showVal val="0"/>
              <c:showCatName val="1"/>
              <c:showSerName val="0"/>
              <c:showPercent val="1"/>
              <c:showBubbleSize val="0"/>
            </c:dLbl>
            <c:dLbl>
              <c:idx val="4"/>
              <c:layout>
                <c:manualLayout>
                  <c:x val="0.10272402982046196"/>
                  <c:y val="0.20577548035503199"/>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5"/>
              <c:layout>
                <c:manualLayout>
                  <c:x val="-5.2998998566575688E-2"/>
                  <c:y val="0.19094788723928599"/>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6"/>
              <c:layout>
                <c:manualLayout>
                  <c:x val="-3.8308489348570146E-2"/>
                  <c:y val="-6.3030226060452124E-2"/>
                </c:manualLayout>
              </c:layout>
              <c:spPr/>
              <c:txPr>
                <a:bodyPr/>
                <a:lstStyle/>
                <a:p>
                  <a:pPr>
                    <a:defRPr sz="10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sz="1000">
                    <a:solidFill>
                      <a:schemeClr val="tx1"/>
                    </a:solidFill>
                  </a:defRPr>
                </a:pPr>
                <a:endParaRPr lang="ja-JP"/>
              </a:p>
            </c:txPr>
            <c:showLegendKey val="0"/>
            <c:showVal val="0"/>
            <c:showCatName val="1"/>
            <c:showSerName val="0"/>
            <c:showPercent val="1"/>
            <c:showBubbleSize val="0"/>
            <c:showLeaderLines val="1"/>
          </c:dLbls>
          <c:cat>
            <c:strRef>
              <c:f>近江八幡市!$N$174:$N$180</c:f>
              <c:strCache>
                <c:ptCount val="7"/>
                <c:pt idx="0">
                  <c:v>新生物</c:v>
                </c:pt>
                <c:pt idx="1">
                  <c:v>糖尿病</c:v>
                </c:pt>
                <c:pt idx="2">
                  <c:v>高血圧性疾患</c:v>
                </c:pt>
                <c:pt idx="3">
                  <c:v>虚血性心疾患</c:v>
                </c:pt>
                <c:pt idx="4">
                  <c:v>脳内出血</c:v>
                </c:pt>
                <c:pt idx="5">
                  <c:v>脳梗塞</c:v>
                </c:pt>
                <c:pt idx="6">
                  <c:v>その他</c:v>
                </c:pt>
              </c:strCache>
            </c:strRef>
          </c:cat>
          <c:val>
            <c:numRef>
              <c:f>近江八幡市!$P$174:$P$180</c:f>
              <c:numCache>
                <c:formatCode>0.0_ </c:formatCode>
                <c:ptCount val="7"/>
                <c:pt idx="0">
                  <c:v>16.8</c:v>
                </c:pt>
                <c:pt idx="1">
                  <c:v>3.9</c:v>
                </c:pt>
                <c:pt idx="2">
                  <c:v>5.8</c:v>
                </c:pt>
                <c:pt idx="3">
                  <c:v>2.6</c:v>
                </c:pt>
                <c:pt idx="4">
                  <c:v>0.4</c:v>
                </c:pt>
                <c:pt idx="5">
                  <c:v>1.6</c:v>
                </c:pt>
                <c:pt idx="6" formatCode="#,##0.0;[Red]\-#,##0.0">
                  <c:v>68.900000000000006</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3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 (2)'!$AS$50</c:f>
              <c:strCache>
                <c:ptCount val="1"/>
                <c:pt idx="0">
                  <c:v>滋賀県</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(2)'!$AS$51:$AS$57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(2)'!$AU$50</c:f>
              <c:strCache>
                <c:ptCount val="1"/>
                <c:pt idx="0">
                  <c:v>彦根市</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(2)'!$AU$51:$AU$57</c:f>
              <c:numCache>
                <c:formatCode>General</c:formatCode>
                <c:ptCount val="7"/>
                <c:pt idx="0">
                  <c:v>97.614074053686295</c:v>
                </c:pt>
                <c:pt idx="1">
                  <c:v>100.4291318783873</c:v>
                </c:pt>
                <c:pt idx="2">
                  <c:v>95.776985206868758</c:v>
                </c:pt>
                <c:pt idx="3">
                  <c:v>104.6208080045572</c:v>
                </c:pt>
                <c:pt idx="4">
                  <c:v>102.09170805675079</c:v>
                </c:pt>
                <c:pt idx="5">
                  <c:v>97.45812480732296</c:v>
                </c:pt>
                <c:pt idx="6">
                  <c:v>95.24282083555633</c:v>
                </c:pt>
              </c:numCache>
            </c:numRef>
          </c:val>
        </c:ser>
        <c:dLbls>
          <c:showLegendKey val="0"/>
          <c:showVal val="0"/>
          <c:showCatName val="0"/>
          <c:showSerName val="0"/>
          <c:showPercent val="0"/>
          <c:showBubbleSize val="0"/>
        </c:dLbls>
        <c:axId val="230215680"/>
        <c:axId val="230217216"/>
      </c:radarChart>
      <c:catAx>
        <c:axId val="23021568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217216"/>
        <c:crosses val="autoZero"/>
        <c:auto val="1"/>
        <c:lblAlgn val="ctr"/>
        <c:lblOffset val="100"/>
        <c:noMultiLvlLbl val="0"/>
      </c:catAx>
      <c:valAx>
        <c:axId val="23021721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21568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3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 (2)'!$AS$50</c:f>
              <c:strCache>
                <c:ptCount val="1"/>
                <c:pt idx="0">
                  <c:v>滋賀県</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(2)'!$AS$51:$AS$57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(2)'!$AV$50</c:f>
              <c:strCache>
                <c:ptCount val="1"/>
                <c:pt idx="0">
                  <c:v>長浜市</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(2)'!$AV$51:$AV$57</c:f>
              <c:numCache>
                <c:formatCode>General</c:formatCode>
                <c:ptCount val="7"/>
                <c:pt idx="0">
                  <c:v>108.28891391991904</c:v>
                </c:pt>
                <c:pt idx="1">
                  <c:v>89.157206842331277</c:v>
                </c:pt>
                <c:pt idx="2">
                  <c:v>112.25584987914475</c:v>
                </c:pt>
                <c:pt idx="3">
                  <c:v>99.5458260905896</c:v>
                </c:pt>
                <c:pt idx="4">
                  <c:v>98.290910567092595</c:v>
                </c:pt>
                <c:pt idx="5">
                  <c:v>78.367362430761503</c:v>
                </c:pt>
                <c:pt idx="6">
                  <c:v>82.566810394501346</c:v>
                </c:pt>
              </c:numCache>
            </c:numRef>
          </c:val>
        </c:ser>
        <c:dLbls>
          <c:showLegendKey val="0"/>
          <c:showVal val="0"/>
          <c:showCatName val="0"/>
          <c:showSerName val="0"/>
          <c:showPercent val="0"/>
          <c:showBubbleSize val="0"/>
        </c:dLbls>
        <c:axId val="230230272"/>
        <c:axId val="230256640"/>
      </c:radarChart>
      <c:catAx>
        <c:axId val="23023027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256640"/>
        <c:crosses val="autoZero"/>
        <c:auto val="1"/>
        <c:lblAlgn val="ctr"/>
        <c:lblOffset val="100"/>
        <c:noMultiLvlLbl val="0"/>
      </c:catAx>
      <c:valAx>
        <c:axId val="23025664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23027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3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 (2)'!$AS$50</c:f>
              <c:strCache>
                <c:ptCount val="1"/>
                <c:pt idx="0">
                  <c:v>滋賀県</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(2)'!$AS$51:$AS$57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(2)'!$AW$50</c:f>
              <c:strCache>
                <c:ptCount val="1"/>
                <c:pt idx="0">
                  <c:v>近江八幡市</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(2)'!$AW$51:$AW$57</c:f>
              <c:numCache>
                <c:formatCode>General</c:formatCode>
                <c:ptCount val="7"/>
                <c:pt idx="0">
                  <c:v>97.090449052831289</c:v>
                </c:pt>
                <c:pt idx="1">
                  <c:v>103.77849600998876</c:v>
                </c:pt>
                <c:pt idx="2">
                  <c:v>99.389785125443879</c:v>
                </c:pt>
                <c:pt idx="3">
                  <c:v>95.626615456738918</c:v>
                </c:pt>
                <c:pt idx="4">
                  <c:v>99.33389824815346</c:v>
                </c:pt>
                <c:pt idx="5">
                  <c:v>96.962823701247885</c:v>
                </c:pt>
                <c:pt idx="6">
                  <c:v>99.929151892425267</c:v>
                </c:pt>
              </c:numCache>
            </c:numRef>
          </c:val>
        </c:ser>
        <c:dLbls>
          <c:showLegendKey val="0"/>
          <c:showVal val="0"/>
          <c:showCatName val="0"/>
          <c:showSerName val="0"/>
          <c:showPercent val="0"/>
          <c:showBubbleSize val="0"/>
        </c:dLbls>
        <c:axId val="230290176"/>
        <c:axId val="230291712"/>
      </c:radarChart>
      <c:catAx>
        <c:axId val="23029017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291712"/>
        <c:crosses val="autoZero"/>
        <c:auto val="1"/>
        <c:lblAlgn val="ctr"/>
        <c:lblOffset val="100"/>
        <c:noMultiLvlLbl val="0"/>
      </c:catAx>
      <c:valAx>
        <c:axId val="23029171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29017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3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 (2)'!$AS$50</c:f>
              <c:strCache>
                <c:ptCount val="1"/>
                <c:pt idx="0">
                  <c:v>滋賀県</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(2)'!$AS$51:$AS$57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(2)'!$AX$50</c:f>
              <c:strCache>
                <c:ptCount val="1"/>
                <c:pt idx="0">
                  <c:v>草津市</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(2)'!$AX$51:$AX$57</c:f>
              <c:numCache>
                <c:formatCode>General</c:formatCode>
                <c:ptCount val="7"/>
                <c:pt idx="0">
                  <c:v>97.539877833210525</c:v>
                </c:pt>
                <c:pt idx="1">
                  <c:v>107.9442679523203</c:v>
                </c:pt>
                <c:pt idx="2">
                  <c:v>100.51530447143782</c:v>
                </c:pt>
                <c:pt idx="3">
                  <c:v>116.49910704002546</c:v>
                </c:pt>
                <c:pt idx="4">
                  <c:v>103.15072668260288</c:v>
                </c:pt>
                <c:pt idx="5">
                  <c:v>103.27099582408601</c:v>
                </c:pt>
                <c:pt idx="6">
                  <c:v>111.03912671079665</c:v>
                </c:pt>
              </c:numCache>
            </c:numRef>
          </c:val>
        </c:ser>
        <c:dLbls>
          <c:showLegendKey val="0"/>
          <c:showVal val="0"/>
          <c:showCatName val="0"/>
          <c:showSerName val="0"/>
          <c:showPercent val="0"/>
          <c:showBubbleSize val="0"/>
        </c:dLbls>
        <c:axId val="230325248"/>
        <c:axId val="230331136"/>
      </c:radarChart>
      <c:catAx>
        <c:axId val="23032524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331136"/>
        <c:crosses val="autoZero"/>
        <c:auto val="1"/>
        <c:lblAlgn val="ctr"/>
        <c:lblOffset val="100"/>
        <c:noMultiLvlLbl val="0"/>
      </c:catAx>
      <c:valAx>
        <c:axId val="23033113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32524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3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 (2)'!$AS$50</c:f>
              <c:strCache>
                <c:ptCount val="1"/>
                <c:pt idx="0">
                  <c:v>滋賀県</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(2)'!$AS$51:$AS$57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(2)'!$AY$50</c:f>
              <c:strCache>
                <c:ptCount val="1"/>
                <c:pt idx="0">
                  <c:v>守山市</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(2)'!$AY$51:$AY$57</c:f>
              <c:numCache>
                <c:formatCode>General</c:formatCode>
                <c:ptCount val="7"/>
                <c:pt idx="0">
                  <c:v>100.53472790253369</c:v>
                </c:pt>
                <c:pt idx="1">
                  <c:v>105.20026916632175</c:v>
                </c:pt>
                <c:pt idx="2">
                  <c:v>95.405957466767546</c:v>
                </c:pt>
                <c:pt idx="3">
                  <c:v>91.900041664410352</c:v>
                </c:pt>
                <c:pt idx="4">
                  <c:v>103.93412643851782</c:v>
                </c:pt>
                <c:pt idx="5">
                  <c:v>85.792336711324467</c:v>
                </c:pt>
                <c:pt idx="6">
                  <c:v>99.435603505012509</c:v>
                </c:pt>
              </c:numCache>
            </c:numRef>
          </c:val>
        </c:ser>
        <c:dLbls>
          <c:showLegendKey val="0"/>
          <c:showVal val="0"/>
          <c:showCatName val="0"/>
          <c:showSerName val="0"/>
          <c:showPercent val="0"/>
          <c:showBubbleSize val="0"/>
        </c:dLbls>
        <c:axId val="230561280"/>
        <c:axId val="230562816"/>
      </c:radarChart>
      <c:catAx>
        <c:axId val="23056128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562816"/>
        <c:crosses val="autoZero"/>
        <c:auto val="1"/>
        <c:lblAlgn val="ctr"/>
        <c:lblOffset val="100"/>
        <c:noMultiLvlLbl val="0"/>
      </c:catAx>
      <c:valAx>
        <c:axId val="23056281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56128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3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 (2)'!$AS$50</c:f>
              <c:strCache>
                <c:ptCount val="1"/>
                <c:pt idx="0">
                  <c:v>滋賀県</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(2)'!$AS$51:$AS$57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(2)'!$AZ$50</c:f>
              <c:strCache>
                <c:ptCount val="1"/>
                <c:pt idx="0">
                  <c:v>栗東市</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(2)'!$AZ$51:$AZ$57</c:f>
              <c:numCache>
                <c:formatCode>General</c:formatCode>
                <c:ptCount val="7"/>
                <c:pt idx="0">
                  <c:v>101.80167228881788</c:v>
                </c:pt>
                <c:pt idx="1">
                  <c:v>107.51286568307827</c:v>
                </c:pt>
                <c:pt idx="2">
                  <c:v>93.129164550791288</c:v>
                </c:pt>
                <c:pt idx="3">
                  <c:v>118.98359375115454</c:v>
                </c:pt>
                <c:pt idx="4">
                  <c:v>97.994568150837893</c:v>
                </c:pt>
                <c:pt idx="5">
                  <c:v>125.81712842251731</c:v>
                </c:pt>
                <c:pt idx="6">
                  <c:v>122.49723323171338</c:v>
                </c:pt>
              </c:numCache>
            </c:numRef>
          </c:val>
        </c:ser>
        <c:dLbls>
          <c:showLegendKey val="0"/>
          <c:showVal val="0"/>
          <c:showCatName val="0"/>
          <c:showSerName val="0"/>
          <c:showPercent val="0"/>
          <c:showBubbleSize val="0"/>
        </c:dLbls>
        <c:axId val="230584320"/>
        <c:axId val="230585856"/>
      </c:radarChart>
      <c:catAx>
        <c:axId val="23058432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585856"/>
        <c:crosses val="autoZero"/>
        <c:auto val="1"/>
        <c:lblAlgn val="ctr"/>
        <c:lblOffset val="100"/>
        <c:noMultiLvlLbl val="0"/>
      </c:catAx>
      <c:valAx>
        <c:axId val="23058585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58432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3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 (2)'!$AS$50</c:f>
              <c:strCache>
                <c:ptCount val="1"/>
                <c:pt idx="0">
                  <c:v>滋賀県</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(2)'!$AS$51:$AS$57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(2)'!$BA$50</c:f>
              <c:strCache>
                <c:ptCount val="1"/>
                <c:pt idx="0">
                  <c:v>甲賀市</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(2)'!$BA$51:$BA$57</c:f>
              <c:numCache>
                <c:formatCode>General</c:formatCode>
                <c:ptCount val="7"/>
                <c:pt idx="0">
                  <c:v>100.44666726919951</c:v>
                </c:pt>
                <c:pt idx="1">
                  <c:v>95.476579428657473</c:v>
                </c:pt>
                <c:pt idx="2">
                  <c:v>98.50965233467835</c:v>
                </c:pt>
                <c:pt idx="3">
                  <c:v>89.502211406683386</c:v>
                </c:pt>
                <c:pt idx="4">
                  <c:v>94.339356963535707</c:v>
                </c:pt>
                <c:pt idx="5">
                  <c:v>89.698925189276764</c:v>
                </c:pt>
                <c:pt idx="6">
                  <c:v>93.254281982462146</c:v>
                </c:pt>
              </c:numCache>
            </c:numRef>
          </c:val>
        </c:ser>
        <c:dLbls>
          <c:showLegendKey val="0"/>
          <c:showVal val="0"/>
          <c:showCatName val="0"/>
          <c:showSerName val="0"/>
          <c:showPercent val="0"/>
          <c:showBubbleSize val="0"/>
        </c:dLbls>
        <c:axId val="230427264"/>
        <c:axId val="230437248"/>
      </c:radarChart>
      <c:catAx>
        <c:axId val="230427264"/>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437248"/>
        <c:crosses val="autoZero"/>
        <c:auto val="1"/>
        <c:lblAlgn val="ctr"/>
        <c:lblOffset val="100"/>
        <c:noMultiLvlLbl val="0"/>
      </c:catAx>
      <c:valAx>
        <c:axId val="23043724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427264"/>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3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 (2)'!$AS$50</c:f>
              <c:strCache>
                <c:ptCount val="1"/>
                <c:pt idx="0">
                  <c:v>滋賀県</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(2)'!$AS$51:$AS$57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(2)'!$BB$50</c:f>
              <c:strCache>
                <c:ptCount val="1"/>
                <c:pt idx="0">
                  <c:v>野洲市</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(2)'!$BB$51:$BB$57</c:f>
              <c:numCache>
                <c:formatCode>General</c:formatCode>
                <c:ptCount val="7"/>
                <c:pt idx="0">
                  <c:v>100.66120663663771</c:v>
                </c:pt>
                <c:pt idx="1">
                  <c:v>101.58881236386786</c:v>
                </c:pt>
                <c:pt idx="2">
                  <c:v>92.599374033476238</c:v>
                </c:pt>
                <c:pt idx="3">
                  <c:v>89.711223603225065</c:v>
                </c:pt>
                <c:pt idx="4">
                  <c:v>99.094096765231185</c:v>
                </c:pt>
                <c:pt idx="5">
                  <c:v>91.113278463938059</c:v>
                </c:pt>
                <c:pt idx="6">
                  <c:v>87.658228033829062</c:v>
                </c:pt>
              </c:numCache>
            </c:numRef>
          </c:val>
        </c:ser>
        <c:dLbls>
          <c:showLegendKey val="0"/>
          <c:showVal val="0"/>
          <c:showCatName val="0"/>
          <c:showSerName val="0"/>
          <c:showPercent val="0"/>
          <c:showBubbleSize val="0"/>
        </c:dLbls>
        <c:axId val="230466688"/>
        <c:axId val="230468224"/>
      </c:radarChart>
      <c:catAx>
        <c:axId val="230466688"/>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468224"/>
        <c:crosses val="autoZero"/>
        <c:auto val="1"/>
        <c:lblAlgn val="ctr"/>
        <c:lblOffset val="100"/>
        <c:noMultiLvlLbl val="0"/>
      </c:catAx>
      <c:valAx>
        <c:axId val="23046822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466688"/>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3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 (2)'!$AS$50</c:f>
              <c:strCache>
                <c:ptCount val="1"/>
                <c:pt idx="0">
                  <c:v>滋賀県</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(2)'!$AS$51:$AS$57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(2)'!$BC$50</c:f>
              <c:strCache>
                <c:ptCount val="1"/>
                <c:pt idx="0">
                  <c:v>湖南市</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(2)'!$BC$51:$BC$57</c:f>
              <c:numCache>
                <c:formatCode>General</c:formatCode>
                <c:ptCount val="7"/>
                <c:pt idx="0">
                  <c:v>97.42408365000648</c:v>
                </c:pt>
                <c:pt idx="1">
                  <c:v>101.21180754158115</c:v>
                </c:pt>
                <c:pt idx="2">
                  <c:v>90.686453425550184</c:v>
                </c:pt>
                <c:pt idx="3">
                  <c:v>113.68850965384441</c:v>
                </c:pt>
                <c:pt idx="4">
                  <c:v>101.03303755957293</c:v>
                </c:pt>
                <c:pt idx="5">
                  <c:v>136.47328262673247</c:v>
                </c:pt>
                <c:pt idx="6">
                  <c:v>108.53778636468489</c:v>
                </c:pt>
              </c:numCache>
            </c:numRef>
          </c:val>
        </c:ser>
        <c:dLbls>
          <c:showLegendKey val="0"/>
          <c:showVal val="0"/>
          <c:showCatName val="0"/>
          <c:showSerName val="0"/>
          <c:showPercent val="0"/>
          <c:showBubbleSize val="0"/>
        </c:dLbls>
        <c:axId val="230632832"/>
        <c:axId val="230634624"/>
      </c:radarChart>
      <c:catAx>
        <c:axId val="23063283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634624"/>
        <c:crosses val="autoZero"/>
        <c:auto val="1"/>
        <c:lblAlgn val="ctr"/>
        <c:lblOffset val="100"/>
        <c:noMultiLvlLbl val="0"/>
      </c:catAx>
      <c:valAx>
        <c:axId val="230634624"/>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63283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3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 (2)'!$AS$50</c:f>
              <c:strCache>
                <c:ptCount val="1"/>
                <c:pt idx="0">
                  <c:v>滋賀県</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(2)'!$AS$51:$AS$57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(2)'!$BD$50</c:f>
              <c:strCache>
                <c:ptCount val="1"/>
                <c:pt idx="0">
                  <c:v>高島市</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(2)'!$BD$51:$BD$57</c:f>
              <c:numCache>
                <c:formatCode>General</c:formatCode>
                <c:ptCount val="7"/>
                <c:pt idx="0">
                  <c:v>101.6564045746491</c:v>
                </c:pt>
                <c:pt idx="1">
                  <c:v>94.968794896879515</c:v>
                </c:pt>
                <c:pt idx="2">
                  <c:v>107.13505092059061</c:v>
                </c:pt>
                <c:pt idx="3">
                  <c:v>89.097894819206985</c:v>
                </c:pt>
                <c:pt idx="4">
                  <c:v>101.11740107600346</c:v>
                </c:pt>
                <c:pt idx="5">
                  <c:v>91.718600667978507</c:v>
                </c:pt>
                <c:pt idx="6">
                  <c:v>86.713754547620724</c:v>
                </c:pt>
              </c:numCache>
            </c:numRef>
          </c:val>
        </c:ser>
        <c:dLbls>
          <c:showLegendKey val="0"/>
          <c:showVal val="0"/>
          <c:showCatName val="0"/>
          <c:showSerName val="0"/>
          <c:showPercent val="0"/>
          <c:showBubbleSize val="0"/>
        </c:dLbls>
        <c:axId val="230668160"/>
        <c:axId val="230669696"/>
      </c:radarChart>
      <c:catAx>
        <c:axId val="23066816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669696"/>
        <c:crosses val="autoZero"/>
        <c:auto val="1"/>
        <c:lblAlgn val="ctr"/>
        <c:lblOffset val="100"/>
        <c:noMultiLvlLbl val="0"/>
      </c:catAx>
      <c:valAx>
        <c:axId val="23066969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66816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入院　＋　入院外　＋　調剤</a:t>
            </a:r>
          </a:p>
        </c:rich>
      </c:tx>
      <c:overlay val="0"/>
    </c:title>
    <c:autoTitleDeleted val="0"/>
    <c:plotArea>
      <c:layout>
        <c:manualLayout>
          <c:layoutTarget val="inner"/>
          <c:xMode val="edge"/>
          <c:yMode val="edge"/>
          <c:x val="0.17083333333333334"/>
          <c:y val="0.19097222222222221"/>
          <c:w val="0.79791666666666672"/>
          <c:h val="0.51736111111111116"/>
        </c:manualLayout>
      </c:layout>
      <c:barChart>
        <c:barDir val="col"/>
        <c:grouping val="clustered"/>
        <c:varyColors val="0"/>
        <c:ser>
          <c:idx val="0"/>
          <c:order val="0"/>
          <c:tx>
            <c:v>入院　＋　入院外　＋　調剤</c:v>
          </c:tx>
          <c:invertIfNegative val="0"/>
          <c:dPt>
            <c:idx val="2"/>
            <c:invertIfNegative val="0"/>
            <c:bubble3D val="0"/>
          </c:dPt>
          <c:dPt>
            <c:idx val="3"/>
            <c:invertIfNegative val="0"/>
            <c:bubble3D val="0"/>
          </c:dPt>
          <c:dPt>
            <c:idx val="5"/>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dPt>
            <c:idx val="11"/>
            <c:invertIfNegative val="0"/>
            <c:bubble3D val="0"/>
            <c:spPr>
              <a:solidFill>
                <a:schemeClr val="accent1"/>
              </a:solidFill>
            </c:spPr>
          </c:dPt>
          <c:dPt>
            <c:idx val="14"/>
            <c:invertIfNegative val="0"/>
            <c:bubble3D val="0"/>
            <c:spPr>
              <a:solidFill>
                <a:schemeClr val="accent1"/>
              </a:solidFill>
            </c:spPr>
          </c:dPt>
          <c:cat>
            <c:strRef>
              <c:f>後期高齢者医療費!$T$6:$T$24</c:f>
              <c:strCache>
                <c:ptCount val="19"/>
                <c:pt idx="0">
                  <c:v>豊郷町</c:v>
                </c:pt>
                <c:pt idx="1">
                  <c:v>甲良町</c:v>
                </c:pt>
                <c:pt idx="2">
                  <c:v>大津市</c:v>
                </c:pt>
                <c:pt idx="3">
                  <c:v>草津市</c:v>
                </c:pt>
                <c:pt idx="4">
                  <c:v>竜王町</c:v>
                </c:pt>
                <c:pt idx="5">
                  <c:v>近江八幡市</c:v>
                </c:pt>
                <c:pt idx="6">
                  <c:v>愛荘町</c:v>
                </c:pt>
                <c:pt idx="7">
                  <c:v>東近江市</c:v>
                </c:pt>
                <c:pt idx="8">
                  <c:v>野洲市</c:v>
                </c:pt>
                <c:pt idx="9">
                  <c:v>栗東市</c:v>
                </c:pt>
                <c:pt idx="10">
                  <c:v>甲賀市</c:v>
                </c:pt>
                <c:pt idx="11">
                  <c:v>彦根市</c:v>
                </c:pt>
                <c:pt idx="12">
                  <c:v>日野町</c:v>
                </c:pt>
                <c:pt idx="13">
                  <c:v>守山市</c:v>
                </c:pt>
                <c:pt idx="14">
                  <c:v>長浜市</c:v>
                </c:pt>
                <c:pt idx="15">
                  <c:v>湖南市</c:v>
                </c:pt>
                <c:pt idx="16">
                  <c:v>米原市</c:v>
                </c:pt>
                <c:pt idx="17">
                  <c:v>高島市</c:v>
                </c:pt>
                <c:pt idx="18">
                  <c:v>多賀町</c:v>
                </c:pt>
              </c:strCache>
            </c:strRef>
          </c:cat>
          <c:val>
            <c:numRef>
              <c:f>後期高齢者医療費!$S$6:$S$24</c:f>
              <c:numCache>
                <c:formatCode>General</c:formatCode>
                <c:ptCount val="19"/>
                <c:pt idx="0">
                  <c:v>1029542.9450746581</c:v>
                </c:pt>
                <c:pt idx="1">
                  <c:v>1011273.1218026399</c:v>
                </c:pt>
                <c:pt idx="2">
                  <c:v>954103.91517844563</c:v>
                </c:pt>
                <c:pt idx="3">
                  <c:v>941519.03240097733</c:v>
                </c:pt>
                <c:pt idx="4">
                  <c:v>930291.04812711407</c:v>
                </c:pt>
                <c:pt idx="5">
                  <c:v>928577.94118760701</c:v>
                </c:pt>
                <c:pt idx="6">
                  <c:v>916695.71380095708</c:v>
                </c:pt>
                <c:pt idx="7">
                  <c:v>914055.05006817624</c:v>
                </c:pt>
                <c:pt idx="8">
                  <c:v>887464.88191692613</c:v>
                </c:pt>
                <c:pt idx="9">
                  <c:v>886704.7700490451</c:v>
                </c:pt>
                <c:pt idx="10">
                  <c:v>872683.13688914152</c:v>
                </c:pt>
                <c:pt idx="11">
                  <c:v>867042.74610892555</c:v>
                </c:pt>
                <c:pt idx="12">
                  <c:v>860728.02695838909</c:v>
                </c:pt>
                <c:pt idx="13">
                  <c:v>857413.97273654374</c:v>
                </c:pt>
                <c:pt idx="14">
                  <c:v>850865.27502570185</c:v>
                </c:pt>
                <c:pt idx="15">
                  <c:v>838366.21292698639</c:v>
                </c:pt>
                <c:pt idx="16">
                  <c:v>808556.51168582262</c:v>
                </c:pt>
                <c:pt idx="17">
                  <c:v>807724.25619089417</c:v>
                </c:pt>
                <c:pt idx="18">
                  <c:v>764735.52327559562</c:v>
                </c:pt>
              </c:numCache>
            </c:numRef>
          </c:val>
        </c:ser>
        <c:dLbls>
          <c:showLegendKey val="0"/>
          <c:showVal val="0"/>
          <c:showCatName val="0"/>
          <c:showSerName val="0"/>
          <c:showPercent val="0"/>
          <c:showBubbleSize val="0"/>
        </c:dLbls>
        <c:gapWidth val="150"/>
        <c:axId val="186996992"/>
        <c:axId val="187006976"/>
      </c:barChart>
      <c:catAx>
        <c:axId val="186996992"/>
        <c:scaling>
          <c:orientation val="minMax"/>
        </c:scaling>
        <c:delete val="0"/>
        <c:axPos val="b"/>
        <c:numFmt formatCode="General" sourceLinked="1"/>
        <c:majorTickMark val="in"/>
        <c:minorTickMark val="none"/>
        <c:tickLblPos val="nextTo"/>
        <c:txPr>
          <a:bodyPr horzOverflow="overflow" vert="eaVert" anchor="ctr"/>
          <a:lstStyle/>
          <a:p>
            <a:pPr algn="ctr" rtl="0">
              <a:defRPr kumimoji="0" sz="900" kern="1200">
                <a:solidFill>
                  <a:schemeClr val="tx1"/>
                </a:solidFill>
              </a:defRPr>
            </a:pPr>
            <a:endParaRPr lang="ja-JP"/>
          </a:p>
        </c:txPr>
        <c:crossAx val="187006976"/>
        <c:crosses val="autoZero"/>
        <c:auto val="1"/>
        <c:lblAlgn val="ctr"/>
        <c:lblOffset val="100"/>
        <c:noMultiLvlLbl val="0"/>
      </c:catAx>
      <c:valAx>
        <c:axId val="187006976"/>
        <c:scaling>
          <c:orientation val="minMax"/>
          <c:min val="600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5.8333626410842568E-2"/>
              <c:y val="8.6807754978583063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186996992"/>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4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 (2)'!$AS$50</c:f>
              <c:strCache>
                <c:ptCount val="1"/>
                <c:pt idx="0">
                  <c:v>滋賀県</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(2)'!$AS$51:$AS$57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(2)'!$BE$50</c:f>
              <c:strCache>
                <c:ptCount val="1"/>
                <c:pt idx="0">
                  <c:v>東近江市</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(2)'!$BE$51:$BE$57</c:f>
              <c:numCache>
                <c:formatCode>General</c:formatCode>
                <c:ptCount val="7"/>
                <c:pt idx="0">
                  <c:v>94.963668183004941</c:v>
                </c:pt>
                <c:pt idx="1">
                  <c:v>87.231455568551723</c:v>
                </c:pt>
                <c:pt idx="2">
                  <c:v>100.72203072209467</c:v>
                </c:pt>
                <c:pt idx="3">
                  <c:v>85.27817104941316</c:v>
                </c:pt>
                <c:pt idx="4">
                  <c:v>97.400952457848376</c:v>
                </c:pt>
                <c:pt idx="5">
                  <c:v>94.602567612505055</c:v>
                </c:pt>
                <c:pt idx="6">
                  <c:v>97.455850692403018</c:v>
                </c:pt>
              </c:numCache>
            </c:numRef>
          </c:val>
        </c:ser>
        <c:dLbls>
          <c:showLegendKey val="0"/>
          <c:showVal val="0"/>
          <c:showCatName val="0"/>
          <c:showSerName val="0"/>
          <c:showPercent val="0"/>
          <c:showBubbleSize val="0"/>
        </c:dLbls>
        <c:axId val="230768640"/>
        <c:axId val="230770176"/>
      </c:radarChart>
      <c:catAx>
        <c:axId val="23076864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770176"/>
        <c:crosses val="autoZero"/>
        <c:auto val="1"/>
        <c:lblAlgn val="ctr"/>
        <c:lblOffset val="100"/>
        <c:noMultiLvlLbl val="0"/>
      </c:catAx>
      <c:valAx>
        <c:axId val="23077017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76864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4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 (2)'!$AS$50</c:f>
              <c:strCache>
                <c:ptCount val="1"/>
                <c:pt idx="0">
                  <c:v>滋賀県</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(2)'!$AS$51:$AS$57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(2)'!$BF$50</c:f>
              <c:strCache>
                <c:ptCount val="1"/>
                <c:pt idx="0">
                  <c:v>米原市</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(2)'!$BF$51:$BF$57</c:f>
              <c:numCache>
                <c:formatCode>General</c:formatCode>
                <c:ptCount val="7"/>
                <c:pt idx="0">
                  <c:v>92.179951644212949</c:v>
                </c:pt>
                <c:pt idx="1">
                  <c:v>87.988231748647678</c:v>
                </c:pt>
                <c:pt idx="2">
                  <c:v>106.98170504365727</c:v>
                </c:pt>
                <c:pt idx="3">
                  <c:v>90.587059011286669</c:v>
                </c:pt>
                <c:pt idx="4">
                  <c:v>102.64410124438574</c:v>
                </c:pt>
                <c:pt idx="5">
                  <c:v>75.586354157919544</c:v>
                </c:pt>
                <c:pt idx="6">
                  <c:v>77.63274338330173</c:v>
                </c:pt>
              </c:numCache>
            </c:numRef>
          </c:val>
        </c:ser>
        <c:dLbls>
          <c:showLegendKey val="0"/>
          <c:showVal val="0"/>
          <c:showCatName val="0"/>
          <c:showSerName val="0"/>
          <c:showPercent val="0"/>
          <c:showBubbleSize val="0"/>
        </c:dLbls>
        <c:axId val="230799616"/>
        <c:axId val="230801408"/>
      </c:radarChart>
      <c:catAx>
        <c:axId val="23079961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801408"/>
        <c:crosses val="autoZero"/>
        <c:auto val="1"/>
        <c:lblAlgn val="ctr"/>
        <c:lblOffset val="100"/>
        <c:noMultiLvlLbl val="0"/>
      </c:catAx>
      <c:valAx>
        <c:axId val="23080140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79961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4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 (2)'!$AS$50</c:f>
              <c:strCache>
                <c:ptCount val="1"/>
                <c:pt idx="0">
                  <c:v>滋賀県</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(2)'!$AS$51:$AS$57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(2)'!$BG$50</c:f>
              <c:strCache>
                <c:ptCount val="1"/>
                <c:pt idx="0">
                  <c:v>日野町</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(2)'!$BG$51:$BG$57</c:f>
              <c:numCache>
                <c:formatCode>General</c:formatCode>
                <c:ptCount val="7"/>
                <c:pt idx="0">
                  <c:v>99.526766373141726</c:v>
                </c:pt>
                <c:pt idx="1">
                  <c:v>96.385053258362802</c:v>
                </c:pt>
                <c:pt idx="2">
                  <c:v>92.182349968820887</c:v>
                </c:pt>
                <c:pt idx="3">
                  <c:v>85.923077084303173</c:v>
                </c:pt>
                <c:pt idx="4">
                  <c:v>95.203910929809965</c:v>
                </c:pt>
                <c:pt idx="5">
                  <c:v>104.13329634960637</c:v>
                </c:pt>
                <c:pt idx="6">
                  <c:v>78.095520208432418</c:v>
                </c:pt>
              </c:numCache>
            </c:numRef>
          </c:val>
        </c:ser>
        <c:dLbls>
          <c:showLegendKey val="0"/>
          <c:showVal val="0"/>
          <c:showCatName val="0"/>
          <c:showSerName val="0"/>
          <c:showPercent val="0"/>
          <c:showBubbleSize val="0"/>
        </c:dLbls>
        <c:axId val="230897152"/>
        <c:axId val="230898688"/>
      </c:radarChart>
      <c:catAx>
        <c:axId val="230897152"/>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898688"/>
        <c:crosses val="autoZero"/>
        <c:auto val="1"/>
        <c:lblAlgn val="ctr"/>
        <c:lblOffset val="100"/>
        <c:noMultiLvlLbl val="0"/>
      </c:catAx>
      <c:valAx>
        <c:axId val="23089868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897152"/>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4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 (2)'!$AS$50</c:f>
              <c:strCache>
                <c:ptCount val="1"/>
                <c:pt idx="0">
                  <c:v>滋賀県</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(2)'!$AS$51:$AS$57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(2)'!$BH$50</c:f>
              <c:strCache>
                <c:ptCount val="1"/>
                <c:pt idx="0">
                  <c:v>竜王町</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(2)'!$BH$51:$BH$57</c:f>
              <c:numCache>
                <c:formatCode>General</c:formatCode>
                <c:ptCount val="7"/>
                <c:pt idx="0">
                  <c:v>103.20474292195223</c:v>
                </c:pt>
                <c:pt idx="1">
                  <c:v>122.6632865112251</c:v>
                </c:pt>
                <c:pt idx="2">
                  <c:v>111.33384706414584</c:v>
                </c:pt>
                <c:pt idx="3">
                  <c:v>68.721516201299224</c:v>
                </c:pt>
                <c:pt idx="4">
                  <c:v>96.806009633227063</c:v>
                </c:pt>
                <c:pt idx="5">
                  <c:v>51.419932949604267</c:v>
                </c:pt>
                <c:pt idx="6">
                  <c:v>82.713168801654376</c:v>
                </c:pt>
              </c:numCache>
            </c:numRef>
          </c:val>
        </c:ser>
        <c:dLbls>
          <c:showLegendKey val="0"/>
          <c:showVal val="0"/>
          <c:showCatName val="0"/>
          <c:showSerName val="0"/>
          <c:showPercent val="0"/>
          <c:showBubbleSize val="0"/>
        </c:dLbls>
        <c:axId val="230834176"/>
        <c:axId val="230835712"/>
      </c:radarChart>
      <c:catAx>
        <c:axId val="23083417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835712"/>
        <c:crosses val="autoZero"/>
        <c:auto val="1"/>
        <c:lblAlgn val="ctr"/>
        <c:lblOffset val="100"/>
        <c:noMultiLvlLbl val="0"/>
      </c:catAx>
      <c:valAx>
        <c:axId val="230835712"/>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83417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4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 (2)'!$AS$50</c:f>
              <c:strCache>
                <c:ptCount val="1"/>
                <c:pt idx="0">
                  <c:v>滋賀県</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(2)'!$AS$51:$AS$57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(2)'!$BI$50</c:f>
              <c:strCache>
                <c:ptCount val="1"/>
                <c:pt idx="0">
                  <c:v>愛荘町</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(2)'!$BI$51:$BI$57</c:f>
              <c:numCache>
                <c:formatCode>General</c:formatCode>
                <c:ptCount val="7"/>
                <c:pt idx="0">
                  <c:v>99.083879992101046</c:v>
                </c:pt>
                <c:pt idx="1">
                  <c:v>92.083497502944653</c:v>
                </c:pt>
                <c:pt idx="2">
                  <c:v>92.438893995164776</c:v>
                </c:pt>
                <c:pt idx="3">
                  <c:v>100.93928436225417</c:v>
                </c:pt>
                <c:pt idx="4">
                  <c:v>94.875842986514698</c:v>
                </c:pt>
                <c:pt idx="5">
                  <c:v>121.01298794902166</c:v>
                </c:pt>
                <c:pt idx="6">
                  <c:v>86.589089356707817</c:v>
                </c:pt>
              </c:numCache>
            </c:numRef>
          </c:val>
        </c:ser>
        <c:dLbls>
          <c:showLegendKey val="0"/>
          <c:showVal val="0"/>
          <c:showCatName val="0"/>
          <c:showSerName val="0"/>
          <c:showPercent val="0"/>
          <c:showBubbleSize val="0"/>
        </c:dLbls>
        <c:axId val="230856960"/>
        <c:axId val="230871040"/>
      </c:radarChart>
      <c:catAx>
        <c:axId val="23085696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871040"/>
        <c:crosses val="autoZero"/>
        <c:auto val="1"/>
        <c:lblAlgn val="ctr"/>
        <c:lblOffset val="100"/>
        <c:noMultiLvlLbl val="0"/>
      </c:catAx>
      <c:valAx>
        <c:axId val="230871040"/>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856960"/>
        <c:crosses val="autoZero"/>
        <c:crossBetween val="between"/>
      </c:valAx>
      <c:spPr>
        <a:noFill/>
        <a:ln>
          <a:noFill/>
        </a:ln>
      </c:spPr>
    </c:plotArea>
    <c:legend>
      <c:legendPos val="r"/>
      <c:layout>
        <c:manualLayout>
          <c:xMode val="edge"/>
          <c:yMode val="edge"/>
          <c:x val="0.82916666666666672"/>
          <c:y val="0.40972222222222232"/>
          <c:w val="0.17083333333333334"/>
          <c:h val="0.18402777777777776"/>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4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 (2)'!$AS$50</c:f>
              <c:strCache>
                <c:ptCount val="1"/>
                <c:pt idx="0">
                  <c:v>滋賀県</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(2)'!$AS$51:$AS$57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(2)'!$BJ$50</c:f>
              <c:strCache>
                <c:ptCount val="1"/>
                <c:pt idx="0">
                  <c:v>豊郷町</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(2)'!$BJ$51:$BJ$57</c:f>
              <c:numCache>
                <c:formatCode>General</c:formatCode>
                <c:ptCount val="7"/>
                <c:pt idx="0">
                  <c:v>99.118889230074871</c:v>
                </c:pt>
                <c:pt idx="1">
                  <c:v>91.234127973335617</c:v>
                </c:pt>
                <c:pt idx="2">
                  <c:v>95.471696896985321</c:v>
                </c:pt>
                <c:pt idx="3">
                  <c:v>91.035553734508795</c:v>
                </c:pt>
                <c:pt idx="4">
                  <c:v>99.97592277037738</c:v>
                </c:pt>
                <c:pt idx="5">
                  <c:v>108.49114347483162</c:v>
                </c:pt>
                <c:pt idx="6">
                  <c:v>100.15483093797666</c:v>
                </c:pt>
              </c:numCache>
            </c:numRef>
          </c:val>
        </c:ser>
        <c:dLbls>
          <c:showLegendKey val="0"/>
          <c:showVal val="0"/>
          <c:showCatName val="0"/>
          <c:showSerName val="0"/>
          <c:showPercent val="0"/>
          <c:showBubbleSize val="0"/>
        </c:dLbls>
        <c:axId val="230961920"/>
        <c:axId val="230963456"/>
      </c:radarChart>
      <c:catAx>
        <c:axId val="23096192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963456"/>
        <c:crosses val="autoZero"/>
        <c:auto val="1"/>
        <c:lblAlgn val="ctr"/>
        <c:lblOffset val="100"/>
        <c:noMultiLvlLbl val="0"/>
      </c:catAx>
      <c:valAx>
        <c:axId val="23096345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96192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4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 (2)'!$AS$50</c:f>
              <c:strCache>
                <c:ptCount val="1"/>
                <c:pt idx="0">
                  <c:v>滋賀県</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(2)'!$AS$51:$AS$57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(2)'!$BK$50</c:f>
              <c:strCache>
                <c:ptCount val="1"/>
                <c:pt idx="0">
                  <c:v>甲良町</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(2)'!$BK$51:$BK$57</c:f>
              <c:numCache>
                <c:formatCode>General</c:formatCode>
                <c:ptCount val="7"/>
                <c:pt idx="0">
                  <c:v>97.325518615025871</c:v>
                </c:pt>
                <c:pt idx="1">
                  <c:v>90.724522712791995</c:v>
                </c:pt>
                <c:pt idx="2">
                  <c:v>115.24473144950731</c:v>
                </c:pt>
                <c:pt idx="3">
                  <c:v>112.26960916190461</c:v>
                </c:pt>
                <c:pt idx="4">
                  <c:v>102.74774822527284</c:v>
                </c:pt>
                <c:pt idx="5">
                  <c:v>152.54226435832473</c:v>
                </c:pt>
                <c:pt idx="6">
                  <c:v>86.753435911204519</c:v>
                </c:pt>
              </c:numCache>
            </c:numRef>
          </c:val>
        </c:ser>
        <c:dLbls>
          <c:showLegendKey val="0"/>
          <c:showVal val="0"/>
          <c:showCatName val="0"/>
          <c:showSerName val="0"/>
          <c:showPercent val="0"/>
          <c:showBubbleSize val="0"/>
        </c:dLbls>
        <c:axId val="230972416"/>
        <c:axId val="230994688"/>
      </c:radarChart>
      <c:catAx>
        <c:axId val="230972416"/>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994688"/>
        <c:crosses val="autoZero"/>
        <c:auto val="1"/>
        <c:lblAlgn val="ctr"/>
        <c:lblOffset val="100"/>
        <c:noMultiLvlLbl val="0"/>
      </c:catAx>
      <c:valAx>
        <c:axId val="230994688"/>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0972416"/>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4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生活習慣(女性４０～６４歳)</a:t>
            </a:r>
          </a:p>
        </c:rich>
      </c:tx>
      <c:overlay val="0"/>
    </c:title>
    <c:autoTitleDeleted val="0"/>
    <c:plotArea>
      <c:layout/>
      <c:radarChart>
        <c:radarStyle val="marker"/>
        <c:varyColors val="0"/>
        <c:ser>
          <c:idx val="0"/>
          <c:order val="0"/>
          <c:tx>
            <c:strRef>
              <c:f>'レーダー4064滋賀県全体 (2)'!$AS$50</c:f>
              <c:strCache>
                <c:ptCount val="1"/>
                <c:pt idx="0">
                  <c:v>滋賀県</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(2)'!$AS$51:$AS$57</c:f>
              <c:numCache>
                <c:formatCode>General</c:formatCode>
                <c:ptCount val="7"/>
                <c:pt idx="0">
                  <c:v>100</c:v>
                </c:pt>
                <c:pt idx="1">
                  <c:v>100</c:v>
                </c:pt>
                <c:pt idx="2">
                  <c:v>100</c:v>
                </c:pt>
                <c:pt idx="3">
                  <c:v>100</c:v>
                </c:pt>
                <c:pt idx="4">
                  <c:v>100</c:v>
                </c:pt>
                <c:pt idx="5">
                  <c:v>100</c:v>
                </c:pt>
                <c:pt idx="6">
                  <c:v>100</c:v>
                </c:pt>
              </c:numCache>
            </c:numRef>
          </c:val>
        </c:ser>
        <c:ser>
          <c:idx val="1"/>
          <c:order val="1"/>
          <c:tx>
            <c:strRef>
              <c:f>'レーダー4064滋賀県全体 (2)'!$BL$50</c:f>
              <c:strCache>
                <c:ptCount val="1"/>
                <c:pt idx="0">
                  <c:v>多賀町</c:v>
                </c:pt>
              </c:strCache>
            </c:strRef>
          </c:tx>
          <c:marker>
            <c:symbol val="none"/>
          </c:marker>
          <c:cat>
            <c:strRef>
              <c:f>'レーダー4064滋賀県全体 (2)'!$AR$51:$AR$57</c:f>
              <c:strCache>
                <c:ptCount val="7"/>
                <c:pt idx="0">
                  <c:v>人と比較して食べる速度が速い</c:v>
                </c:pt>
                <c:pt idx="1">
                  <c:v>就寝前の２時間以内に夕食をとることが週３回以上ある</c:v>
                </c:pt>
                <c:pt idx="2">
                  <c:v>夕食後に間食（３食以外の夜食）をとることが週３回以上ある</c:v>
                </c:pt>
                <c:pt idx="3">
                  <c:v>朝食を抜くことが週に３回以上ある</c:v>
                </c:pt>
                <c:pt idx="4">
                  <c:v>睡眠で休養が十分とれている</c:v>
                </c:pt>
                <c:pt idx="5">
                  <c:v>喫煙者</c:v>
                </c:pt>
                <c:pt idx="6">
                  <c:v>飲酒者の状況</c:v>
                </c:pt>
              </c:strCache>
            </c:strRef>
          </c:cat>
          <c:val>
            <c:numRef>
              <c:f>'レーダー4064滋賀県全体 (2)'!$BL$51:$BL$57</c:f>
              <c:numCache>
                <c:formatCode>General</c:formatCode>
                <c:ptCount val="7"/>
                <c:pt idx="0">
                  <c:v>87.970215247182495</c:v>
                </c:pt>
                <c:pt idx="1">
                  <c:v>94.404558585168118</c:v>
                </c:pt>
                <c:pt idx="2">
                  <c:v>101.72636066854265</c:v>
                </c:pt>
                <c:pt idx="3">
                  <c:v>93.300094849619413</c:v>
                </c:pt>
                <c:pt idx="4">
                  <c:v>107.44731932095945</c:v>
                </c:pt>
                <c:pt idx="5">
                  <c:v>88.274521431674756</c:v>
                </c:pt>
                <c:pt idx="6">
                  <c:v>94.701867347484921</c:v>
                </c:pt>
              </c:numCache>
            </c:numRef>
          </c:val>
        </c:ser>
        <c:dLbls>
          <c:showLegendKey val="0"/>
          <c:showVal val="0"/>
          <c:showCatName val="0"/>
          <c:showSerName val="0"/>
          <c:showPercent val="0"/>
          <c:showBubbleSize val="0"/>
        </c:dLbls>
        <c:axId val="231155200"/>
        <c:axId val="231156736"/>
      </c:radarChart>
      <c:catAx>
        <c:axId val="231155200"/>
        <c:scaling>
          <c:orientation val="minMax"/>
        </c:scaling>
        <c:delete val="0"/>
        <c:axPos val="b"/>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1156736"/>
        <c:crosses val="autoZero"/>
        <c:auto val="1"/>
        <c:lblAlgn val="ctr"/>
        <c:lblOffset val="100"/>
        <c:noMultiLvlLbl val="0"/>
      </c:catAx>
      <c:valAx>
        <c:axId val="231156736"/>
        <c:scaling>
          <c:orientation val="minMax"/>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231155200"/>
        <c:crosses val="autoZero"/>
        <c:crossBetween val="between"/>
      </c:valAx>
      <c:spPr>
        <a:noFill/>
        <a:ln>
          <a:noFill/>
        </a:ln>
      </c:spPr>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歯科医療費</a:t>
            </a:r>
          </a:p>
        </c:rich>
      </c:tx>
      <c:overlay val="0"/>
    </c:title>
    <c:autoTitleDeleted val="0"/>
    <c:plotArea>
      <c:layout>
        <c:manualLayout>
          <c:layoutTarget val="inner"/>
          <c:xMode val="edge"/>
          <c:yMode val="edge"/>
          <c:x val="0.12916666666666668"/>
          <c:y val="0.19097222222222221"/>
          <c:w val="0.70416666666666672"/>
          <c:h val="0.57291666666666652"/>
        </c:manualLayout>
      </c:layout>
      <c:barChart>
        <c:barDir val="col"/>
        <c:grouping val="clustered"/>
        <c:varyColors val="0"/>
        <c:ser>
          <c:idx val="0"/>
          <c:order val="0"/>
          <c:invertIfNegative val="0"/>
          <c:dPt>
            <c:idx val="2"/>
            <c:invertIfNegative val="0"/>
            <c:bubble3D val="0"/>
            <c:spPr>
              <a:solidFill>
                <a:schemeClr val="accent1"/>
              </a:solidFill>
              <a:ln w="12700" cap="flat" cmpd="sng">
                <a:solidFill>
                  <a:schemeClr val="accent1"/>
                </a:solidFill>
                <a:prstDash val="solid"/>
                <a:round/>
                <a:headEnd type="none" w="med" len="med"/>
                <a:tailEnd type="none" w="med" len="med"/>
              </a:ln>
            </c:spPr>
          </c:dPt>
          <c:dPt>
            <c:idx val="5"/>
            <c:invertIfNegative val="0"/>
            <c:bubble3D val="0"/>
            <c:spPr>
              <a:solidFill>
                <a:schemeClr val="accent1"/>
              </a:solidFill>
            </c:spPr>
          </c:dPt>
          <c:dPt>
            <c:idx val="7"/>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dPt>
            <c:idx val="8"/>
            <c:invertIfNegative val="0"/>
            <c:bubble3D val="0"/>
            <c:spPr>
              <a:solidFill>
                <a:schemeClr val="accent1"/>
              </a:solidFill>
            </c:spPr>
          </c:dPt>
          <c:cat>
            <c:strRef>
              <c:f>後期高齢者医療費!$W$6:$W$24</c:f>
              <c:strCache>
                <c:ptCount val="19"/>
                <c:pt idx="0">
                  <c:v>栗東市</c:v>
                </c:pt>
                <c:pt idx="1">
                  <c:v>守山市</c:v>
                </c:pt>
                <c:pt idx="2">
                  <c:v>大津市</c:v>
                </c:pt>
                <c:pt idx="3">
                  <c:v>草津市</c:v>
                </c:pt>
                <c:pt idx="4">
                  <c:v>湖南市</c:v>
                </c:pt>
                <c:pt idx="5">
                  <c:v>長浜市</c:v>
                </c:pt>
                <c:pt idx="6">
                  <c:v>野洲市</c:v>
                </c:pt>
                <c:pt idx="7">
                  <c:v>近江八幡市</c:v>
                </c:pt>
                <c:pt idx="8">
                  <c:v>彦根市</c:v>
                </c:pt>
                <c:pt idx="9">
                  <c:v>米原市</c:v>
                </c:pt>
                <c:pt idx="10">
                  <c:v>高島市</c:v>
                </c:pt>
                <c:pt idx="11">
                  <c:v>日野町</c:v>
                </c:pt>
                <c:pt idx="12">
                  <c:v>東近江市</c:v>
                </c:pt>
                <c:pt idx="13">
                  <c:v>甲賀市</c:v>
                </c:pt>
                <c:pt idx="14">
                  <c:v>多賀町</c:v>
                </c:pt>
                <c:pt idx="15">
                  <c:v>竜王町</c:v>
                </c:pt>
                <c:pt idx="16">
                  <c:v>甲良町</c:v>
                </c:pt>
                <c:pt idx="17">
                  <c:v>愛荘町</c:v>
                </c:pt>
                <c:pt idx="18">
                  <c:v>豊郷町</c:v>
                </c:pt>
              </c:strCache>
            </c:strRef>
          </c:cat>
          <c:val>
            <c:numRef>
              <c:f>後期高齢者医療費!$V$6:$V$24</c:f>
              <c:numCache>
                <c:formatCode>General</c:formatCode>
                <c:ptCount val="19"/>
                <c:pt idx="0">
                  <c:v>31751.164752953835</c:v>
                </c:pt>
                <c:pt idx="1">
                  <c:v>29942.255110578793</c:v>
                </c:pt>
                <c:pt idx="2">
                  <c:v>29711.447743228397</c:v>
                </c:pt>
                <c:pt idx="3">
                  <c:v>28311.626799609319</c:v>
                </c:pt>
                <c:pt idx="4">
                  <c:v>26736.253710991732</c:v>
                </c:pt>
                <c:pt idx="5">
                  <c:v>26204.583609144909</c:v>
                </c:pt>
                <c:pt idx="6">
                  <c:v>26099.178069160957</c:v>
                </c:pt>
                <c:pt idx="7">
                  <c:v>26081.651868969497</c:v>
                </c:pt>
                <c:pt idx="8">
                  <c:v>24941.400296056985</c:v>
                </c:pt>
                <c:pt idx="9">
                  <c:v>24889.475686283327</c:v>
                </c:pt>
                <c:pt idx="10">
                  <c:v>24425.321846036175</c:v>
                </c:pt>
                <c:pt idx="11">
                  <c:v>24222.265139358038</c:v>
                </c:pt>
                <c:pt idx="12">
                  <c:v>23992.628901353699</c:v>
                </c:pt>
                <c:pt idx="13">
                  <c:v>21890.04125427729</c:v>
                </c:pt>
                <c:pt idx="14">
                  <c:v>21643.867534544388</c:v>
                </c:pt>
                <c:pt idx="15">
                  <c:v>20890.346812836295</c:v>
                </c:pt>
                <c:pt idx="16">
                  <c:v>19238.947374991028</c:v>
                </c:pt>
                <c:pt idx="17">
                  <c:v>18856.33041052405</c:v>
                </c:pt>
                <c:pt idx="18">
                  <c:v>17515.249428692103</c:v>
                </c:pt>
              </c:numCache>
            </c:numRef>
          </c:val>
        </c:ser>
        <c:dLbls>
          <c:showLegendKey val="0"/>
          <c:showVal val="0"/>
          <c:showCatName val="0"/>
          <c:showSerName val="0"/>
          <c:showPercent val="0"/>
          <c:showBubbleSize val="0"/>
        </c:dLbls>
        <c:gapWidth val="150"/>
        <c:axId val="187033088"/>
        <c:axId val="187034624"/>
      </c:barChart>
      <c:catAx>
        <c:axId val="187033088"/>
        <c:scaling>
          <c:orientation val="minMax"/>
        </c:scaling>
        <c:delete val="0"/>
        <c:axPos val="b"/>
        <c:numFmt formatCode="General" sourceLinked="1"/>
        <c:majorTickMark val="in"/>
        <c:minorTickMark val="none"/>
        <c:tickLblPos val="nextTo"/>
        <c:txPr>
          <a:bodyPr horzOverflow="overflow" vert="eaVert" anchor="ctr"/>
          <a:lstStyle/>
          <a:p>
            <a:pPr algn="ctr" rtl="0">
              <a:defRPr kumimoji="0" sz="900" kern="1200">
                <a:solidFill>
                  <a:schemeClr val="tx1"/>
                </a:solidFill>
              </a:defRPr>
            </a:pPr>
            <a:endParaRPr lang="ja-JP"/>
          </a:p>
        </c:txPr>
        <c:crossAx val="187034624"/>
        <c:crosses val="autoZero"/>
        <c:auto val="1"/>
        <c:lblAlgn val="ctr"/>
        <c:lblOffset val="100"/>
        <c:noMultiLvlLbl val="0"/>
      </c:catAx>
      <c:valAx>
        <c:axId val="187034624"/>
        <c:scaling>
          <c:orientation val="minMax"/>
          <c:min val="15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8.9583657464503683E-2"/>
              <c:y val="9.0279276888141788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187033088"/>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70559610705596"/>
          <c:y val="6.0344827586206899E-2"/>
          <c:w val="0.64720194647201945"/>
          <c:h val="0.78017241379310331"/>
        </c:manualLayout>
      </c:layout>
      <c:barChart>
        <c:barDir val="col"/>
        <c:grouping val="clustered"/>
        <c:varyColors val="0"/>
        <c:ser>
          <c:idx val="1"/>
          <c:order val="0"/>
          <c:tx>
            <c:strRef>
              <c:f>がん受診率!$Q$12</c:f>
              <c:strCache>
                <c:ptCount val="1"/>
                <c:pt idx="0">
                  <c:v>近江八幡市</c:v>
                </c:pt>
              </c:strCache>
            </c:strRef>
          </c:tx>
          <c:spPr>
            <a:pattFill prst="wdUpDiag">
              <a:fgClr>
                <a:srgbClr val="FF0000"/>
              </a:fgClr>
              <a:bgClr>
                <a:srgbClr val="FFFFFF"/>
              </a:bgClr>
            </a:pattFill>
            <a:ln w="12700" cap="flat" cmpd="sng">
              <a:solidFill>
                <a:sysClr val="windowText" lastClr="000000"/>
              </a:solidFill>
              <a:prstDash val="solid"/>
              <a:round/>
              <a:headEnd type="none" w="med" len="med"/>
              <a:tailEnd type="none" w="med" len="med"/>
            </a:ln>
          </c:spPr>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がん受診率!$R$12:$V$12</c:f>
              <c:numCache>
                <c:formatCode>0.0_ </c:formatCode>
                <c:ptCount val="5"/>
                <c:pt idx="0">
                  <c:v>2.8999999999999998E-2</c:v>
                </c:pt>
                <c:pt idx="1">
                  <c:v>7.5999999999999998E-2</c:v>
                </c:pt>
                <c:pt idx="2">
                  <c:v>1.4999999999999999E-2</c:v>
                </c:pt>
                <c:pt idx="3">
                  <c:v>0.13900000000000001</c:v>
                </c:pt>
                <c:pt idx="4">
                  <c:v>0.127</c:v>
                </c:pt>
              </c:numCache>
            </c:numRef>
          </c:val>
        </c:ser>
        <c:ser>
          <c:idx val="0"/>
          <c:order val="1"/>
          <c:tx>
            <c:strRef>
              <c:f>がん受診率!$Q$4</c:f>
              <c:strCache>
                <c:ptCount val="1"/>
                <c:pt idx="0">
                  <c:v>滋賀県</c:v>
                </c:pt>
              </c:strCache>
            </c:strRef>
          </c:tx>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がん受診率!$R$4:$V$4</c:f>
              <c:numCache>
                <c:formatCode>0.0_ </c:formatCode>
                <c:ptCount val="5"/>
                <c:pt idx="0">
                  <c:v>2.7999999999999997E-2</c:v>
                </c:pt>
                <c:pt idx="1">
                  <c:v>8.199999999999999E-2</c:v>
                </c:pt>
                <c:pt idx="2">
                  <c:v>4.4000000000000004E-2</c:v>
                </c:pt>
                <c:pt idx="3">
                  <c:v>0.16800000000000001</c:v>
                </c:pt>
                <c:pt idx="4">
                  <c:v>0.161</c:v>
                </c:pt>
              </c:numCache>
            </c:numRef>
          </c:val>
        </c:ser>
        <c:dLbls>
          <c:showLegendKey val="0"/>
          <c:showVal val="0"/>
          <c:showCatName val="0"/>
          <c:showSerName val="0"/>
          <c:showPercent val="0"/>
          <c:showBubbleSize val="0"/>
        </c:dLbls>
        <c:gapWidth val="150"/>
        <c:axId val="186945536"/>
        <c:axId val="186947072"/>
      </c:barChart>
      <c:catAx>
        <c:axId val="186945536"/>
        <c:scaling>
          <c:orientation val="minMax"/>
        </c:scaling>
        <c:delete val="0"/>
        <c:axPos val="b"/>
        <c:numFmt formatCode="0.0_ " sourceLinked="1"/>
        <c:majorTickMark val="in"/>
        <c:minorTickMark val="none"/>
        <c:tickLblPos val="nextTo"/>
        <c:txPr>
          <a:bodyPr horzOverflow="overflow" anchor="ctr"/>
          <a:lstStyle/>
          <a:p>
            <a:pPr algn="ctr" rtl="0">
              <a:defRPr kumimoji="0" sz="900" kern="1200">
                <a:solidFill>
                  <a:schemeClr val="tx1"/>
                </a:solidFill>
              </a:defRPr>
            </a:pPr>
            <a:endParaRPr lang="ja-JP"/>
          </a:p>
        </c:txPr>
        <c:crossAx val="186947072"/>
        <c:crosses val="autoZero"/>
        <c:auto val="1"/>
        <c:lblAlgn val="ctr"/>
        <c:lblOffset val="100"/>
        <c:noMultiLvlLbl val="0"/>
      </c:catAx>
      <c:valAx>
        <c:axId val="186947072"/>
        <c:scaling>
          <c:orientation val="minMax"/>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186945536"/>
        <c:crosses val="autoZero"/>
        <c:crossBetween val="between"/>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7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endParaRPr lang="en-US" altLang="ja-JP" sz="1200" b="1" i="0" u="none" strike="noStrike" baseline="0">
              <a:solidFill>
                <a:schemeClr val="tx1"/>
              </a:solidFill>
            </a:endParaRPr>
          </a:p>
        </c:rich>
      </c:tx>
      <c:overlay val="0"/>
    </c:title>
    <c:autoTitleDeleted val="0"/>
    <c:plotArea>
      <c:layout>
        <c:manualLayout>
          <c:layoutTarget val="inner"/>
          <c:xMode val="edge"/>
          <c:yMode val="edge"/>
          <c:x val="0.10349247666355756"/>
          <c:y val="0.16946889606926627"/>
          <c:w val="0.81691011764025345"/>
          <c:h val="0.52660957220984828"/>
        </c:manualLayout>
      </c:layout>
      <c:barChart>
        <c:barDir val="col"/>
        <c:grouping val="stacked"/>
        <c:varyColors val="0"/>
        <c:ser>
          <c:idx val="0"/>
          <c:order val="0"/>
          <c:tx>
            <c:v>平均余命</c:v>
          </c:tx>
          <c:invertIfNegative val="0"/>
          <c:dPt>
            <c:idx val="1"/>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5"/>
            <c:invertIfNegative val="0"/>
            <c:bubble3D val="0"/>
            <c:spPr>
              <a:solidFill>
                <a:schemeClr val="accent1"/>
              </a:solidFill>
              <a:ln w="9525" cap="flat" cmpd="sng">
                <a:solidFill>
                  <a:schemeClr val="accent1"/>
                </a:solidFill>
                <a:prstDash val="solid"/>
                <a:round/>
                <a:headEnd type="none" w="med" len="med"/>
                <a:tailEnd type="none" w="med" len="med"/>
              </a:ln>
            </c:spPr>
          </c:dPt>
          <c:dPt>
            <c:idx val="9"/>
            <c:invertIfNegative val="0"/>
            <c:bubble3D val="0"/>
            <c:spPr>
              <a:solidFill>
                <a:schemeClr val="accent1"/>
              </a:solidFill>
              <a:ln w="12700" cap="flat" cmpd="sng">
                <a:solidFill>
                  <a:schemeClr val="accent1"/>
                </a:solidFill>
                <a:prstDash val="solid"/>
                <a:round/>
                <a:headEnd type="none" w="med" len="med"/>
                <a:tailEnd type="none" w="med" len="med"/>
              </a:ln>
            </c:spPr>
          </c:dPt>
          <c:cat>
            <c:strLit>
              <c:ptCount val="21"/>
              <c:pt idx="0">
                <c:v>滋賀県</c:v>
              </c:pt>
              <c:pt idx="1">
                <c:v>草津市</c:v>
              </c:pt>
              <c:pt idx="2">
                <c:v>守山市</c:v>
              </c:pt>
              <c:pt idx="3">
                <c:v>栗東市</c:v>
              </c:pt>
              <c:pt idx="4">
                <c:v>近江八幡市</c:v>
              </c:pt>
              <c:pt idx="5">
                <c:v>大津市</c:v>
              </c:pt>
              <c:pt idx="6">
                <c:v>多賀町</c:v>
              </c:pt>
              <c:pt idx="7">
                <c:v>豊郷町</c:v>
              </c:pt>
              <c:pt idx="8">
                <c:v>高島市</c:v>
              </c:pt>
              <c:pt idx="9">
                <c:v>彦根市</c:v>
              </c:pt>
              <c:pt idx="10">
                <c:v>野洲市</c:v>
              </c:pt>
              <c:pt idx="11">
                <c:v>湖南市</c:v>
              </c:pt>
              <c:pt idx="12">
                <c:v>竜王町</c:v>
              </c:pt>
              <c:pt idx="13">
                <c:v>甲賀市</c:v>
              </c:pt>
              <c:pt idx="14">
                <c:v>米原市</c:v>
              </c:pt>
              <c:pt idx="15">
                <c:v>長浜市</c:v>
              </c:pt>
              <c:pt idx="16">
                <c:v>東近江市</c:v>
              </c:pt>
              <c:pt idx="17">
                <c:v>日野町</c:v>
              </c:pt>
              <c:pt idx="18">
                <c:v>甲良町</c:v>
              </c:pt>
              <c:pt idx="19">
                <c:v>愛荘町</c:v>
              </c:pt>
              <c:pt idx="20">
                <c:v>全国</c:v>
              </c:pt>
            </c:strLit>
          </c:cat>
          <c:val>
            <c:numLit>
              <c:formatCode>General</c:formatCode>
              <c:ptCount val="21"/>
              <c:pt idx="0">
                <c:v>81.822030526404447</c:v>
              </c:pt>
              <c:pt idx="1">
                <c:v>83.017777830145675</c:v>
              </c:pt>
              <c:pt idx="2">
                <c:v>82.444091428519386</c:v>
              </c:pt>
              <c:pt idx="3">
                <c:v>82.267183745631669</c:v>
              </c:pt>
              <c:pt idx="4">
                <c:v>82.038829149994967</c:v>
              </c:pt>
              <c:pt idx="5">
                <c:v>82.008083096643105</c:v>
              </c:pt>
              <c:pt idx="6">
                <c:v>81.972463043156196</c:v>
              </c:pt>
              <c:pt idx="7">
                <c:v>81.879380346248013</c:v>
              </c:pt>
              <c:pt idx="8">
                <c:v>81.855707978740796</c:v>
              </c:pt>
              <c:pt idx="9">
                <c:v>81.737326224081812</c:v>
              </c:pt>
              <c:pt idx="10">
                <c:v>81.620699921796017</c:v>
              </c:pt>
              <c:pt idx="11">
                <c:v>81.611085938484891</c:v>
              </c:pt>
              <c:pt idx="12">
                <c:v>81.538411976823525</c:v>
              </c:pt>
              <c:pt idx="13">
                <c:v>81.46678521960304</c:v>
              </c:pt>
              <c:pt idx="14">
                <c:v>81.367104089055701</c:v>
              </c:pt>
              <c:pt idx="15">
                <c:v>81.256056942285625</c:v>
              </c:pt>
              <c:pt idx="16">
                <c:v>81.255557351488022</c:v>
              </c:pt>
              <c:pt idx="17">
                <c:v>80.815119474297134</c:v>
              </c:pt>
              <c:pt idx="18">
                <c:v>80.205051157620261</c:v>
              </c:pt>
              <c:pt idx="19">
                <c:v>79.47621612668577</c:v>
              </c:pt>
              <c:pt idx="20">
                <c:v>80.789420000000007</c:v>
              </c:pt>
            </c:numLit>
          </c:val>
        </c:ser>
        <c:dLbls>
          <c:showLegendKey val="0"/>
          <c:showVal val="0"/>
          <c:showCatName val="0"/>
          <c:showSerName val="0"/>
          <c:showPercent val="0"/>
          <c:showBubbleSize val="0"/>
        </c:dLbls>
        <c:gapWidth val="59"/>
        <c:overlap val="100"/>
        <c:axId val="186329344"/>
        <c:axId val="186331136"/>
      </c:barChart>
      <c:catAx>
        <c:axId val="186329344"/>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6331136"/>
        <c:crosses val="autoZero"/>
        <c:auto val="1"/>
        <c:lblAlgn val="ctr"/>
        <c:lblOffset val="100"/>
        <c:noMultiLvlLbl val="0"/>
      </c:catAx>
      <c:valAx>
        <c:axId val="186331136"/>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8632934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7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manualLayout>
          <c:layoutTarget val="inner"/>
          <c:xMode val="edge"/>
          <c:yMode val="edge"/>
          <c:x val="0.10764403733200972"/>
          <c:y val="0.18996042161396487"/>
          <c:w val="0.81579044739751372"/>
          <c:h val="0.53714702328875552"/>
        </c:manualLayout>
      </c:layout>
      <c:barChart>
        <c:barDir val="col"/>
        <c:grouping val="stacked"/>
        <c:varyColors val="0"/>
        <c:ser>
          <c:idx val="0"/>
          <c:order val="0"/>
          <c:tx>
            <c:v>平均余命</c:v>
          </c:tx>
          <c:invertIfNegative val="0"/>
          <c:dPt>
            <c:idx val="4"/>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5"/>
            <c:invertIfNegative val="0"/>
            <c:bubble3D val="0"/>
            <c:spPr>
              <a:solidFill>
                <a:schemeClr val="accent1"/>
              </a:solidFill>
              <a:ln w="9525" cap="flat" cmpd="sng">
                <a:solidFill>
                  <a:schemeClr val="accent1"/>
                </a:solidFill>
                <a:prstDash val="solid"/>
                <a:round/>
                <a:headEnd type="none" w="med" len="med"/>
                <a:tailEnd type="none" w="med" len="med"/>
              </a:ln>
            </c:spPr>
          </c:dPt>
          <c:cat>
            <c:strLit>
              <c:ptCount val="21"/>
              <c:pt idx="0">
                <c:v>滋賀県</c:v>
              </c:pt>
              <c:pt idx="1">
                <c:v>豊郷町</c:v>
              </c:pt>
              <c:pt idx="2">
                <c:v>高島市</c:v>
              </c:pt>
              <c:pt idx="3">
                <c:v>湖南市</c:v>
              </c:pt>
              <c:pt idx="4">
                <c:v>草津市</c:v>
              </c:pt>
              <c:pt idx="5">
                <c:v>大津市</c:v>
              </c:pt>
              <c:pt idx="6">
                <c:v>東近江市</c:v>
              </c:pt>
              <c:pt idx="7">
                <c:v>甲賀市</c:v>
              </c:pt>
              <c:pt idx="8">
                <c:v>彦根市</c:v>
              </c:pt>
              <c:pt idx="9">
                <c:v>栗東市</c:v>
              </c:pt>
              <c:pt idx="10">
                <c:v>近江八幡市</c:v>
              </c:pt>
              <c:pt idx="11">
                <c:v>日野町</c:v>
              </c:pt>
              <c:pt idx="12">
                <c:v>守山市</c:v>
              </c:pt>
              <c:pt idx="13">
                <c:v>長浜市</c:v>
              </c:pt>
              <c:pt idx="14">
                <c:v>米原市</c:v>
              </c:pt>
              <c:pt idx="15">
                <c:v>愛荘町</c:v>
              </c:pt>
              <c:pt idx="16">
                <c:v>野洲市</c:v>
              </c:pt>
              <c:pt idx="17">
                <c:v>竜王町</c:v>
              </c:pt>
              <c:pt idx="18">
                <c:v>多賀町</c:v>
              </c:pt>
              <c:pt idx="19">
                <c:v>甲良町</c:v>
              </c:pt>
              <c:pt idx="20">
                <c:v>全国</c:v>
              </c:pt>
            </c:strLit>
          </c:cat>
          <c:val>
            <c:numLit>
              <c:formatCode>General</c:formatCode>
              <c:ptCount val="21"/>
              <c:pt idx="0">
                <c:v>87.597456325508318</c:v>
              </c:pt>
              <c:pt idx="1">
                <c:v>89.184438549148652</c:v>
              </c:pt>
              <c:pt idx="2">
                <c:v>88.266024084903009</c:v>
              </c:pt>
              <c:pt idx="3">
                <c:v>87.904113341459123</c:v>
              </c:pt>
              <c:pt idx="4">
                <c:v>87.892983860510668</c:v>
              </c:pt>
              <c:pt idx="5">
                <c:v>87.841776368337349</c:v>
              </c:pt>
              <c:pt idx="6">
                <c:v>87.751403737462496</c:v>
              </c:pt>
              <c:pt idx="7">
                <c:v>87.613639453299399</c:v>
              </c:pt>
              <c:pt idx="8">
                <c:v>87.583389683833204</c:v>
              </c:pt>
              <c:pt idx="9">
                <c:v>87.541274633407355</c:v>
              </c:pt>
              <c:pt idx="10">
                <c:v>87.527873123524074</c:v>
              </c:pt>
              <c:pt idx="11">
                <c:v>87.471127471739052</c:v>
              </c:pt>
              <c:pt idx="12">
                <c:v>87.356598617925556</c:v>
              </c:pt>
              <c:pt idx="13">
                <c:v>87.294114038623817</c:v>
              </c:pt>
              <c:pt idx="14">
                <c:v>87.17233934461288</c:v>
              </c:pt>
              <c:pt idx="15">
                <c:v>86.917459624407755</c:v>
              </c:pt>
              <c:pt idx="16">
                <c:v>86.755249194016685</c:v>
              </c:pt>
              <c:pt idx="17">
                <c:v>86.489023403114317</c:v>
              </c:pt>
              <c:pt idx="18">
                <c:v>86.427461074287635</c:v>
              </c:pt>
              <c:pt idx="19">
                <c:v>85.449825028997381</c:v>
              </c:pt>
              <c:pt idx="20">
                <c:v>87.051130000000001</c:v>
              </c:pt>
            </c:numLit>
          </c:val>
        </c:ser>
        <c:dLbls>
          <c:showLegendKey val="0"/>
          <c:showVal val="0"/>
          <c:showCatName val="0"/>
          <c:showSerName val="0"/>
          <c:showPercent val="0"/>
          <c:showBubbleSize val="0"/>
        </c:dLbls>
        <c:gapWidth val="59"/>
        <c:overlap val="100"/>
        <c:axId val="186360576"/>
        <c:axId val="186362112"/>
      </c:barChart>
      <c:catAx>
        <c:axId val="186360576"/>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6362112"/>
        <c:crosses val="autoZero"/>
        <c:auto val="1"/>
        <c:lblAlgn val="ctr"/>
        <c:lblOffset val="100"/>
        <c:noMultiLvlLbl val="0"/>
      </c:catAx>
      <c:valAx>
        <c:axId val="186362112"/>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86360576"/>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7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p>
        </c:rich>
      </c:tx>
      <c:layout>
        <c:manualLayout>
          <c:xMode val="edge"/>
          <c:yMode val="edge"/>
          <c:x val="0.39979002624671917"/>
          <c:y val="3.2407791131371738E-2"/>
        </c:manualLayout>
      </c:layout>
      <c:overlay val="0"/>
    </c:title>
    <c:autoTitleDeleted val="0"/>
    <c:plotArea>
      <c:layout>
        <c:manualLayout>
          <c:layoutTarget val="inner"/>
          <c:xMode val="edge"/>
          <c:yMode val="edge"/>
          <c:x val="0.10406584218523932"/>
          <c:y val="0.17872560047641106"/>
          <c:w val="0.81576373590420304"/>
          <c:h val="0.50075211186836943"/>
        </c:manualLayout>
      </c:layout>
      <c:barChart>
        <c:barDir val="col"/>
        <c:grouping val="stacked"/>
        <c:varyColors val="0"/>
        <c:ser>
          <c:idx val="0"/>
          <c:order val="0"/>
          <c:tx>
            <c:v>健康な
期間の平均</c:v>
          </c:tx>
          <c:invertIfNegative val="0"/>
          <c:dPt>
            <c:idx val="1"/>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10"/>
            <c:invertIfNegative val="0"/>
            <c:bubble3D val="0"/>
            <c:spPr>
              <a:solidFill>
                <a:schemeClr val="accent1"/>
              </a:solidFill>
              <a:ln w="9525" cap="flat" cmpd="sng">
                <a:solidFill>
                  <a:schemeClr val="accent1"/>
                </a:solidFill>
                <a:prstDash val="solid"/>
                <a:round/>
                <a:headEnd type="none" w="med" len="med"/>
                <a:tailEnd type="none" w="med" len="med"/>
              </a:ln>
            </c:spPr>
          </c:dPt>
          <c:cat>
            <c:strLit>
              <c:ptCount val="21"/>
              <c:pt idx="0">
                <c:v>滋賀県</c:v>
              </c:pt>
              <c:pt idx="1">
                <c:v>草津市</c:v>
              </c:pt>
              <c:pt idx="2">
                <c:v>多賀町</c:v>
              </c:pt>
              <c:pt idx="3">
                <c:v>近江八幡市</c:v>
              </c:pt>
              <c:pt idx="4">
                <c:v>守山市</c:v>
              </c:pt>
              <c:pt idx="5">
                <c:v>高島市</c:v>
              </c:pt>
              <c:pt idx="6">
                <c:v>栗東市</c:v>
              </c:pt>
              <c:pt idx="7">
                <c:v>豊郷町</c:v>
              </c:pt>
              <c:pt idx="8">
                <c:v>竜王町</c:v>
              </c:pt>
              <c:pt idx="9">
                <c:v>彦根市</c:v>
              </c:pt>
              <c:pt idx="10">
                <c:v>大津市</c:v>
              </c:pt>
              <c:pt idx="11">
                <c:v>甲賀市</c:v>
              </c:pt>
              <c:pt idx="12">
                <c:v>東近江市</c:v>
              </c:pt>
              <c:pt idx="13">
                <c:v>野洲市</c:v>
              </c:pt>
              <c:pt idx="14">
                <c:v>湖南市</c:v>
              </c:pt>
              <c:pt idx="15">
                <c:v>長浜市</c:v>
              </c:pt>
              <c:pt idx="16">
                <c:v>米原市</c:v>
              </c:pt>
              <c:pt idx="17">
                <c:v>日野町</c:v>
              </c:pt>
              <c:pt idx="18">
                <c:v>甲良町</c:v>
              </c:pt>
              <c:pt idx="19">
                <c:v>愛荘町</c:v>
              </c:pt>
              <c:pt idx="20">
                <c:v>全国</c:v>
              </c:pt>
            </c:strLit>
          </c:cat>
          <c:val>
            <c:numLit>
              <c:formatCode>General</c:formatCode>
              <c:ptCount val="21"/>
              <c:pt idx="0">
                <c:v>80.255772956807206</c:v>
              </c:pt>
              <c:pt idx="1">
                <c:v>81.584354934233403</c:v>
              </c:pt>
              <c:pt idx="2">
                <c:v>80.833932744905439</c:v>
              </c:pt>
              <c:pt idx="3">
                <c:v>80.700671409985006</c:v>
              </c:pt>
              <c:pt idx="4">
                <c:v>80.611650016665649</c:v>
              </c:pt>
              <c:pt idx="5">
                <c:v>80.518558813716567</c:v>
              </c:pt>
              <c:pt idx="6">
                <c:v>80.511891523692213</c:v>
              </c:pt>
              <c:pt idx="7">
                <c:v>80.376137504560802</c:v>
              </c:pt>
              <c:pt idx="8">
                <c:v>80.176384873017312</c:v>
              </c:pt>
              <c:pt idx="9">
                <c:v>80.169287311099609</c:v>
              </c:pt>
              <c:pt idx="10">
                <c:v>80.154216021784435</c:v>
              </c:pt>
              <c:pt idx="11">
                <c:v>80.138331402682581</c:v>
              </c:pt>
              <c:pt idx="12">
                <c:v>80.047180502472173</c:v>
              </c:pt>
              <c:pt idx="13">
                <c:v>80.028593803644952</c:v>
              </c:pt>
              <c:pt idx="14">
                <c:v>79.880779630214633</c:v>
              </c:pt>
              <c:pt idx="15">
                <c:v>79.672148111807743</c:v>
              </c:pt>
              <c:pt idx="16">
                <c:v>79.61510813945192</c:v>
              </c:pt>
              <c:pt idx="17">
                <c:v>79.297965028099057</c:v>
              </c:pt>
              <c:pt idx="18">
                <c:v>78.831143634635694</c:v>
              </c:pt>
              <c:pt idx="19">
                <c:v>78.178248111887882</c:v>
              </c:pt>
              <c:pt idx="20">
                <c:v>79.291532139712558</c:v>
              </c:pt>
            </c:numLit>
          </c:val>
        </c:ser>
        <c:dLbls>
          <c:showLegendKey val="0"/>
          <c:showVal val="0"/>
          <c:showCatName val="0"/>
          <c:showSerName val="0"/>
          <c:showPercent val="0"/>
          <c:showBubbleSize val="0"/>
        </c:dLbls>
        <c:gapWidth val="59"/>
        <c:overlap val="100"/>
        <c:axId val="187374592"/>
        <c:axId val="187388672"/>
      </c:barChart>
      <c:catAx>
        <c:axId val="187374592"/>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7388672"/>
        <c:crosses val="autoZero"/>
        <c:auto val="1"/>
        <c:lblAlgn val="ctr"/>
        <c:lblOffset val="100"/>
        <c:noMultiLvlLbl val="0"/>
      </c:catAx>
      <c:valAx>
        <c:axId val="187388672"/>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87374592"/>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9.4293071856583963E-2"/>
          <c:y val="5.0155536113541364E-2"/>
        </c:manualLayout>
      </c:layout>
      <c:overlay val="0"/>
    </c:title>
    <c:autoTitleDeleted val="0"/>
    <c:plotArea>
      <c:layout>
        <c:manualLayout>
          <c:layoutTarget val="inner"/>
          <c:xMode val="edge"/>
          <c:yMode val="edge"/>
          <c:x val="0.30272952853598017"/>
          <c:y val="0.2507836990595611"/>
          <c:w val="0.43672456575682383"/>
          <c:h val="0.55172413793103448"/>
        </c:manualLayout>
      </c:layout>
      <c:radarChart>
        <c:radarStyle val="marker"/>
        <c:varyColors val="0"/>
        <c:ser>
          <c:idx val="1"/>
          <c:order val="0"/>
          <c:tx>
            <c:strRef>
              <c:f>レーダー4064滋賀県全体!$AT$26</c:f>
              <c:strCache>
                <c:ptCount val="1"/>
                <c:pt idx="0">
                  <c:v>大津市</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レーダー4064滋賀県全体!$AT$27:$AT$32</c:f>
              <c:numCache>
                <c:formatCode>General</c:formatCode>
                <c:ptCount val="6"/>
                <c:pt idx="0">
                  <c:v>93.503527808756331</c:v>
                </c:pt>
                <c:pt idx="1">
                  <c:v>104.13363334102146</c:v>
                </c:pt>
                <c:pt idx="2">
                  <c:v>98.371725408809226</c:v>
                </c:pt>
                <c:pt idx="3">
                  <c:v>100.56701099273778</c:v>
                </c:pt>
                <c:pt idx="4">
                  <c:v>110.82223728745349</c:v>
                </c:pt>
                <c:pt idx="5">
                  <c:v>111.49087031334517</c:v>
                </c:pt>
              </c:numCache>
            </c:numRef>
          </c:val>
        </c:ser>
        <c:ser>
          <c:idx val="0"/>
          <c:order val="1"/>
          <c:tx>
            <c:strRef>
              <c:f>レーダー4064滋賀県全体!$AS$26</c:f>
              <c:strCache>
                <c:ptCount val="1"/>
                <c:pt idx="0">
                  <c:v>滋賀県</c:v>
                </c:pt>
              </c:strCache>
            </c:strRef>
          </c:tx>
          <c:spPr>
            <a:ln w="31750" cap="rnd" cmpd="sng">
              <a:solidFill>
                <a:schemeClr val="accent1"/>
              </a:solidFill>
              <a:prstDash val="sysDash"/>
              <a:round/>
              <a:headEnd type="none" w="med" len="med"/>
              <a:tailEnd type="none" w="med" len="med"/>
            </a:ln>
          </c:spPr>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82809344"/>
        <c:axId val="182810880"/>
      </c:radarChart>
      <c:catAx>
        <c:axId val="182809344"/>
        <c:scaling>
          <c:orientation val="minMax"/>
        </c:scaling>
        <c:delete val="0"/>
        <c:axPos val="b"/>
        <c:majorGridlines/>
        <c:numFmt formatCode="General" sourceLinked="1"/>
        <c:majorTickMark val="out"/>
        <c:minorTickMark val="none"/>
        <c:tickLblPos val="nextTo"/>
        <c:txPr>
          <a:bodyPr horzOverflow="overflow" anchor="ctr"/>
          <a:lstStyle/>
          <a:p>
            <a:pPr algn="ctr" rtl="0">
              <a:defRPr kumimoji="0" sz="1050" kern="1200">
                <a:solidFill>
                  <a:schemeClr val="tx1"/>
                </a:solidFill>
              </a:defRPr>
            </a:pPr>
            <a:endParaRPr lang="ja-JP"/>
          </a:p>
        </c:txPr>
        <c:crossAx val="182810880"/>
        <c:crosses val="autoZero"/>
        <c:auto val="1"/>
        <c:lblAlgn val="ctr"/>
        <c:lblOffset val="100"/>
        <c:noMultiLvlLbl val="0"/>
      </c:catAx>
      <c:valAx>
        <c:axId val="182810880"/>
        <c:scaling>
          <c:orientation val="minMax"/>
          <c:max val="120"/>
          <c:min val="80"/>
        </c:scaling>
        <c:delete val="0"/>
        <c:axPos val="l"/>
        <c:majorGridlines/>
        <c:numFmt formatCode="General" sourceLinked="1"/>
        <c:majorTickMark val="cross"/>
        <c:minorTickMark val="none"/>
        <c:tickLblPos val="nextTo"/>
        <c:txPr>
          <a:bodyPr horzOverflow="overflow" anchor="ctr"/>
          <a:lstStyle/>
          <a:p>
            <a:pPr algn="ctr" rtl="0">
              <a:defRPr sz="1000">
                <a:solidFill>
                  <a:schemeClr val="tx1"/>
                </a:solidFill>
              </a:defRPr>
            </a:pPr>
            <a:endParaRPr lang="ja-JP"/>
          </a:p>
        </c:txPr>
        <c:crossAx val="182809344"/>
        <c:crosses val="autoZero"/>
        <c:crossBetween val="between"/>
        <c:majorUnit val="10"/>
      </c:valAx>
    </c:plotArea>
    <c:legend>
      <c:legendPos val="tr"/>
      <c:layout>
        <c:manualLayout>
          <c:xMode val="edge"/>
          <c:yMode val="edge"/>
          <c:x val="0.64"/>
          <c:y val="3.1347962382445138E-2"/>
          <c:w val="0.32"/>
          <c:h val="0.2476489028213166"/>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orientation="portrait"/>
  </c:printSettings>
  <c:extLst/>
</c:chartSpace>
</file>

<file path=xl/charts/chart8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barChart>
        <c:barDir val="col"/>
        <c:grouping val="stacked"/>
        <c:varyColors val="0"/>
        <c:ser>
          <c:idx val="0"/>
          <c:order val="0"/>
          <c:tx>
            <c:v>健康な
期間の平均</c:v>
          </c:tx>
          <c:invertIfNegative val="0"/>
          <c:dPt>
            <c:idx val="4"/>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12"/>
            <c:invertIfNegative val="0"/>
            <c:bubble3D val="0"/>
            <c:spPr>
              <a:solidFill>
                <a:schemeClr val="accent1"/>
              </a:solidFill>
              <a:ln w="9525" cap="flat" cmpd="sng">
                <a:solidFill>
                  <a:schemeClr val="accent1"/>
                </a:solidFill>
                <a:prstDash val="solid"/>
                <a:round/>
                <a:headEnd type="none" w="med" len="med"/>
                <a:tailEnd type="none" w="med" len="med"/>
              </a:ln>
            </c:spPr>
          </c:dPt>
          <c:cat>
            <c:strLit>
              <c:ptCount val="21"/>
              <c:pt idx="0">
                <c:v>滋賀県</c:v>
              </c:pt>
              <c:pt idx="1">
                <c:v>豊郷町</c:v>
              </c:pt>
              <c:pt idx="2">
                <c:v>高島市</c:v>
              </c:pt>
              <c:pt idx="3">
                <c:v>東近江市</c:v>
              </c:pt>
              <c:pt idx="4">
                <c:v>草津市</c:v>
              </c:pt>
              <c:pt idx="5">
                <c:v>甲賀市</c:v>
              </c:pt>
              <c:pt idx="6">
                <c:v>近江八幡市</c:v>
              </c:pt>
              <c:pt idx="7">
                <c:v>湖南市</c:v>
              </c:pt>
              <c:pt idx="8">
                <c:v>栗東市</c:v>
              </c:pt>
              <c:pt idx="9">
                <c:v>彦根市</c:v>
              </c:pt>
              <c:pt idx="10">
                <c:v>日野町</c:v>
              </c:pt>
              <c:pt idx="11">
                <c:v>愛荘町</c:v>
              </c:pt>
              <c:pt idx="12">
                <c:v>大津市</c:v>
              </c:pt>
              <c:pt idx="13">
                <c:v>守山市</c:v>
              </c:pt>
              <c:pt idx="14">
                <c:v>長浜市</c:v>
              </c:pt>
              <c:pt idx="15">
                <c:v>多賀町</c:v>
              </c:pt>
              <c:pt idx="16">
                <c:v>米原市</c:v>
              </c:pt>
              <c:pt idx="17">
                <c:v>竜王町</c:v>
              </c:pt>
              <c:pt idx="18">
                <c:v>野洲市</c:v>
              </c:pt>
              <c:pt idx="19">
                <c:v>甲良町</c:v>
              </c:pt>
              <c:pt idx="20">
                <c:v>全国</c:v>
              </c:pt>
            </c:strLit>
          </c:cat>
          <c:val>
            <c:numLit>
              <c:formatCode>General</c:formatCode>
              <c:ptCount val="21"/>
              <c:pt idx="0">
                <c:v>84.192221407480332</c:v>
              </c:pt>
              <c:pt idx="1">
                <c:v>85.253878271768713</c:v>
              </c:pt>
              <c:pt idx="2">
                <c:v>85.030333981570507</c:v>
              </c:pt>
              <c:pt idx="3">
                <c:v>85.012435096078732</c:v>
              </c:pt>
              <c:pt idx="4">
                <c:v>84.971995617681202</c:v>
              </c:pt>
              <c:pt idx="5">
                <c:v>84.659563599797451</c:v>
              </c:pt>
              <c:pt idx="6">
                <c:v>84.406800596057863</c:v>
              </c:pt>
              <c:pt idx="7">
                <c:v>84.323677329583731</c:v>
              </c:pt>
              <c:pt idx="8">
                <c:v>84.308090484317574</c:v>
              </c:pt>
              <c:pt idx="9">
                <c:v>84.27486986983476</c:v>
              </c:pt>
              <c:pt idx="10">
                <c:v>84.224252397981857</c:v>
              </c:pt>
              <c:pt idx="11">
                <c:v>83.96391379659714</c:v>
              </c:pt>
              <c:pt idx="12">
                <c:v>83.794032122534603</c:v>
              </c:pt>
              <c:pt idx="13">
                <c:v>83.759155660410244</c:v>
              </c:pt>
              <c:pt idx="14">
                <c:v>83.744728267280948</c:v>
              </c:pt>
              <c:pt idx="15">
                <c:v>83.732568653614749</c:v>
              </c:pt>
              <c:pt idx="16">
                <c:v>83.607611604562038</c:v>
              </c:pt>
              <c:pt idx="17">
                <c:v>83.51898280813279</c:v>
              </c:pt>
              <c:pt idx="18">
                <c:v>83.352481609469194</c:v>
              </c:pt>
              <c:pt idx="19">
                <c:v>81.715118786773687</c:v>
              </c:pt>
              <c:pt idx="20">
                <c:v>83.771534624818585</c:v>
              </c:pt>
            </c:numLit>
          </c:val>
        </c:ser>
        <c:dLbls>
          <c:showLegendKey val="0"/>
          <c:showVal val="0"/>
          <c:showCatName val="0"/>
          <c:showSerName val="0"/>
          <c:showPercent val="0"/>
          <c:showBubbleSize val="0"/>
        </c:dLbls>
        <c:gapWidth val="59"/>
        <c:overlap val="100"/>
        <c:axId val="187430784"/>
        <c:axId val="187432320"/>
      </c:barChart>
      <c:catAx>
        <c:axId val="187430784"/>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7432320"/>
        <c:crosses val="autoZero"/>
        <c:auto val="1"/>
        <c:lblAlgn val="ctr"/>
        <c:lblOffset val="100"/>
        <c:noMultiLvlLbl val="0"/>
      </c:catAx>
      <c:valAx>
        <c:axId val="187432320"/>
        <c:scaling>
          <c:orientation val="minMax"/>
        </c:scaling>
        <c:delete val="0"/>
        <c:axPos val="l"/>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187430784"/>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8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男性</a:t>
            </a:r>
          </a:p>
        </c:rich>
      </c:tx>
      <c:layout>
        <c:manualLayout>
          <c:xMode val="edge"/>
          <c:yMode val="edge"/>
          <c:x val="1.6708245627712379E-2"/>
          <c:y val="1.9834946861150553E-2"/>
        </c:manualLayout>
      </c:layout>
      <c:overlay val="0"/>
    </c:title>
    <c:autoTitleDeleted val="0"/>
    <c:plotArea>
      <c:layout>
        <c:manualLayout>
          <c:layoutTarget val="inner"/>
          <c:xMode val="edge"/>
          <c:yMode val="edge"/>
          <c:x val="0.12072572005117592"/>
          <c:y val="0.12238534131637568"/>
          <c:w val="0.58556959194499636"/>
          <c:h val="0.77529721224724479"/>
        </c:manualLayout>
      </c:layout>
      <c:radarChart>
        <c:radarStyle val="marker"/>
        <c:varyColors val="0"/>
        <c:ser>
          <c:idx val="0"/>
          <c:order val="0"/>
          <c:tx>
            <c:strRef>
              <c:f>男!$E$8</c:f>
              <c:strCache>
                <c:ptCount val="1"/>
                <c:pt idx="0">
                  <c:v>草津市</c:v>
                </c:pt>
              </c:strCache>
            </c:strRef>
          </c:tx>
          <c:spPr>
            <a:ln w="25400" cap="rnd" cmpd="sng">
              <a:solidFill>
                <a:schemeClr val="accent2">
                  <a:shade val="95000"/>
                  <a:satMod val="105000"/>
                </a:schemeClr>
              </a:solidFill>
              <a:prstDash val="solid"/>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男!$F$8:$AH$8</c:f>
              <c:numCache>
                <c:formatCode>0.0_ </c:formatCode>
                <c:ptCount val="17"/>
                <c:pt idx="0">
                  <c:v>86.345635999999999</c:v>
                </c:pt>
                <c:pt idx="1">
                  <c:v>93.677919000000003</c:v>
                </c:pt>
                <c:pt idx="2">
                  <c:v>98.957120000000003</c:v>
                </c:pt>
                <c:pt idx="3">
                  <c:v>83.721085000000002</c:v>
                </c:pt>
                <c:pt idx="4">
                  <c:v>102.523945</c:v>
                </c:pt>
                <c:pt idx="5">
                  <c:v>94.000418999999994</c:v>
                </c:pt>
                <c:pt idx="6">
                  <c:v>72.214371999999997</c:v>
                </c:pt>
                <c:pt idx="7">
                  <c:v>82.299800000000005</c:v>
                </c:pt>
                <c:pt idx="8">
                  <c:v>76.572194999999994</c:v>
                </c:pt>
                <c:pt idx="9">
                  <c:v>73.705910000000003</c:v>
                </c:pt>
                <c:pt idx="10">
                  <c:v>126.475915</c:v>
                </c:pt>
                <c:pt idx="11">
                  <c:v>69.366203999999996</c:v>
                </c:pt>
                <c:pt idx="12">
                  <c:v>72.177487999999997</c:v>
                </c:pt>
                <c:pt idx="13">
                  <c:v>80.256604999999993</c:v>
                </c:pt>
                <c:pt idx="14">
                  <c:v>132.356461</c:v>
                </c:pt>
                <c:pt idx="15">
                  <c:v>97.428776999999997</c:v>
                </c:pt>
                <c:pt idx="16">
                  <c:v>87.187171000000006</c:v>
                </c:pt>
              </c:numCache>
            </c:numRef>
          </c:val>
        </c:ser>
        <c:ser>
          <c:idx val="1"/>
          <c:order val="1"/>
          <c:tx>
            <c:v>滋賀県</c:v>
          </c:tx>
          <c:spPr>
            <a:ln w="28575" cap="rnd" cmpd="sng">
              <a:solidFill>
                <a:schemeClr val="tx2">
                  <a:lumMod val="60000"/>
                  <a:lumOff val="40000"/>
                </a:schemeClr>
              </a:solidFill>
              <a:prstDash val="sysDash"/>
              <a:round/>
              <a:headEnd type="none" w="med" len="med"/>
              <a:tailEnd type="none" w="med" len="med"/>
            </a:ln>
          </c:spPr>
          <c:marker>
            <c:symbol val="none"/>
          </c:marker>
          <c:cat>
            <c:strRef>
              <c:f>男!$F$2:$AH$2</c:f>
              <c:strCache>
                <c:ptCount val="17"/>
                <c:pt idx="0">
                  <c:v>全死因</c:v>
                </c:pt>
                <c:pt idx="1">
                  <c:v>悪性新生物</c:v>
                </c:pt>
                <c:pt idx="2">
                  <c:v>胃がん</c:v>
                </c:pt>
                <c:pt idx="3">
                  <c:v>大腸がん</c:v>
                </c:pt>
                <c:pt idx="4">
                  <c:v>肺がん</c:v>
                </c:pt>
                <c:pt idx="5">
                  <c:v>前立腺がん</c:v>
                </c:pt>
                <c:pt idx="6">
                  <c:v>糖尿病</c:v>
                </c:pt>
                <c:pt idx="7">
                  <c:v>心疾患</c:v>
                </c:pt>
                <c:pt idx="8">
                  <c:v>心筋梗塞</c:v>
                </c:pt>
                <c:pt idx="9">
                  <c:v>脳血管疾患</c:v>
                </c:pt>
                <c:pt idx="10">
                  <c:v>くも膜下出血</c:v>
                </c:pt>
                <c:pt idx="11">
                  <c:v>脳内出血</c:v>
                </c:pt>
                <c:pt idx="12">
                  <c:v>脳梗塞</c:v>
                </c:pt>
                <c:pt idx="13">
                  <c:v>肺炎</c:v>
                </c:pt>
                <c:pt idx="14">
                  <c:v>COPD</c:v>
                </c:pt>
                <c:pt idx="15">
                  <c:v>腎不全</c:v>
                </c:pt>
                <c:pt idx="16">
                  <c:v>自殺</c:v>
                </c:pt>
              </c:strCache>
            </c:strRef>
          </c:cat>
          <c:val>
            <c:numRef>
              <c:f>男!$F$30:$AH$30</c:f>
              <c:numCache>
                <c:formatCode>0.0_ </c:formatCode>
                <c:ptCount val="17"/>
                <c:pt idx="0">
                  <c:v>93.656724606103808</c:v>
                </c:pt>
                <c:pt idx="1">
                  <c:v>95.011843969923845</c:v>
                </c:pt>
                <c:pt idx="2">
                  <c:v>98.745567166984159</c:v>
                </c:pt>
                <c:pt idx="3">
                  <c:v>86.8807345565464</c:v>
                </c:pt>
                <c:pt idx="4">
                  <c:v>105.71685989636276</c:v>
                </c:pt>
                <c:pt idx="5">
                  <c:v>96.567948565900181</c:v>
                </c:pt>
                <c:pt idx="6">
                  <c:v>70.613425825244974</c:v>
                </c:pt>
                <c:pt idx="7">
                  <c:v>95.348308042180037</c:v>
                </c:pt>
                <c:pt idx="8">
                  <c:v>111.38786809633629</c:v>
                </c:pt>
                <c:pt idx="9">
                  <c:v>87.258311211920031</c:v>
                </c:pt>
                <c:pt idx="10">
                  <c:v>118.39372597612613</c:v>
                </c:pt>
                <c:pt idx="11">
                  <c:v>84.102113218614477</c:v>
                </c:pt>
                <c:pt idx="12">
                  <c:v>83.53951881944559</c:v>
                </c:pt>
                <c:pt idx="13">
                  <c:v>93.968128547679868</c:v>
                </c:pt>
                <c:pt idx="14">
                  <c:v>120.9614278466964</c:v>
                </c:pt>
                <c:pt idx="15">
                  <c:v>98.708120067247165</c:v>
                </c:pt>
                <c:pt idx="16">
                  <c:v>93.340568598135292</c:v>
                </c:pt>
              </c:numCache>
            </c:numRef>
          </c:val>
        </c:ser>
        <c:dLbls>
          <c:showLegendKey val="0"/>
          <c:showVal val="0"/>
          <c:showCatName val="0"/>
          <c:showSerName val="0"/>
          <c:showPercent val="0"/>
          <c:showBubbleSize val="0"/>
        </c:dLbls>
        <c:axId val="172593152"/>
        <c:axId val="172594688"/>
      </c:radarChart>
      <c:catAx>
        <c:axId val="172593152"/>
        <c:scaling>
          <c:orientation val="minMax"/>
        </c:scaling>
        <c:delete val="0"/>
        <c:axPos val="b"/>
        <c:majorGridlines/>
        <c:numFmt formatCode="0.0_ " sourceLinked="1"/>
        <c:majorTickMark val="out"/>
        <c:minorTickMark val="none"/>
        <c:tickLblPos val="nextTo"/>
        <c:txPr>
          <a:bodyPr horzOverflow="overflow" anchor="ctr"/>
          <a:lstStyle/>
          <a:p>
            <a:pPr algn="ctr" rtl="0">
              <a:defRPr kumimoji="0" sz="700" kern="1200">
                <a:solidFill>
                  <a:schemeClr val="tx1"/>
                </a:solidFill>
              </a:defRPr>
            </a:pPr>
            <a:endParaRPr lang="ja-JP"/>
          </a:p>
        </c:txPr>
        <c:crossAx val="172594688"/>
        <c:crosses val="autoZero"/>
        <c:auto val="1"/>
        <c:lblAlgn val="ctr"/>
        <c:lblOffset val="100"/>
        <c:noMultiLvlLbl val="0"/>
      </c:catAx>
      <c:valAx>
        <c:axId val="172594688"/>
        <c:scaling>
          <c:orientation val="minMax"/>
          <c:max val="124"/>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72593152"/>
        <c:crosses val="autoZero"/>
        <c:crossBetween val="between"/>
        <c:majorUnit val="25"/>
      </c:valAx>
    </c:plotArea>
    <c:legend>
      <c:legendPos val="tr"/>
      <c:layout>
        <c:manualLayout>
          <c:xMode val="edge"/>
          <c:yMode val="edge"/>
          <c:x val="0.72029702970297027"/>
          <c:y val="1.3114754098360656E-2"/>
          <c:w val="0.27970297029702973"/>
          <c:h val="0.17377049180327869"/>
        </c:manualLayout>
      </c:layout>
      <c:overlay val="0"/>
      <c:txPr>
        <a:bodyPr horzOverflow="overflow" anchor="ctr"/>
        <a:lstStyle/>
        <a:p>
          <a:pPr algn="ctr" rtl="0">
            <a:defRPr sz="9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4803149606299213" l="0.70866141732283472" r="0.70866141732283472" t="0.74803149606299213" header="0.31496062992125984" footer="0.31496062992125984"/>
    <c:pageSetup orientation="portrait"/>
  </c:printSettings>
  <c:extLst/>
</c:chartSpace>
</file>

<file path=xl/charts/chart8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600" i="0" u="none" strike="noStrike" baseline="0">
                <a:solidFill>
                  <a:schemeClr val="tx1"/>
                </a:solidFill>
              </a:defRPr>
            </a:pPr>
            <a:r>
              <a:rPr lang="ja-JP" altLang="en-US" sz="1600" b="1" i="0" u="none" strike="noStrike" baseline="0">
                <a:solidFill>
                  <a:schemeClr val="tx1"/>
                </a:solidFill>
              </a:rPr>
              <a:t>女性</a:t>
            </a:r>
          </a:p>
        </c:rich>
      </c:tx>
      <c:layout>
        <c:manualLayout>
          <c:xMode val="edge"/>
          <c:yMode val="edge"/>
          <c:x val="2.611511238820266E-2"/>
          <c:y val="2.2889920216926526E-2"/>
        </c:manualLayout>
      </c:layout>
      <c:overlay val="0"/>
    </c:title>
    <c:autoTitleDeleted val="0"/>
    <c:plotArea>
      <c:layout>
        <c:manualLayout>
          <c:layoutTarget val="inner"/>
          <c:xMode val="edge"/>
          <c:yMode val="edge"/>
          <c:x val="0.19036924075765696"/>
          <c:y val="0.16523993233457873"/>
          <c:w val="0.55419909759602193"/>
          <c:h val="0.7358009537834046"/>
        </c:manualLayout>
      </c:layout>
      <c:radarChart>
        <c:radarStyle val="marker"/>
        <c:varyColors val="0"/>
        <c:ser>
          <c:idx val="0"/>
          <c:order val="0"/>
          <c:tx>
            <c:strRef>
              <c:f>女!$E$8</c:f>
              <c:strCache>
                <c:ptCount val="1"/>
                <c:pt idx="0">
                  <c:v>草津市</c:v>
                </c:pt>
              </c:strCache>
            </c:strRef>
          </c:tx>
          <c:spPr>
            <a:ln w="25400" cap="rnd" cmpd="sng">
              <a:solidFill>
                <a:schemeClr val="accent2"/>
              </a:solidFill>
              <a:prstDash val="solid"/>
              <a:round/>
              <a:headEnd type="none" w="med" len="med"/>
              <a:tailEnd type="none" w="med" len="med"/>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女!$F$8:$AI$8</c:f>
              <c:numCache>
                <c:formatCode>0.0_ </c:formatCode>
                <c:ptCount val="18"/>
                <c:pt idx="0">
                  <c:v>94.756298000000001</c:v>
                </c:pt>
                <c:pt idx="1">
                  <c:v>96.829989999999995</c:v>
                </c:pt>
                <c:pt idx="2">
                  <c:v>106.56992</c:v>
                </c:pt>
                <c:pt idx="3">
                  <c:v>90.604590999999999</c:v>
                </c:pt>
                <c:pt idx="4">
                  <c:v>99.702839999999995</c:v>
                </c:pt>
                <c:pt idx="5">
                  <c:v>82.912554</c:v>
                </c:pt>
                <c:pt idx="6">
                  <c:v>90.643358000000006</c:v>
                </c:pt>
                <c:pt idx="7">
                  <c:v>95.175788999999995</c:v>
                </c:pt>
                <c:pt idx="8">
                  <c:v>102.865651</c:v>
                </c:pt>
                <c:pt idx="9">
                  <c:v>84.224069</c:v>
                </c:pt>
                <c:pt idx="10">
                  <c:v>86.095515000000006</c:v>
                </c:pt>
                <c:pt idx="11">
                  <c:v>107.345101</c:v>
                </c:pt>
                <c:pt idx="12">
                  <c:v>81.793676000000005</c:v>
                </c:pt>
                <c:pt idx="13">
                  <c:v>85.172650000000004</c:v>
                </c:pt>
                <c:pt idx="14">
                  <c:v>83.330225999999996</c:v>
                </c:pt>
                <c:pt idx="15">
                  <c:v>100.68691699999999</c:v>
                </c:pt>
                <c:pt idx="16">
                  <c:v>100.82978799999999</c:v>
                </c:pt>
                <c:pt idx="17">
                  <c:v>92.439800000000005</c:v>
                </c:pt>
              </c:numCache>
            </c:numRef>
          </c:val>
        </c:ser>
        <c:ser>
          <c:idx val="1"/>
          <c:order val="1"/>
          <c:tx>
            <c:v>滋賀県</c:v>
          </c:tx>
          <c:spPr>
            <a:ln>
              <a:solidFill>
                <a:schemeClr val="tx2">
                  <a:lumMod val="60000"/>
                  <a:lumOff val="40000"/>
                </a:schemeClr>
              </a:solidFill>
              <a:prstDash val="sysDash"/>
            </a:ln>
          </c:spPr>
          <c:marker>
            <c:symbol val="none"/>
          </c:marker>
          <c:cat>
            <c:strRef>
              <c:f>女!$F$2:$AI$2</c:f>
              <c:strCache>
                <c:ptCount val="18"/>
                <c:pt idx="0">
                  <c:v>全死因</c:v>
                </c:pt>
                <c:pt idx="1">
                  <c:v>悪性新生物</c:v>
                </c:pt>
                <c:pt idx="2">
                  <c:v>胃がん</c:v>
                </c:pt>
                <c:pt idx="3">
                  <c:v>大腸がん</c:v>
                </c:pt>
                <c:pt idx="4">
                  <c:v>肺がん</c:v>
                </c:pt>
                <c:pt idx="5">
                  <c:v>乳がん</c:v>
                </c:pt>
                <c:pt idx="6">
                  <c:v>子宮がん</c:v>
                </c:pt>
                <c:pt idx="7">
                  <c:v>糖尿病</c:v>
                </c:pt>
                <c:pt idx="8">
                  <c:v>心疾患</c:v>
                </c:pt>
                <c:pt idx="9">
                  <c:v>心筋梗塞</c:v>
                </c:pt>
                <c:pt idx="10">
                  <c:v>脳血管疾患</c:v>
                </c:pt>
                <c:pt idx="11">
                  <c:v>くも膜下出血</c:v>
                </c:pt>
                <c:pt idx="12">
                  <c:v>脳内出血</c:v>
                </c:pt>
                <c:pt idx="13">
                  <c:v>脳梗塞</c:v>
                </c:pt>
                <c:pt idx="14">
                  <c:v>肺炎</c:v>
                </c:pt>
                <c:pt idx="15">
                  <c:v>COPD</c:v>
                </c:pt>
                <c:pt idx="16">
                  <c:v>腎不全</c:v>
                </c:pt>
                <c:pt idx="17">
                  <c:v>自殺</c:v>
                </c:pt>
              </c:strCache>
            </c:strRef>
          </c:cat>
          <c:val>
            <c:numRef>
              <c:f>女!$F$30:$AI$30</c:f>
              <c:numCache>
                <c:formatCode>0.0_ </c:formatCode>
                <c:ptCount val="18"/>
                <c:pt idx="0">
                  <c:v>97.506317213395377</c:v>
                </c:pt>
                <c:pt idx="1">
                  <c:v>96.418228180733536</c:v>
                </c:pt>
                <c:pt idx="2">
                  <c:v>108.20284202122832</c:v>
                </c:pt>
                <c:pt idx="3">
                  <c:v>92.476188259781864</c:v>
                </c:pt>
                <c:pt idx="4">
                  <c:v>98.001926568697925</c:v>
                </c:pt>
                <c:pt idx="5">
                  <c:v>85.167612905025152</c:v>
                </c:pt>
                <c:pt idx="6">
                  <c:v>81.419457911065891</c:v>
                </c:pt>
                <c:pt idx="7">
                  <c:v>91.580128285956675</c:v>
                </c:pt>
                <c:pt idx="8">
                  <c:v>106.35707740133465</c:v>
                </c:pt>
                <c:pt idx="9">
                  <c:v>114.19825772460995</c:v>
                </c:pt>
                <c:pt idx="10">
                  <c:v>93.154168807205025</c:v>
                </c:pt>
                <c:pt idx="11">
                  <c:v>111.61953605060492</c:v>
                </c:pt>
                <c:pt idx="12">
                  <c:v>90.417276633833097</c:v>
                </c:pt>
                <c:pt idx="13">
                  <c:v>89.371729841235265</c:v>
                </c:pt>
                <c:pt idx="14">
                  <c:v>87.535896490098764</c:v>
                </c:pt>
                <c:pt idx="15">
                  <c:v>97.570087408307103</c:v>
                </c:pt>
                <c:pt idx="16">
                  <c:v>101.10596879585975</c:v>
                </c:pt>
                <c:pt idx="17">
                  <c:v>96.675162490649797</c:v>
                </c:pt>
              </c:numCache>
            </c:numRef>
          </c:val>
        </c:ser>
        <c:dLbls>
          <c:showLegendKey val="0"/>
          <c:showVal val="0"/>
          <c:showCatName val="0"/>
          <c:showSerName val="0"/>
          <c:showPercent val="0"/>
          <c:showBubbleSize val="0"/>
        </c:dLbls>
        <c:axId val="185932032"/>
        <c:axId val="186642432"/>
      </c:radarChart>
      <c:catAx>
        <c:axId val="185932032"/>
        <c:scaling>
          <c:orientation val="minMax"/>
        </c:scaling>
        <c:delete val="0"/>
        <c:axPos val="b"/>
        <c:majorGridlines/>
        <c:numFmt formatCode="0.0_ " sourceLinked="1"/>
        <c:majorTickMark val="out"/>
        <c:minorTickMark val="none"/>
        <c:tickLblPos val="nextTo"/>
        <c:txPr>
          <a:bodyPr horzOverflow="overflow" anchor="ctr" anchorCtr="0"/>
          <a:lstStyle/>
          <a:p>
            <a:pPr algn="ctr" rtl="0">
              <a:defRPr kumimoji="0" sz="800" kern="1200">
                <a:solidFill>
                  <a:schemeClr val="tx1"/>
                </a:solidFill>
              </a:defRPr>
            </a:pPr>
            <a:endParaRPr lang="ja-JP"/>
          </a:p>
        </c:txPr>
        <c:crossAx val="186642432"/>
        <c:crosses val="autoZero"/>
        <c:auto val="1"/>
        <c:lblAlgn val="ctr"/>
        <c:lblOffset val="100"/>
        <c:noMultiLvlLbl val="0"/>
      </c:catAx>
      <c:valAx>
        <c:axId val="186642432"/>
        <c:scaling>
          <c:orientation val="minMax"/>
          <c:max val="120"/>
          <c:min val="50"/>
        </c:scaling>
        <c:delete val="0"/>
        <c:axPos val="l"/>
        <c:majorGridlines/>
        <c:numFmt formatCode="0_ " sourceLinked="0"/>
        <c:majorTickMark val="cross"/>
        <c:minorTickMark val="none"/>
        <c:tickLblPos val="nextTo"/>
        <c:txPr>
          <a:bodyPr horzOverflow="overflow" anchor="ctr"/>
          <a:lstStyle/>
          <a:p>
            <a:pPr algn="ctr" rtl="0">
              <a:defRPr sz="1100">
                <a:solidFill>
                  <a:schemeClr val="tx1"/>
                </a:solidFill>
              </a:defRPr>
            </a:pPr>
            <a:endParaRPr lang="ja-JP"/>
          </a:p>
        </c:txPr>
        <c:crossAx val="185932032"/>
        <c:crosses val="autoZero"/>
        <c:crossBetween val="between"/>
        <c:majorUnit val="25"/>
      </c:valAx>
    </c:plotArea>
    <c:legend>
      <c:legendPos val="tr"/>
      <c:layout>
        <c:manualLayout>
          <c:xMode val="edge"/>
          <c:yMode val="edge"/>
          <c:x val="0.70944309927360771"/>
          <c:y val="9.9337748344370865E-3"/>
          <c:w val="0.29055690072639223"/>
          <c:h val="0.17549668874172186"/>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spPr>
    <a:noFill/>
  </c:spPr>
  <c:txPr>
    <a:bodyPr horzOverflow="overflow" anchor="ctr"/>
    <a:lstStyle/>
    <a:p>
      <a:pPr algn="ctr" rtl="0">
        <a:defRPr lang="ja-JP" altLang="en-US" sz="1000">
          <a:solidFill>
            <a:schemeClr val="tx1"/>
          </a:solidFill>
        </a:defRPr>
      </a:pPr>
      <a:endParaRPr lang="ja-JP"/>
    </a:p>
  </c:txPr>
  <c:printSettings>
    <c:headerFooter/>
    <c:pageMargins b="0.75000000000000511" l="0.70000000000000062" r="0.70000000000000062" t="0.75000000000000511" header="0.30000000000000032" footer="0.30000000000000032"/>
    <c:pageSetup/>
  </c:printSettings>
  <c:extLst/>
</c:chartSpace>
</file>

<file path=xl/charts/chart8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6.2814334137881012E-2"/>
          <c:y val="4.9669221810849803E-2"/>
        </c:manualLayout>
      </c:layout>
      <c:overlay val="0"/>
    </c:title>
    <c:autoTitleDeleted val="0"/>
    <c:plotArea>
      <c:layout>
        <c:manualLayout>
          <c:layoutTarget val="inner"/>
          <c:xMode val="edge"/>
          <c:yMode val="edge"/>
          <c:x val="0.25132275132275134"/>
          <c:y val="0.28476821192052981"/>
          <c:w val="0.44708994708994709"/>
          <c:h val="0.55960264900662249"/>
        </c:manualLayout>
      </c:layout>
      <c:radarChart>
        <c:radarStyle val="marker"/>
        <c:varyColors val="0"/>
        <c:ser>
          <c:idx val="1"/>
          <c:order val="0"/>
          <c:tx>
            <c:strRef>
              <c:f>レーダー4064滋賀県全体!$AB$33</c:f>
              <c:strCache>
                <c:ptCount val="1"/>
                <c:pt idx="0">
                  <c:v>草津市</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レーダー4064滋賀県全体!$AB$34:$AB$41</c:f>
              <c:numCache>
                <c:formatCode>General</c:formatCode>
                <c:ptCount val="8"/>
                <c:pt idx="0">
                  <c:v>99.093026319152671</c:v>
                </c:pt>
                <c:pt idx="1">
                  <c:v>98.970653941300441</c:v>
                </c:pt>
                <c:pt idx="2">
                  <c:v>100.35253337731622</c:v>
                </c:pt>
                <c:pt idx="3">
                  <c:v>100.6239524235361</c:v>
                </c:pt>
                <c:pt idx="4">
                  <c:v>98.842121331029119</c:v>
                </c:pt>
                <c:pt idx="5">
                  <c:v>92.216751676988551</c:v>
                </c:pt>
                <c:pt idx="6">
                  <c:v>95.310899781169894</c:v>
                </c:pt>
                <c:pt idx="7">
                  <c:v>94.984301247033855</c:v>
                </c:pt>
              </c:numCache>
            </c:numRef>
          </c:val>
        </c:ser>
        <c:ser>
          <c:idx val="0"/>
          <c:order val="1"/>
          <c:tx>
            <c:strRef>
              <c:f>レーダー4064滋賀県全体!$W$33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86966784"/>
        <c:axId val="186968320"/>
      </c:radarChart>
      <c:catAx>
        <c:axId val="18696678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6968320"/>
        <c:crosses val="autoZero"/>
        <c:auto val="1"/>
        <c:lblAlgn val="ctr"/>
        <c:lblOffset val="100"/>
        <c:noMultiLvlLbl val="0"/>
      </c:catAx>
      <c:valAx>
        <c:axId val="186968320"/>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6966784"/>
        <c:crosses val="autoZero"/>
        <c:crossBetween val="between"/>
        <c:majorUnit val="10"/>
        <c:minorUnit val="4"/>
      </c:valAx>
      <c:spPr>
        <a:noFill/>
        <a:ln>
          <a:noFill/>
        </a:ln>
      </c:spPr>
    </c:plotArea>
    <c:legend>
      <c:legendPos val="tr"/>
      <c:layout>
        <c:manualLayout>
          <c:xMode val="edge"/>
          <c:yMode val="edge"/>
          <c:x val="0.64158039354256868"/>
          <c:y val="3.2966899230331905E-3"/>
          <c:w val="0.35338772539567853"/>
          <c:h val="0.23178807947019869"/>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8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6.7331670822942641E-2"/>
          <c:y val="4.9645390070921988E-2"/>
        </c:manualLayout>
      </c:layout>
      <c:overlay val="0"/>
    </c:title>
    <c:autoTitleDeleted val="0"/>
    <c:plotArea>
      <c:layout>
        <c:manualLayout>
          <c:layoutTarget val="inner"/>
          <c:xMode val="edge"/>
          <c:yMode val="edge"/>
          <c:x val="0.2125984251968504"/>
          <c:y val="0.26936026936026936"/>
          <c:w val="0.50918635170603677"/>
          <c:h val="0.65319865319865322"/>
        </c:manualLayout>
      </c:layout>
      <c:radarChart>
        <c:radarStyle val="marker"/>
        <c:varyColors val="0"/>
        <c:ser>
          <c:idx val="1"/>
          <c:order val="0"/>
          <c:tx>
            <c:strRef>
              <c:f>レーダー4064滋賀県全体!$AB$42</c:f>
              <c:strCache>
                <c:ptCount val="1"/>
                <c:pt idx="0">
                  <c:v>草津市</c:v>
                </c:pt>
              </c:strCache>
            </c:strRef>
          </c:tx>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レーダー4064滋賀県全体!$AB$43:$AB$49</c:f>
              <c:numCache>
                <c:formatCode>General</c:formatCode>
                <c:ptCount val="7"/>
                <c:pt idx="0">
                  <c:v>98.922048420316528</c:v>
                </c:pt>
                <c:pt idx="1">
                  <c:v>101.88774877046481</c:v>
                </c:pt>
                <c:pt idx="2">
                  <c:v>98.714069586044175</c:v>
                </c:pt>
                <c:pt idx="3">
                  <c:v>104.8600677189427</c:v>
                </c:pt>
                <c:pt idx="4">
                  <c:v>99.97195517873358</c:v>
                </c:pt>
                <c:pt idx="5">
                  <c:v>96.564573663195546</c:v>
                </c:pt>
                <c:pt idx="6">
                  <c:v>99.157803924855102</c:v>
                </c:pt>
              </c:numCache>
            </c:numRef>
          </c:val>
        </c:ser>
        <c:ser>
          <c:idx val="0"/>
          <c:order val="1"/>
          <c:tx>
            <c:strRef>
              <c:f>レーダー4064滋賀県全体!$W$42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レーダー4064滋賀県全体!$V$43:$V$49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レーダー4064滋賀県全体!$W$43:$W$49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87444224"/>
        <c:axId val="187478784"/>
      </c:radarChart>
      <c:catAx>
        <c:axId val="187444224"/>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7478784"/>
        <c:crosses val="autoZero"/>
        <c:auto val="1"/>
        <c:lblAlgn val="ctr"/>
        <c:lblOffset val="100"/>
        <c:noMultiLvlLbl val="0"/>
      </c:catAx>
      <c:valAx>
        <c:axId val="187478784"/>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7444224"/>
        <c:crosses val="autoZero"/>
        <c:crossBetween val="between"/>
        <c:majorUnit val="10"/>
        <c:minorUnit val="4"/>
      </c:valAx>
      <c:spPr>
        <a:noFill/>
        <a:ln>
          <a:noFill/>
        </a:ln>
      </c:spPr>
    </c:plotArea>
    <c:legend>
      <c:legendPos val="tr"/>
      <c:layout>
        <c:manualLayout>
          <c:xMode val="edge"/>
          <c:yMode val="edge"/>
          <c:x val="0.67581047381546133"/>
          <c:y val="3.1914893617021274E-2"/>
          <c:w val="0.3117206982543641"/>
          <c:h val="0.18794326241134751"/>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8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6.4903875250887755E-2"/>
          <c:y val="6.2913907284768214E-2"/>
        </c:manualLayout>
      </c:layout>
      <c:overlay val="0"/>
    </c:title>
    <c:autoTitleDeleted val="0"/>
    <c:plotArea>
      <c:layout>
        <c:manualLayout>
          <c:layoutTarget val="inner"/>
          <c:xMode val="edge"/>
          <c:yMode val="edge"/>
          <c:x val="0.26858513189448441"/>
          <c:y val="0.25827814569536423"/>
          <c:w val="0.44364508393285368"/>
          <c:h val="0.61258278145695366"/>
        </c:manualLayout>
      </c:layout>
      <c:radarChart>
        <c:radarStyle val="marker"/>
        <c:varyColors val="0"/>
        <c:ser>
          <c:idx val="1"/>
          <c:order val="0"/>
          <c:tx>
            <c:strRef>
              <c:f>レーダー4064滋賀県全体!$AX$33</c:f>
              <c:strCache>
                <c:ptCount val="1"/>
                <c:pt idx="0">
                  <c:v>草津市</c:v>
                </c:pt>
              </c:strCache>
            </c:strRef>
          </c:tx>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レーダー4064滋賀県全体!$AX$34:$AX$41</c:f>
              <c:numCache>
                <c:formatCode>General</c:formatCode>
                <c:ptCount val="8"/>
                <c:pt idx="0">
                  <c:v>89.175374895956367</c:v>
                </c:pt>
                <c:pt idx="1">
                  <c:v>96.108753992880324</c:v>
                </c:pt>
                <c:pt idx="2">
                  <c:v>94.726005138475415</c:v>
                </c:pt>
                <c:pt idx="3">
                  <c:v>89.421715763292426</c:v>
                </c:pt>
                <c:pt idx="4">
                  <c:v>99.434170580378151</c:v>
                </c:pt>
                <c:pt idx="5">
                  <c:v>82.460358335274293</c:v>
                </c:pt>
                <c:pt idx="6">
                  <c:v>88.039796190841898</c:v>
                </c:pt>
                <c:pt idx="7">
                  <c:v>93.933883754627431</c:v>
                </c:pt>
              </c:numCache>
            </c:numRef>
          </c:val>
        </c:ser>
        <c:ser>
          <c:idx val="0"/>
          <c:order val="1"/>
          <c:tx>
            <c:strRef>
              <c:f>レーダー4064滋賀県全体!$AS$33</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レーダー4064滋賀県全体!$AR$34:$AR$41</c:f>
              <c:strCache>
                <c:ptCount val="8"/>
                <c:pt idx="0">
                  <c:v>腹囲90cm以上</c:v>
                </c:pt>
                <c:pt idx="1">
                  <c:v>BMIが25以上</c:v>
                </c:pt>
                <c:pt idx="2">
                  <c:v>メタボリックシンドローム該当者</c:v>
                </c:pt>
                <c:pt idx="3">
                  <c:v>メタボリックシンドロームおよび
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レーダー4064滋賀県全体!$AS$34:$AS$41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87516416"/>
        <c:axId val="187517952"/>
      </c:radarChart>
      <c:catAx>
        <c:axId val="187516416"/>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7517952"/>
        <c:crosses val="autoZero"/>
        <c:auto val="1"/>
        <c:lblAlgn val="ctr"/>
        <c:lblOffset val="100"/>
        <c:noMultiLvlLbl val="0"/>
      </c:catAx>
      <c:valAx>
        <c:axId val="187517952"/>
        <c:scaling>
          <c:orientation val="minMax"/>
          <c:max val="120"/>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7516416"/>
        <c:crosses val="autoZero"/>
        <c:crossBetween val="between"/>
        <c:majorUnit val="10"/>
        <c:minorUnit val="4"/>
      </c:valAx>
      <c:spPr>
        <a:noFill/>
        <a:ln>
          <a:noFill/>
        </a:ln>
      </c:spPr>
    </c:plotArea>
    <c:legend>
      <c:legendPos val="tr"/>
      <c:layout>
        <c:manualLayout>
          <c:xMode val="edge"/>
          <c:yMode val="edge"/>
          <c:x val="0.65627000518541978"/>
          <c:y val="3.3112582781456954E-3"/>
          <c:w val="0.3188906986690756"/>
          <c:h val="0.17549668874172186"/>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8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9.7500062492188483E-2"/>
          <c:y val="4.9822064056939501E-2"/>
        </c:manualLayout>
      </c:layout>
      <c:overlay val="0"/>
    </c:title>
    <c:autoTitleDeleted val="0"/>
    <c:plotArea>
      <c:layout>
        <c:manualLayout>
          <c:layoutTarget val="inner"/>
          <c:xMode val="edge"/>
          <c:yMode val="edge"/>
          <c:x val="0.25120772946859904"/>
          <c:y val="0.25510204081632654"/>
          <c:w val="0.4685990338164252"/>
          <c:h val="0.65986394557823125"/>
        </c:manualLayout>
      </c:layout>
      <c:radarChart>
        <c:radarStyle val="marker"/>
        <c:varyColors val="0"/>
        <c:ser>
          <c:idx val="1"/>
          <c:order val="0"/>
          <c:tx>
            <c:strRef>
              <c:f>レーダー4064滋賀県全体!$AX$42</c:f>
              <c:strCache>
                <c:ptCount val="1"/>
                <c:pt idx="0">
                  <c:v>草津市</c:v>
                </c:pt>
              </c:strCache>
            </c:strRef>
          </c:tx>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レーダー4064滋賀県全体!$AX$43:$AX$49</c:f>
              <c:numCache>
                <c:formatCode>General</c:formatCode>
                <c:ptCount val="7"/>
                <c:pt idx="0">
                  <c:v>97.539877833210525</c:v>
                </c:pt>
                <c:pt idx="1">
                  <c:v>107.9442679523203</c:v>
                </c:pt>
                <c:pt idx="2">
                  <c:v>100.51530447143782</c:v>
                </c:pt>
                <c:pt idx="3">
                  <c:v>116.49910704002546</c:v>
                </c:pt>
                <c:pt idx="4">
                  <c:v>96.84927331739712</c:v>
                </c:pt>
                <c:pt idx="5">
                  <c:v>103.27099582408601</c:v>
                </c:pt>
                <c:pt idx="6">
                  <c:v>111.03912671079665</c:v>
                </c:pt>
              </c:numCache>
            </c:numRef>
          </c:val>
        </c:ser>
        <c:ser>
          <c:idx val="0"/>
          <c:order val="1"/>
          <c:tx>
            <c:strRef>
              <c:f>レーダー4064滋賀県全体!$AS$42</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レーダー4064滋賀県全体!$AR$43:$AR$49</c:f>
              <c:strCache>
                <c:ptCount val="7"/>
                <c:pt idx="0">
                  <c:v>食べる速度が速い</c:v>
                </c:pt>
                <c:pt idx="1">
                  <c:v>寝る２時間以内の夕食</c:v>
                </c:pt>
                <c:pt idx="2">
                  <c:v>夕食後の間食</c:v>
                </c:pt>
                <c:pt idx="3">
                  <c:v>朝食を抜く</c:v>
                </c:pt>
                <c:pt idx="4">
                  <c:v>睡眠で休養が十分とれていない</c:v>
                </c:pt>
                <c:pt idx="5">
                  <c:v>喫煙者</c:v>
                </c:pt>
                <c:pt idx="6">
                  <c:v>飲酒者(毎日)の状況</c:v>
                </c:pt>
              </c:strCache>
            </c:strRef>
          </c:cat>
          <c:val>
            <c:numRef>
              <c:f>レーダー4064滋賀県全体!$AS$43:$AS$49</c:f>
              <c:numCache>
                <c:formatCode>General</c:formatCode>
                <c:ptCount val="7"/>
                <c:pt idx="0">
                  <c:v>100</c:v>
                </c:pt>
                <c:pt idx="1">
                  <c:v>100</c:v>
                </c:pt>
                <c:pt idx="2">
                  <c:v>100</c:v>
                </c:pt>
                <c:pt idx="3">
                  <c:v>100</c:v>
                </c:pt>
                <c:pt idx="4">
                  <c:v>100</c:v>
                </c:pt>
                <c:pt idx="5">
                  <c:v>100</c:v>
                </c:pt>
                <c:pt idx="6">
                  <c:v>100</c:v>
                </c:pt>
              </c:numCache>
            </c:numRef>
          </c:val>
        </c:ser>
        <c:dLbls>
          <c:showLegendKey val="0"/>
          <c:showVal val="0"/>
          <c:showCatName val="0"/>
          <c:showSerName val="0"/>
          <c:showPercent val="0"/>
          <c:showBubbleSize val="0"/>
        </c:dLbls>
        <c:axId val="187547648"/>
        <c:axId val="187549184"/>
      </c:radarChart>
      <c:catAx>
        <c:axId val="187547648"/>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7549184"/>
        <c:crosses val="autoZero"/>
        <c:auto val="1"/>
        <c:lblAlgn val="ctr"/>
        <c:lblOffset val="100"/>
        <c:noMultiLvlLbl val="0"/>
      </c:catAx>
      <c:valAx>
        <c:axId val="187549184"/>
        <c:scaling>
          <c:orientation val="minMax"/>
          <c:min val="8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7547648"/>
        <c:crosses val="autoZero"/>
        <c:crossBetween val="between"/>
        <c:majorUnit val="10"/>
        <c:minorUnit val="4"/>
      </c:valAx>
      <c:spPr>
        <a:noFill/>
        <a:ln>
          <a:noFill/>
        </a:ln>
      </c:spPr>
    </c:plotArea>
    <c:legend>
      <c:legendPos val="tr"/>
      <c:layout>
        <c:manualLayout>
          <c:xMode val="edge"/>
          <c:yMode val="edge"/>
          <c:x val="0.66423357664233573"/>
          <c:y val="7.1174377224199285E-3"/>
          <c:w val="0.31873479318734799"/>
          <c:h val="0.24199288256227761"/>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8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男性</a:t>
            </a:r>
            <a:endParaRPr kumimoji="0" lang="ja-JP" altLang="en-US" sz="1800" b="1" i="0" u="none" strike="noStrike" kern="1200" baseline="0">
              <a:solidFill>
                <a:schemeClr val="tx1"/>
              </a:solidFill>
            </a:endParaRPr>
          </a:p>
        </c:rich>
      </c:tx>
      <c:layout>
        <c:manualLayout>
          <c:xMode val="edge"/>
          <c:yMode val="edge"/>
          <c:x val="7.6732673267326731E-2"/>
          <c:y val="4.3321299638989168E-2"/>
        </c:manualLayout>
      </c:layout>
      <c:overlay val="0"/>
    </c:title>
    <c:autoTitleDeleted val="0"/>
    <c:plotArea>
      <c:layout>
        <c:manualLayout>
          <c:layoutTarget val="inner"/>
          <c:xMode val="edge"/>
          <c:yMode val="edge"/>
          <c:x val="0.2172774869109948"/>
          <c:y val="0.2673611111111111"/>
          <c:w val="0.468586387434555"/>
          <c:h val="0.62152777777777779"/>
        </c:manualLayout>
      </c:layout>
      <c:radarChart>
        <c:radarStyle val="marker"/>
        <c:varyColors val="0"/>
        <c:ser>
          <c:idx val="1"/>
          <c:order val="0"/>
          <c:tx>
            <c:strRef>
              <c:f>レーダー4064滋賀県全体!$AB$26</c:f>
              <c:strCache>
                <c:ptCount val="1"/>
                <c:pt idx="0">
                  <c:v>草津市</c:v>
                </c:pt>
              </c:strCache>
            </c:strRef>
          </c:tx>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レーダー4064滋賀県全体!$AB$27:$AB$32</c:f>
              <c:numCache>
                <c:formatCode>General</c:formatCode>
                <c:ptCount val="6"/>
                <c:pt idx="0">
                  <c:v>105.97909340586564</c:v>
                </c:pt>
                <c:pt idx="1">
                  <c:v>92.817541709110102</c:v>
                </c:pt>
                <c:pt idx="2">
                  <c:v>102.32471752651556</c:v>
                </c:pt>
                <c:pt idx="3">
                  <c:v>96.653064837992062</c:v>
                </c:pt>
                <c:pt idx="4">
                  <c:v>99.707627714356732</c:v>
                </c:pt>
                <c:pt idx="5">
                  <c:v>98.301066260707501</c:v>
                </c:pt>
              </c:numCache>
            </c:numRef>
          </c:val>
        </c:ser>
        <c:ser>
          <c:idx val="0"/>
          <c:order val="1"/>
          <c:tx>
            <c:strRef>
              <c:f>レーダー4064滋賀県全体!$W$26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レーダー4064滋賀県全体!$V$27:$V$32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レーダー4064滋賀県全体!$W$27:$W$32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87570432"/>
        <c:axId val="187584512"/>
      </c:radarChart>
      <c:catAx>
        <c:axId val="187570432"/>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7584512"/>
        <c:crosses val="autoZero"/>
        <c:auto val="1"/>
        <c:lblAlgn val="ctr"/>
        <c:lblOffset val="100"/>
        <c:noMultiLvlLbl val="0"/>
      </c:catAx>
      <c:valAx>
        <c:axId val="187584512"/>
        <c:scaling>
          <c:orientation val="minMax"/>
          <c:max val="120"/>
          <c:min val="6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7570432"/>
        <c:crosses val="autoZero"/>
        <c:crossBetween val="between"/>
        <c:majorUnit val="10"/>
      </c:valAx>
      <c:spPr>
        <a:noFill/>
        <a:ln>
          <a:noFill/>
        </a:ln>
      </c:spPr>
    </c:plotArea>
    <c:legend>
      <c:legendPos val="tr"/>
      <c:layout>
        <c:manualLayout>
          <c:xMode val="edge"/>
          <c:yMode val="edge"/>
          <c:x val="0.6831813569913231"/>
          <c:y val="3.6101083032490976E-3"/>
          <c:w val="0.30444080977256166"/>
          <c:h val="0.25270758122743681"/>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8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600" b="1" i="0" u="none" strike="noStrike" kern="1200" baseline="0">
                <a:solidFill>
                  <a:schemeClr val="tx1"/>
                </a:solidFill>
              </a:rPr>
              <a:t>女性</a:t>
            </a:r>
            <a:endParaRPr kumimoji="0" lang="ja-JP" altLang="en-US" sz="1800" b="1" i="0" u="none" strike="noStrike" kern="1200" baseline="0">
              <a:solidFill>
                <a:schemeClr val="tx1"/>
              </a:solidFill>
            </a:endParaRPr>
          </a:p>
        </c:rich>
      </c:tx>
      <c:layout>
        <c:manualLayout>
          <c:xMode val="edge"/>
          <c:yMode val="edge"/>
          <c:x val="8.0400858983536147E-2"/>
          <c:y val="5.4545836315915058E-2"/>
        </c:manualLayout>
      </c:layout>
      <c:overlay val="0"/>
    </c:title>
    <c:autoTitleDeleted val="0"/>
    <c:plotArea>
      <c:layout>
        <c:manualLayout>
          <c:layoutTarget val="inner"/>
          <c:xMode val="edge"/>
          <c:yMode val="edge"/>
          <c:x val="0.27073170731707319"/>
          <c:y val="0.25347222222222221"/>
          <c:w val="0.43902439024390238"/>
          <c:h val="0.625"/>
        </c:manualLayout>
      </c:layout>
      <c:radarChart>
        <c:radarStyle val="marker"/>
        <c:varyColors val="0"/>
        <c:ser>
          <c:idx val="1"/>
          <c:order val="0"/>
          <c:tx>
            <c:strRef>
              <c:f>レーダー4064滋賀県全体!$AX$26</c:f>
              <c:strCache>
                <c:ptCount val="1"/>
                <c:pt idx="0">
                  <c:v>草津市</c:v>
                </c:pt>
              </c:strCache>
            </c:strRef>
          </c:tx>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レーダー4064滋賀県全体!$AX$27:$AX$32</c:f>
              <c:numCache>
                <c:formatCode>General</c:formatCode>
                <c:ptCount val="6"/>
                <c:pt idx="0">
                  <c:v>102.14787186336574</c:v>
                </c:pt>
                <c:pt idx="1">
                  <c:v>69.595737230754651</c:v>
                </c:pt>
                <c:pt idx="2">
                  <c:v>105.80841216486954</c:v>
                </c:pt>
                <c:pt idx="3">
                  <c:v>92.783795711367716</c:v>
                </c:pt>
                <c:pt idx="4">
                  <c:v>104.47179144176386</c:v>
                </c:pt>
                <c:pt idx="5">
                  <c:v>107.1902376891402</c:v>
                </c:pt>
              </c:numCache>
            </c:numRef>
          </c:val>
        </c:ser>
        <c:ser>
          <c:idx val="0"/>
          <c:order val="1"/>
          <c:tx>
            <c:strRef>
              <c:f>レーダー4064滋賀県全体!$AS$26</c:f>
              <c:strCache>
                <c:ptCount val="1"/>
                <c:pt idx="0">
                  <c:v>滋賀県</c:v>
                </c:pt>
              </c:strCache>
            </c:strRef>
          </c:tx>
          <c:spPr>
            <a:ln w="28575" cap="rnd" cmpd="sng">
              <a:solidFill>
                <a:schemeClr val="accent1"/>
              </a:solidFill>
              <a:prstDash val="sysDash"/>
              <a:round/>
              <a:headEnd type="none" w="med" len="med"/>
              <a:tailEnd type="none" w="med" len="med"/>
            </a:ln>
          </c:spPr>
          <c:marker>
            <c:symbol val="none"/>
          </c:marker>
          <c:cat>
            <c:strRef>
              <c:f>レーダー4064滋賀県全体!$AR$27:$AR$32</c:f>
              <c:strCache>
                <c:ptCount val="6"/>
                <c:pt idx="0">
                  <c:v>HbA1c(NGSP値)が5.6%以上</c:v>
                </c:pt>
                <c:pt idx="1">
                  <c:v>HDLｺﾚｽﾃﾛｰﾙ40mg/dl未満</c:v>
                </c:pt>
                <c:pt idx="2">
                  <c:v>LDLｺﾚｽﾃﾛｰﾙ140mg/dl以上</c:v>
                </c:pt>
                <c:pt idx="3">
                  <c:v>上の血圧が130mmHg以上</c:v>
                </c:pt>
                <c:pt idx="4">
                  <c:v>下の血圧が85mmHg以上</c:v>
                </c:pt>
                <c:pt idx="5">
                  <c:v>血圧が180/110mmHg以上</c:v>
                </c:pt>
              </c:strCache>
            </c:strRef>
          </c:cat>
          <c:val>
            <c:numRef>
              <c:f>レーダー4064滋賀県全体!$AS$27:$AS$32</c:f>
              <c:numCache>
                <c:formatCode>General</c:formatCode>
                <c:ptCount val="6"/>
                <c:pt idx="0">
                  <c:v>100</c:v>
                </c:pt>
                <c:pt idx="1">
                  <c:v>100</c:v>
                </c:pt>
                <c:pt idx="2">
                  <c:v>100</c:v>
                </c:pt>
                <c:pt idx="3">
                  <c:v>100</c:v>
                </c:pt>
                <c:pt idx="4">
                  <c:v>100</c:v>
                </c:pt>
                <c:pt idx="5">
                  <c:v>100</c:v>
                </c:pt>
              </c:numCache>
            </c:numRef>
          </c:val>
        </c:ser>
        <c:dLbls>
          <c:showLegendKey val="0"/>
          <c:showVal val="0"/>
          <c:showCatName val="0"/>
          <c:showSerName val="0"/>
          <c:showPercent val="0"/>
          <c:showBubbleSize val="0"/>
        </c:dLbls>
        <c:axId val="187609856"/>
        <c:axId val="187611392"/>
      </c:radarChart>
      <c:catAx>
        <c:axId val="187609856"/>
        <c:scaling>
          <c:orientation val="minMax"/>
        </c:scaling>
        <c:delete val="0"/>
        <c:axPos val="b"/>
        <c:majorGridlines/>
        <c:numFmt formatCode="General" sourceLinked="1"/>
        <c:majorTickMark val="in"/>
        <c:minorTickMark val="none"/>
        <c:tickLblPos val="nextTo"/>
        <c:txPr>
          <a:bodyPr horzOverflow="overflow" anchor="ctr"/>
          <a:lstStyle/>
          <a:p>
            <a:pPr algn="ctr" rtl="0">
              <a:defRPr kumimoji="0" sz="800" kern="1200">
                <a:solidFill>
                  <a:schemeClr val="tx1"/>
                </a:solidFill>
              </a:defRPr>
            </a:pPr>
            <a:endParaRPr lang="ja-JP"/>
          </a:p>
        </c:txPr>
        <c:crossAx val="187611392"/>
        <c:crosses val="autoZero"/>
        <c:auto val="1"/>
        <c:lblAlgn val="ctr"/>
        <c:lblOffset val="100"/>
        <c:noMultiLvlLbl val="0"/>
      </c:catAx>
      <c:valAx>
        <c:axId val="187611392"/>
        <c:scaling>
          <c:orientation val="minMax"/>
          <c:max val="120"/>
          <c:min val="60"/>
        </c:scaling>
        <c:delete val="0"/>
        <c:axPos val="l"/>
        <c:majorGridlines/>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7609856"/>
        <c:crosses val="autoZero"/>
        <c:crossBetween val="between"/>
        <c:majorUnit val="10"/>
      </c:valAx>
      <c:spPr>
        <a:noFill/>
        <a:ln>
          <a:noFill/>
        </a:ln>
      </c:spPr>
    </c:plotArea>
    <c:legend>
      <c:legendPos val="tr"/>
      <c:layout>
        <c:manualLayout>
          <c:xMode val="edge"/>
          <c:yMode val="edge"/>
          <c:x val="0.69765494137353445"/>
          <c:y val="2.181818181818182E-2"/>
          <c:w val="0.2797319932998325"/>
          <c:h val="0.22181818181818183"/>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8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28342245989303E-2"/>
          <c:y val="4.2134831460674156E-2"/>
          <c:w val="0.84385026737967905"/>
          <c:h val="0.6882022471910112"/>
        </c:manualLayout>
      </c:layout>
      <c:barChart>
        <c:barDir val="col"/>
        <c:grouping val="stacked"/>
        <c:varyColors val="0"/>
        <c:ser>
          <c:idx val="0"/>
          <c:order val="0"/>
          <c:tx>
            <c:strRef>
              <c:f>介護率グラフ!$B$3</c:f>
              <c:strCache>
                <c:ptCount val="1"/>
                <c:pt idx="0">
                  <c:v>要支援1</c:v>
                </c:pt>
              </c:strCache>
            </c:strRef>
          </c:tx>
          <c:spPr>
            <a:solidFill>
              <a:srgbClr val="FFFFFF"/>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介護率グラフ!$B$4:$B$22</c:f>
              <c:numCache>
                <c:formatCode>0.00_ </c:formatCode>
                <c:ptCount val="19"/>
                <c:pt idx="0">
                  <c:v>2.5464484655572086</c:v>
                </c:pt>
                <c:pt idx="1">
                  <c:v>1.7901486231051482</c:v>
                </c:pt>
                <c:pt idx="2">
                  <c:v>1.4582562584782341</c:v>
                </c:pt>
                <c:pt idx="3">
                  <c:v>1.0283014498124043</c:v>
                </c:pt>
                <c:pt idx="4">
                  <c:v>2.0009951663349446</c:v>
                </c:pt>
                <c:pt idx="5">
                  <c:v>2.8293648483437157</c:v>
                </c:pt>
                <c:pt idx="6">
                  <c:v>2.5530670232324923</c:v>
                </c:pt>
                <c:pt idx="7">
                  <c:v>2.6460859977949283</c:v>
                </c:pt>
                <c:pt idx="8">
                  <c:v>1.4069442158960013</c:v>
                </c:pt>
                <c:pt idx="9">
                  <c:v>2.7099938687921519</c:v>
                </c:pt>
                <c:pt idx="10">
                  <c:v>2.1156852527357999</c:v>
                </c:pt>
                <c:pt idx="11">
                  <c:v>0.68163228210488047</c:v>
                </c:pt>
                <c:pt idx="12">
                  <c:v>1.3717202328734348</c:v>
                </c:pt>
                <c:pt idx="13">
                  <c:v>0.90504922197523019</c:v>
                </c:pt>
                <c:pt idx="14">
                  <c:v>1.2524719841793013</c:v>
                </c:pt>
                <c:pt idx="15">
                  <c:v>2.0649602064960209</c:v>
                </c:pt>
                <c:pt idx="16">
                  <c:v>1.7423442449841606</c:v>
                </c:pt>
                <c:pt idx="17">
                  <c:v>1.1941618752764263</c:v>
                </c:pt>
                <c:pt idx="18">
                  <c:v>0.69786535303776687</c:v>
                </c:pt>
              </c:numCache>
            </c:numRef>
          </c:val>
        </c:ser>
        <c:ser>
          <c:idx val="1"/>
          <c:order val="1"/>
          <c:tx>
            <c:strRef>
              <c:f>介護率グラフ!$C$3</c:f>
              <c:strCache>
                <c:ptCount val="1"/>
                <c:pt idx="0">
                  <c:v>要支援2</c:v>
                </c:pt>
              </c:strCache>
            </c:strRef>
          </c:tx>
          <c:spPr>
            <a:pattFill prst="pct1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介護率グラフ!$C$4:$C$22</c:f>
              <c:numCache>
                <c:formatCode>0.00_ </c:formatCode>
                <c:ptCount val="19"/>
                <c:pt idx="0">
                  <c:v>3.052739623337831</c:v>
                </c:pt>
                <c:pt idx="1">
                  <c:v>1.8865127311812016</c:v>
                </c:pt>
                <c:pt idx="2">
                  <c:v>2.7561968183499816</c:v>
                </c:pt>
                <c:pt idx="3">
                  <c:v>1.3062207605725138</c:v>
                </c:pt>
                <c:pt idx="4">
                  <c:v>1.6633494455501847</c:v>
                </c:pt>
                <c:pt idx="5">
                  <c:v>1.9328171391977642</c:v>
                </c:pt>
                <c:pt idx="6">
                  <c:v>2.4569613906067191</c:v>
                </c:pt>
                <c:pt idx="7">
                  <c:v>1.6695542605134666</c:v>
                </c:pt>
                <c:pt idx="8">
                  <c:v>1.1847951291755801</c:v>
                </c:pt>
                <c:pt idx="9">
                  <c:v>2.6180257510729614</c:v>
                </c:pt>
                <c:pt idx="10">
                  <c:v>2.0462046204620461</c:v>
                </c:pt>
                <c:pt idx="11">
                  <c:v>1.8903935290375353</c:v>
                </c:pt>
                <c:pt idx="12">
                  <c:v>1.5471728207991067</c:v>
                </c:pt>
                <c:pt idx="13">
                  <c:v>1.4766592569069545</c:v>
                </c:pt>
                <c:pt idx="14">
                  <c:v>1.8787079762689518</c:v>
                </c:pt>
                <c:pt idx="15">
                  <c:v>1.5057001505700152</c:v>
                </c:pt>
                <c:pt idx="16">
                  <c:v>1.6367476240760297</c:v>
                </c:pt>
                <c:pt idx="17">
                  <c:v>1.9460415745245467</c:v>
                </c:pt>
                <c:pt idx="18">
                  <c:v>0.49261083743842365</c:v>
                </c:pt>
              </c:numCache>
            </c:numRef>
          </c:val>
        </c:ser>
        <c:ser>
          <c:idx val="3"/>
          <c:order val="2"/>
          <c:tx>
            <c:strRef>
              <c:f>介護率グラフ!$D$3</c:f>
              <c:strCache>
                <c:ptCount val="1"/>
                <c:pt idx="0">
                  <c:v>要介護1</c:v>
                </c:pt>
              </c:strCache>
            </c:strRef>
          </c:tx>
          <c:spPr>
            <a:pattFill prst="pct2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介護率グラフ!$D$4:$D$22</c:f>
              <c:numCache>
                <c:formatCode>0.00_ </c:formatCode>
                <c:ptCount val="19"/>
                <c:pt idx="0">
                  <c:v>2.8578348268345843</c:v>
                </c:pt>
                <c:pt idx="1">
                  <c:v>3.7285497201734552</c:v>
                </c:pt>
                <c:pt idx="2">
                  <c:v>3.1816500184979652</c:v>
                </c:pt>
                <c:pt idx="3">
                  <c:v>4.3911251100097273</c:v>
                </c:pt>
                <c:pt idx="4">
                  <c:v>4.5599943133352294</c:v>
                </c:pt>
                <c:pt idx="5">
                  <c:v>4.2149385806601849</c:v>
                </c:pt>
                <c:pt idx="6">
                  <c:v>3.4974093264248705</c:v>
                </c:pt>
                <c:pt idx="7">
                  <c:v>4.110883603717121</c:v>
                </c:pt>
                <c:pt idx="8">
                  <c:v>3.8505841698206353</c:v>
                </c:pt>
                <c:pt idx="9">
                  <c:v>4.2182709993868794</c:v>
                </c:pt>
                <c:pt idx="10">
                  <c:v>3.7276359214868853</c:v>
                </c:pt>
                <c:pt idx="11">
                  <c:v>3.7080796146505501</c:v>
                </c:pt>
                <c:pt idx="12">
                  <c:v>3.6605789935401547</c:v>
                </c:pt>
                <c:pt idx="13">
                  <c:v>3.7154652270562085</c:v>
                </c:pt>
                <c:pt idx="14">
                  <c:v>4.976928147659855</c:v>
                </c:pt>
                <c:pt idx="15">
                  <c:v>4.3020004302000432</c:v>
                </c:pt>
                <c:pt idx="16">
                  <c:v>3.907074973600845</c:v>
                </c:pt>
                <c:pt idx="17">
                  <c:v>4.643962848297214</c:v>
                </c:pt>
                <c:pt idx="18">
                  <c:v>4.2282430213464695</c:v>
                </c:pt>
              </c:numCache>
            </c:numRef>
          </c:val>
        </c:ser>
        <c:ser>
          <c:idx val="4"/>
          <c:order val="3"/>
          <c:tx>
            <c:strRef>
              <c:f>介護率グラフ!$E$3</c:f>
              <c:strCache>
                <c:ptCount val="1"/>
                <c:pt idx="0">
                  <c:v>要介護2</c:v>
                </c:pt>
              </c:strCache>
            </c:strRef>
          </c:tx>
          <c:spPr>
            <a:pattFill prst="ltDnDiag">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介護率グラフ!$E$4:$E$22</c:f>
              <c:numCache>
                <c:formatCode>0.00_ </c:formatCode>
                <c:ptCount val="19"/>
                <c:pt idx="0">
                  <c:v>3.8531179001026419</c:v>
                </c:pt>
                <c:pt idx="1">
                  <c:v>3.5321151921722693</c:v>
                </c:pt>
                <c:pt idx="2">
                  <c:v>3.7458379578246395</c:v>
                </c:pt>
                <c:pt idx="3">
                  <c:v>3.1868080967159198</c:v>
                </c:pt>
                <c:pt idx="4">
                  <c:v>2.3670742109752627</c:v>
                </c:pt>
                <c:pt idx="5">
                  <c:v>2.5848518367584559</c:v>
                </c:pt>
                <c:pt idx="6">
                  <c:v>2.7160287481196721</c:v>
                </c:pt>
                <c:pt idx="7">
                  <c:v>2.968971491573476</c:v>
                </c:pt>
                <c:pt idx="8">
                  <c:v>2.5588283692611484</c:v>
                </c:pt>
                <c:pt idx="9">
                  <c:v>2.8571428571428572</c:v>
                </c:pt>
                <c:pt idx="10">
                  <c:v>2.5846795205836375</c:v>
                </c:pt>
                <c:pt idx="11">
                  <c:v>4.2806507316186497</c:v>
                </c:pt>
                <c:pt idx="12">
                  <c:v>2.8790174655076162</c:v>
                </c:pt>
                <c:pt idx="13">
                  <c:v>3.6201968879009208</c:v>
                </c:pt>
                <c:pt idx="14">
                  <c:v>3.3289386947923534</c:v>
                </c:pt>
                <c:pt idx="15">
                  <c:v>2.6242202624220261</c:v>
                </c:pt>
                <c:pt idx="16">
                  <c:v>4.1710665258711721</c:v>
                </c:pt>
                <c:pt idx="17">
                  <c:v>4.0689960194604158</c:v>
                </c:pt>
                <c:pt idx="18">
                  <c:v>3.3661740558292284</c:v>
                </c:pt>
              </c:numCache>
            </c:numRef>
          </c:val>
        </c:ser>
        <c:ser>
          <c:idx val="5"/>
          <c:order val="4"/>
          <c:tx>
            <c:strRef>
              <c:f>介護率グラフ!$F$3</c:f>
              <c:strCache>
                <c:ptCount val="1"/>
                <c:pt idx="0">
                  <c:v>要介護3</c:v>
                </c:pt>
              </c:strCache>
            </c:strRef>
          </c:tx>
          <c:spPr>
            <a:pattFill prst="pct5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介護率グラフ!$F$4:$F$22</c:f>
              <c:numCache>
                <c:formatCode>0.00_ </c:formatCode>
                <c:ptCount val="19"/>
                <c:pt idx="0">
                  <c:v>2.7759517466468302</c:v>
                </c:pt>
                <c:pt idx="1">
                  <c:v>2.4609910677884437</c:v>
                </c:pt>
                <c:pt idx="2">
                  <c:v>2.9812553952398568</c:v>
                </c:pt>
                <c:pt idx="3">
                  <c:v>1.9871230719347817</c:v>
                </c:pt>
                <c:pt idx="4">
                  <c:v>1.8623827125390957</c:v>
                </c:pt>
                <c:pt idx="5">
                  <c:v>2.3519823019153518</c:v>
                </c:pt>
                <c:pt idx="6">
                  <c:v>2.273107136887849</c:v>
                </c:pt>
                <c:pt idx="7">
                  <c:v>2.3074499921247442</c:v>
                </c:pt>
                <c:pt idx="8">
                  <c:v>1.7195984860951128</c:v>
                </c:pt>
                <c:pt idx="9">
                  <c:v>2.2746781115879826</c:v>
                </c:pt>
                <c:pt idx="10">
                  <c:v>2.0218863991662324</c:v>
                </c:pt>
                <c:pt idx="11">
                  <c:v>3.5444878669453783</c:v>
                </c:pt>
                <c:pt idx="12">
                  <c:v>2.2729085254007497</c:v>
                </c:pt>
                <c:pt idx="13">
                  <c:v>2.6516354398221655</c:v>
                </c:pt>
                <c:pt idx="14">
                  <c:v>2.4060646011865523</c:v>
                </c:pt>
                <c:pt idx="15">
                  <c:v>2.3230802323080231</c:v>
                </c:pt>
                <c:pt idx="16">
                  <c:v>3.9598732840549102</c:v>
                </c:pt>
                <c:pt idx="17">
                  <c:v>4.1132242370632461</c:v>
                </c:pt>
                <c:pt idx="18">
                  <c:v>3.284072249589491</c:v>
                </c:pt>
              </c:numCache>
            </c:numRef>
          </c:val>
        </c:ser>
        <c:ser>
          <c:idx val="6"/>
          <c:order val="5"/>
          <c:tx>
            <c:strRef>
              <c:f>介護率グラフ!$G$3</c:f>
              <c:strCache>
                <c:ptCount val="1"/>
                <c:pt idx="0">
                  <c:v>要介護4</c:v>
                </c:pt>
              </c:strCache>
            </c:strRef>
          </c:tx>
          <c:spPr>
            <a:pattFill prst="pct7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1"/>
              </a:bgClr>
            </a:patt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介護率グラフ!$G$4:$G$22</c:f>
              <c:numCache>
                <c:formatCode>0.00_ </c:formatCode>
                <c:ptCount val="19"/>
                <c:pt idx="0">
                  <c:v>1.9513545306715567</c:v>
                </c:pt>
                <c:pt idx="1">
                  <c:v>2.1237166895222566</c:v>
                </c:pt>
                <c:pt idx="2">
                  <c:v>2.3369096066099395</c:v>
                </c:pt>
                <c:pt idx="3">
                  <c:v>1.7369956922506833</c:v>
                </c:pt>
                <c:pt idx="4">
                  <c:v>1.5744953085015641</c:v>
                </c:pt>
                <c:pt idx="5">
                  <c:v>1.659195435757117</c:v>
                </c:pt>
                <c:pt idx="6">
                  <c:v>2.2062510446264416</c:v>
                </c:pt>
                <c:pt idx="7">
                  <c:v>2.1578201291541976</c:v>
                </c:pt>
                <c:pt idx="8">
                  <c:v>2.2297186111568208</c:v>
                </c:pt>
                <c:pt idx="9">
                  <c:v>2.1949724095646843</c:v>
                </c:pt>
                <c:pt idx="10">
                  <c:v>2.0149383359388571</c:v>
                </c:pt>
                <c:pt idx="11">
                  <c:v>2.4175224938653095</c:v>
                </c:pt>
                <c:pt idx="12">
                  <c:v>1.5152723502671666</c:v>
                </c:pt>
                <c:pt idx="13">
                  <c:v>2.3023181962527786</c:v>
                </c:pt>
                <c:pt idx="14">
                  <c:v>1.4502307185234016</c:v>
                </c:pt>
                <c:pt idx="15">
                  <c:v>2.4521402452140246</c:v>
                </c:pt>
                <c:pt idx="16">
                  <c:v>2.4287222808870119</c:v>
                </c:pt>
                <c:pt idx="17">
                  <c:v>2.3440955329500222</c:v>
                </c:pt>
                <c:pt idx="18">
                  <c:v>2.8325123152709359</c:v>
                </c:pt>
              </c:numCache>
            </c:numRef>
          </c:val>
        </c:ser>
        <c:ser>
          <c:idx val="7"/>
          <c:order val="6"/>
          <c:tx>
            <c:strRef>
              <c:f>介護率グラフ!$H$3</c:f>
              <c:strCache>
                <c:ptCount val="1"/>
                <c:pt idx="0">
                  <c:v>要介護5</c:v>
                </c:pt>
              </c:strCache>
            </c:strRef>
          </c:tx>
          <c:spPr>
            <a:solidFill>
              <a:srgbClr val="000000"/>
            </a:solidFill>
            <a:ln w="12700">
              <a:solidFill>
                <a:srgbClr val="000000"/>
              </a:solidFill>
              <a:prstDash val="solid"/>
            </a:ln>
          </c:spPr>
          <c:invertIfNegative val="0"/>
          <c:cat>
            <c:strRef>
              <c:f>介護率グラフ!$A$4:$A$22</c:f>
              <c:strCache>
                <c:ptCount val="19"/>
                <c:pt idx="0">
                  <c:v>大津市</c:v>
                </c:pt>
                <c:pt idx="1">
                  <c:v>彦根市</c:v>
                </c:pt>
                <c:pt idx="2">
                  <c:v>長浜市</c:v>
                </c:pt>
                <c:pt idx="3">
                  <c:v>近江八幡市</c:v>
                </c:pt>
                <c:pt idx="4">
                  <c:v>草津市</c:v>
                </c:pt>
                <c:pt idx="5">
                  <c:v>守山市</c:v>
                </c:pt>
                <c:pt idx="6">
                  <c:v>甲賀市</c:v>
                </c:pt>
                <c:pt idx="7">
                  <c:v>野洲市</c:v>
                </c:pt>
                <c:pt idx="8">
                  <c:v>湖南市</c:v>
                </c:pt>
                <c:pt idx="9">
                  <c:v>高島市</c:v>
                </c:pt>
                <c:pt idx="10">
                  <c:v>東近江市</c:v>
                </c:pt>
                <c:pt idx="11">
                  <c:v>米原市</c:v>
                </c:pt>
                <c:pt idx="12">
                  <c:v>栗東市</c:v>
                </c:pt>
                <c:pt idx="13">
                  <c:v>日野町</c:v>
                </c:pt>
                <c:pt idx="14">
                  <c:v>竜王町</c:v>
                </c:pt>
                <c:pt idx="15">
                  <c:v>愛荘町</c:v>
                </c:pt>
                <c:pt idx="16">
                  <c:v>豊郷町</c:v>
                </c:pt>
                <c:pt idx="17">
                  <c:v>甲良町</c:v>
                </c:pt>
                <c:pt idx="18">
                  <c:v>多賀町</c:v>
                </c:pt>
              </c:strCache>
            </c:strRef>
          </c:cat>
          <c:val>
            <c:numRef>
              <c:f>介護率グラフ!$H$4:$H$22</c:f>
              <c:numCache>
                <c:formatCode>0.00_ </c:formatCode>
                <c:ptCount val="19"/>
                <c:pt idx="0">
                  <c:v>1.4773552918382176</c:v>
                </c:pt>
                <c:pt idx="1">
                  <c:v>1.4528742448389607</c:v>
                </c:pt>
                <c:pt idx="2">
                  <c:v>1.6956468121839929</c:v>
                </c:pt>
                <c:pt idx="3">
                  <c:v>1.1116772430404371</c:v>
                </c:pt>
                <c:pt idx="4">
                  <c:v>1.4536536821154393</c:v>
                </c:pt>
                <c:pt idx="5">
                  <c:v>1.1294172439890551</c:v>
                </c:pt>
                <c:pt idx="6">
                  <c:v>1.8134715025906734</c:v>
                </c:pt>
                <c:pt idx="7">
                  <c:v>1.086785320522917</c:v>
                </c:pt>
                <c:pt idx="8">
                  <c:v>2.2132631232516045</c:v>
                </c:pt>
                <c:pt idx="9">
                  <c:v>1.4530962599632129</c:v>
                </c:pt>
                <c:pt idx="10">
                  <c:v>1.0838978634705576</c:v>
                </c:pt>
                <c:pt idx="11">
                  <c:v>1.6359174770517133</c:v>
                </c:pt>
                <c:pt idx="12">
                  <c:v>1.1165164686179121</c:v>
                </c:pt>
                <c:pt idx="13">
                  <c:v>1.9212448396316293</c:v>
                </c:pt>
                <c:pt idx="14">
                  <c:v>1.2524719841793013</c:v>
                </c:pt>
                <c:pt idx="15">
                  <c:v>1.6132501613250163</c:v>
                </c:pt>
                <c:pt idx="16">
                  <c:v>1.8479408658922916</c:v>
                </c:pt>
                <c:pt idx="17">
                  <c:v>1.5037593984962405</c:v>
                </c:pt>
                <c:pt idx="18">
                  <c:v>1.0262725779967159</c:v>
                </c:pt>
              </c:numCache>
            </c:numRef>
          </c:val>
        </c:ser>
        <c:dLbls>
          <c:showLegendKey val="0"/>
          <c:showVal val="0"/>
          <c:showCatName val="0"/>
          <c:showSerName val="0"/>
          <c:showPercent val="0"/>
          <c:showBubbleSize val="0"/>
        </c:dLbls>
        <c:gapWidth val="70"/>
        <c:overlap val="100"/>
        <c:axId val="187763712"/>
        <c:axId val="187773696"/>
      </c:barChart>
      <c:catAx>
        <c:axId val="187763712"/>
        <c:scaling>
          <c:orientation val="minMax"/>
        </c:scaling>
        <c:delete val="0"/>
        <c:axPos val="b"/>
        <c:numFmt formatCode="0.00_ " sourceLinked="1"/>
        <c:majorTickMark val="in"/>
        <c:minorTickMark val="none"/>
        <c:tickLblPos val="nextTo"/>
        <c:spPr>
          <a:ln w="3175">
            <a:solidFill>
              <a:srgbClr val="000000"/>
            </a:solidFill>
            <a:prstDash val="solid"/>
          </a:ln>
        </c:spPr>
        <c:txPr>
          <a:bodyPr horzOverflow="overflow" vert="wordArtVertRtl" anchor="ctr"/>
          <a:lstStyle/>
          <a:p>
            <a:pPr algn="ctr" rtl="0">
              <a:defRPr sz="1000">
                <a:solidFill>
                  <a:srgbClr val="000000"/>
                </a:solidFill>
              </a:defRPr>
            </a:pPr>
            <a:endParaRPr lang="ja-JP"/>
          </a:p>
        </c:txPr>
        <c:crossAx val="187773696"/>
        <c:crosses val="autoZero"/>
        <c:auto val="1"/>
        <c:lblAlgn val="ctr"/>
        <c:lblOffset val="100"/>
        <c:tickLblSkip val="1"/>
        <c:noMultiLvlLbl val="0"/>
      </c:catAx>
      <c:valAx>
        <c:axId val="187773696"/>
        <c:scaling>
          <c:orientation val="minMax"/>
        </c:scaling>
        <c:delete val="0"/>
        <c:axPos val="l"/>
        <c:title>
          <c:tx>
            <c:rich>
              <a:bodyPr rot="0" horzOverflow="overflow" anchor="ctr"/>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3.1015664606716335E-2"/>
              <c:y val="2.8092456184912371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lstStyle/>
          <a:p>
            <a:pPr algn="ctr" rtl="0">
              <a:defRPr sz="1000">
                <a:solidFill>
                  <a:srgbClr val="000000"/>
                </a:solidFill>
              </a:defRPr>
            </a:pPr>
            <a:endParaRPr lang="ja-JP"/>
          </a:p>
        </c:txPr>
        <c:crossAx val="187763712"/>
        <c:crosses val="autoZero"/>
        <c:crossBetween val="between"/>
      </c:valAx>
      <c:spPr>
        <a:noFill/>
        <a:ln w="25400">
          <a:noFill/>
        </a:ln>
      </c:spPr>
    </c:plotArea>
    <c:legend>
      <c:legendPos val="r"/>
      <c:layout>
        <c:manualLayout>
          <c:xMode val="edge"/>
          <c:yMode val="edge"/>
          <c:x val="0.89625668449197871"/>
          <c:y val="0.21910112359550565"/>
          <c:w val="9.7326203208556117E-2"/>
          <c:h val="0.5421348314606742"/>
        </c:manualLayout>
      </c:layout>
      <c:overlay val="0"/>
      <c:spPr>
        <a:noFill/>
        <a:ln w="25400">
          <a:noFill/>
        </a:ln>
      </c:spPr>
      <c:txPr>
        <a:bodyPr horzOverflow="overflow" anchor="ctr"/>
        <a:lstStyle/>
        <a:p>
          <a:pPr algn="l" rtl="0">
            <a:defRPr sz="1010">
              <a:solidFill>
                <a:srgbClr val="000000"/>
              </a:solidFill>
            </a:defRPr>
          </a:pPr>
          <a:endParaRPr lang="ja-JP"/>
        </a:p>
      </c:txPr>
    </c:legend>
    <c:plotVisOnly val="1"/>
    <c:dispBlanksAs val="gap"/>
    <c:showDLblsOverMax val="0"/>
  </c:chart>
  <c:spPr>
    <a:solidFill>
      <a:schemeClr val="bg1"/>
    </a:solidFill>
    <a:ln w="9525">
      <a:noFill/>
    </a:ln>
  </c:spPr>
  <c:txPr>
    <a:bodyPr horzOverflow="overflow" anchor="ctr"/>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extLst/>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ja-JP" sz="1600" b="1" i="0" u="none" strike="noStrike" kern="1200" baseline="0">
                <a:solidFill>
                  <a:schemeClr val="tx1"/>
                </a:solidFill>
                <a:effectLst/>
              </a:rPr>
              <a:t>男性</a:t>
            </a:r>
            <a:endParaRPr kumimoji="0" lang="ja-JP" altLang="en-US" sz="1600" b="1" i="0" u="none" strike="noStrike" kern="1200" baseline="0">
              <a:solidFill>
                <a:schemeClr val="tx1"/>
              </a:solidFill>
            </a:endParaRPr>
          </a:p>
        </c:rich>
      </c:tx>
      <c:layout>
        <c:manualLayout>
          <c:xMode val="edge"/>
          <c:yMode val="edge"/>
          <c:x val="5.6789450099225404E-2"/>
          <c:y val="3.7734408965750449E-2"/>
        </c:manualLayout>
      </c:layout>
      <c:overlay val="0"/>
    </c:title>
    <c:autoTitleDeleted val="0"/>
    <c:plotArea>
      <c:layout>
        <c:manualLayout>
          <c:layoutTarget val="inner"/>
          <c:xMode val="edge"/>
          <c:yMode val="edge"/>
          <c:x val="0.29031448074426375"/>
          <c:y val="0.19757528169025951"/>
          <c:w val="0.42725698655152872"/>
          <c:h val="0.54378976212879049"/>
        </c:manualLayout>
      </c:layout>
      <c:radarChart>
        <c:radarStyle val="marker"/>
        <c:varyColors val="0"/>
        <c:ser>
          <c:idx val="1"/>
          <c:order val="0"/>
          <c:tx>
            <c:strRef>
              <c:f>レーダー4064滋賀県全体!$X$26</c:f>
              <c:strCache>
                <c:ptCount val="1"/>
                <c:pt idx="0">
                  <c:v>大津市</c:v>
                </c:pt>
              </c:strCache>
            </c:strRef>
          </c:tx>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レーダー4064滋賀県全体!$X$34:$X$41</c:f>
              <c:numCache>
                <c:formatCode>General</c:formatCode>
                <c:ptCount val="8"/>
                <c:pt idx="0">
                  <c:v>104.4842816066744</c:v>
                </c:pt>
                <c:pt idx="1">
                  <c:v>103.25785335161758</c:v>
                </c:pt>
                <c:pt idx="2">
                  <c:v>102.39209413100745</c:v>
                </c:pt>
                <c:pt idx="3">
                  <c:v>103.5606846206248</c:v>
                </c:pt>
                <c:pt idx="4">
                  <c:v>100.44796930076787</c:v>
                </c:pt>
                <c:pt idx="5">
                  <c:v>86.551953762516405</c:v>
                </c:pt>
                <c:pt idx="6">
                  <c:v>96.518989130443671</c:v>
                </c:pt>
                <c:pt idx="7">
                  <c:v>92.493762124719041</c:v>
                </c:pt>
              </c:numCache>
            </c:numRef>
          </c:val>
        </c:ser>
        <c:ser>
          <c:idx val="0"/>
          <c:order val="1"/>
          <c:tx>
            <c:strRef>
              <c:f>レーダー4064滋賀県全体!$W$26</c:f>
              <c:strCache>
                <c:ptCount val="1"/>
                <c:pt idx="0">
                  <c:v>滋賀県</c:v>
                </c:pt>
              </c:strCache>
            </c:strRef>
          </c:tx>
          <c:spPr>
            <a:ln w="34925">
              <a:prstDash val="sysDash"/>
            </a:ln>
          </c:spPr>
          <c:marker>
            <c:symbol val="none"/>
          </c:marker>
          <c:cat>
            <c:strRef>
              <c:f>レーダー4064滋賀県全体!$V$34:$V$41</c:f>
              <c:strCache>
                <c:ptCount val="8"/>
                <c:pt idx="0">
                  <c:v>腹囲85cm以上</c:v>
                </c:pt>
                <c:pt idx="1">
                  <c:v>BMIが25以上</c:v>
                </c:pt>
                <c:pt idx="2">
                  <c:v>メタボリックシンドローム該当者</c:v>
                </c:pt>
                <c:pt idx="3">
                  <c:v>メタボリックシンドロームおよび予備群該当者</c:v>
                </c:pt>
                <c:pt idx="4">
                  <c:v>20歳の体重から10ｋｇ以上増加</c:v>
                </c:pt>
                <c:pt idx="5">
                  <c:v>1年以上軽い運動を週2回以上していない</c:v>
                </c:pt>
                <c:pt idx="6">
                  <c:v>１日１時間以上の身体活動をしていない</c:v>
                </c:pt>
                <c:pt idx="7">
                  <c:v>同性の同年代より歩く速度が遅い</c:v>
                </c:pt>
              </c:strCache>
            </c:strRef>
          </c:cat>
          <c:val>
            <c:numRef>
              <c:f>レーダー4064滋賀県全体!$W$34:$W$41</c:f>
              <c:numCache>
                <c:formatCode>General</c:formatCode>
                <c:ptCount val="8"/>
                <c:pt idx="0">
                  <c:v>100</c:v>
                </c:pt>
                <c:pt idx="1">
                  <c:v>100</c:v>
                </c:pt>
                <c:pt idx="2">
                  <c:v>100</c:v>
                </c:pt>
                <c:pt idx="3">
                  <c:v>100</c:v>
                </c:pt>
                <c:pt idx="4">
                  <c:v>100</c:v>
                </c:pt>
                <c:pt idx="5">
                  <c:v>100</c:v>
                </c:pt>
                <c:pt idx="6">
                  <c:v>100</c:v>
                </c:pt>
                <c:pt idx="7">
                  <c:v>100</c:v>
                </c:pt>
              </c:numCache>
            </c:numRef>
          </c:val>
        </c:ser>
        <c:dLbls>
          <c:showLegendKey val="0"/>
          <c:showVal val="0"/>
          <c:showCatName val="0"/>
          <c:showSerName val="0"/>
          <c:showPercent val="0"/>
          <c:showBubbleSize val="0"/>
        </c:dLbls>
        <c:axId val="182921856"/>
        <c:axId val="182931840"/>
      </c:radarChart>
      <c:catAx>
        <c:axId val="182921856"/>
        <c:scaling>
          <c:orientation val="minMax"/>
        </c:scaling>
        <c:delete val="0"/>
        <c:axPos val="b"/>
        <c:majorGridlines/>
        <c:numFmt formatCode="General" sourceLinked="1"/>
        <c:majorTickMark val="out"/>
        <c:minorTickMark val="none"/>
        <c:tickLblPos val="nextTo"/>
        <c:txPr>
          <a:bodyPr horzOverflow="overflow" anchor="ctr"/>
          <a:lstStyle/>
          <a:p>
            <a:pPr algn="ctr" rtl="0">
              <a:defRPr sz="1050">
                <a:solidFill>
                  <a:schemeClr val="tx1"/>
                </a:solidFill>
              </a:defRPr>
            </a:pPr>
            <a:endParaRPr lang="ja-JP"/>
          </a:p>
        </c:txPr>
        <c:crossAx val="182931840"/>
        <c:crosses val="autoZero"/>
        <c:auto val="1"/>
        <c:lblAlgn val="ctr"/>
        <c:lblOffset val="100"/>
        <c:noMultiLvlLbl val="0"/>
      </c:catAx>
      <c:valAx>
        <c:axId val="182931840"/>
        <c:scaling>
          <c:orientation val="minMax"/>
          <c:max val="120"/>
          <c:min val="80"/>
        </c:scaling>
        <c:delete val="0"/>
        <c:axPos val="l"/>
        <c:majorGridlines/>
        <c:numFmt formatCode="General" sourceLinked="1"/>
        <c:majorTickMark val="cross"/>
        <c:minorTickMark val="none"/>
        <c:tickLblPos val="nextTo"/>
        <c:txPr>
          <a:bodyPr horzOverflow="overflow" anchor="ctr"/>
          <a:lstStyle/>
          <a:p>
            <a:pPr algn="ctr" rtl="0">
              <a:defRPr sz="1000">
                <a:solidFill>
                  <a:schemeClr val="tx1"/>
                </a:solidFill>
              </a:defRPr>
            </a:pPr>
            <a:endParaRPr lang="ja-JP"/>
          </a:p>
        </c:txPr>
        <c:crossAx val="182921856"/>
        <c:crosses val="autoZero"/>
        <c:crossBetween val="between"/>
        <c:majorUnit val="10"/>
      </c:valAx>
    </c:plotArea>
    <c:legend>
      <c:legendPos val="tr"/>
      <c:layout>
        <c:manualLayout>
          <c:xMode val="edge"/>
          <c:yMode val="edge"/>
          <c:x val="0.66909975669099753"/>
          <c:y val="2.4922118380062305E-2"/>
          <c:w val="0.31386861313868614"/>
          <c:h val="0.19937694704049844"/>
        </c:manualLayout>
      </c:layout>
      <c:overlay val="0"/>
      <c:txPr>
        <a:bodyPr horzOverflow="overflow" anchor="ctr"/>
        <a:lstStyle/>
        <a:p>
          <a:pPr algn="ctr"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orientation="portrait"/>
  </c:printSettings>
  <c:extLst/>
</c:chartSpace>
</file>

<file path=xl/charts/chart9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200" b="1" i="0" u="none" strike="noStrike" kern="1200" baseline="0">
                <a:solidFill>
                  <a:schemeClr val="tx1"/>
                </a:solidFill>
              </a:rPr>
              <a:t>疾病別医療費構成割合</a:t>
            </a:r>
            <a:endParaRPr kumimoji="0" lang="ja-JP" altLang="en-US" sz="1800" b="1" i="0" u="none" strike="noStrike" kern="1200" baseline="0">
              <a:solidFill>
                <a:schemeClr val="tx1"/>
              </a:solidFill>
            </a:endParaRPr>
          </a:p>
          <a:p>
            <a:pPr algn="ctr" rtl="0">
              <a:defRPr kumimoji="0" sz="1800" i="0" u="none" strike="noStrike" kern="1200" baseline="0">
                <a:solidFill>
                  <a:schemeClr val="tx1"/>
                </a:solidFill>
              </a:defRPr>
            </a:pPr>
            <a:r>
              <a:rPr kumimoji="0" lang="ja-JP" altLang="en-US" sz="1200" b="1" i="0" u="none" strike="noStrike" kern="1200" baseline="0">
                <a:solidFill>
                  <a:schemeClr val="tx1"/>
                </a:solidFill>
              </a:rPr>
              <a:t>（後期高齢者分）</a:t>
            </a:r>
            <a:endParaRPr kumimoji="0" lang="ja-JP" altLang="en-US" sz="1800" b="1" i="0" u="none" strike="noStrike" kern="1200"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2.7334492927101453E-2"/>
                  <c:y val="2.272244595379776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1"/>
              <c:layout>
                <c:manualLayout>
                  <c:x val="8.4717325996900988E-2"/>
                  <c:y val="-9.4275204846705984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2"/>
              <c:layout>
                <c:manualLayout>
                  <c:x val="0.12754994928557156"/>
                  <c:y val="-8.4639408025803956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3"/>
              <c:layout>
                <c:manualLayout>
                  <c:x val="8.9850284936676517E-2"/>
                  <c:y val="3.1694526136040221E-2"/>
                </c:manualLayout>
              </c:layout>
              <c:spPr/>
              <c:txPr>
                <a:bodyPr/>
                <a:lstStyle/>
                <a:p>
                  <a:pPr>
                    <a:defRPr kumimoji="0" sz="800" kern="1200">
                      <a:solidFill>
                        <a:schemeClr val="tx1"/>
                      </a:solidFill>
                    </a:defRPr>
                  </a:pPr>
                  <a:endParaRPr lang="ja-JP"/>
                </a:p>
              </c:txPr>
              <c:showLegendKey val="0"/>
              <c:showVal val="0"/>
              <c:showCatName val="1"/>
              <c:showSerName val="0"/>
              <c:showPercent val="1"/>
              <c:showBubbleSize val="0"/>
            </c:dLbl>
            <c:dLbl>
              <c:idx val="4"/>
              <c:layout>
                <c:manualLayout>
                  <c:x val="9.6373855131263106E-2"/>
                  <c:y val="0.13396717578977327"/>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5"/>
              <c:layout>
                <c:manualLayout>
                  <c:x val="7.4099288657801382E-3"/>
                  <c:y val="0.20067640399911843"/>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dLbl>
              <c:idx val="6"/>
              <c:layout>
                <c:manualLayout>
                  <c:x val="-5.0866017044781518E-2"/>
                  <c:y val="-5.6901689570172546E-2"/>
                </c:manualLayout>
              </c:layout>
              <c:spPr/>
              <c:txPr>
                <a:bodyPr/>
                <a:lstStyle/>
                <a:p>
                  <a:pPr>
                    <a:defRPr kumimoji="0" sz="900" kern="12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kumimoji="0" sz="900" kern="1200">
                    <a:solidFill>
                      <a:schemeClr val="tx1"/>
                    </a:solidFill>
                  </a:defRPr>
                </a:pPr>
                <a:endParaRPr lang="ja-JP"/>
              </a:p>
            </c:txPr>
            <c:showLegendKey val="0"/>
            <c:showVal val="0"/>
            <c:showCatName val="1"/>
            <c:showSerName val="0"/>
            <c:showPercent val="1"/>
            <c:showBubbleSize val="0"/>
            <c:showLeaderLines val="1"/>
          </c:dLbls>
          <c:cat>
            <c:strRef>
              <c:f>草津市!$N$178:$N$184</c:f>
              <c:strCache>
                <c:ptCount val="7"/>
                <c:pt idx="0">
                  <c:v>新生物</c:v>
                </c:pt>
                <c:pt idx="1">
                  <c:v>糖尿病</c:v>
                </c:pt>
                <c:pt idx="2">
                  <c:v>高血圧性疾患</c:v>
                </c:pt>
                <c:pt idx="3">
                  <c:v>虚血性心疾患</c:v>
                </c:pt>
                <c:pt idx="4">
                  <c:v>脳内出血</c:v>
                </c:pt>
                <c:pt idx="5">
                  <c:v>脳梗塞</c:v>
                </c:pt>
                <c:pt idx="6">
                  <c:v>その他</c:v>
                </c:pt>
              </c:strCache>
            </c:strRef>
          </c:cat>
          <c:val>
            <c:numRef>
              <c:f>草津市!$R$178:$R$184</c:f>
              <c:numCache>
                <c:formatCode>0.0_ </c:formatCode>
                <c:ptCount val="7"/>
                <c:pt idx="0">
                  <c:v>10.5</c:v>
                </c:pt>
                <c:pt idx="1">
                  <c:v>4.0999999999999996</c:v>
                </c:pt>
                <c:pt idx="2">
                  <c:v>5.6</c:v>
                </c:pt>
                <c:pt idx="3">
                  <c:v>3.8</c:v>
                </c:pt>
                <c:pt idx="4">
                  <c:v>2.2999999999999998</c:v>
                </c:pt>
                <c:pt idx="5">
                  <c:v>4.3</c:v>
                </c:pt>
                <c:pt idx="6" formatCode="#,##0.0;[Red]\-#,##0.0">
                  <c:v>69.400000000000006</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9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366336633663367"/>
          <c:y val="5.6451612903225805E-2"/>
          <c:w val="0.81930693069306915"/>
          <c:h val="0.81048387096774177"/>
        </c:manualLayout>
      </c:layout>
      <c:lineChart>
        <c:grouping val="standard"/>
        <c:varyColors val="0"/>
        <c:ser>
          <c:idx val="0"/>
          <c:order val="0"/>
          <c:tx>
            <c:v>草津市</c:v>
          </c:tx>
          <c:spPr>
            <a:ln w="38100" cap="rnd" cmpd="sng">
              <a:solidFill>
                <a:srgbClr val="C00000"/>
              </a:solidFill>
              <a:prstDash val="solid"/>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0.39500000000000002</c:v>
              </c:pt>
              <c:pt idx="1">
                <c:v>0.36702857855984017</c:v>
              </c:pt>
              <c:pt idx="2">
                <c:v>0.35</c:v>
              </c:pt>
              <c:pt idx="3">
                <c:v>0.34200000000000003</c:v>
              </c:pt>
              <c:pt idx="4">
                <c:v>0.35799999999999998</c:v>
              </c:pt>
              <c:pt idx="5">
                <c:v>0.372</c:v>
              </c:pt>
              <c:pt idx="6">
                <c:v>0.38</c:v>
              </c:pt>
              <c:pt idx="7">
                <c:v>0.36699999999999999</c:v>
              </c:pt>
              <c:pt idx="8">
                <c:v>0.379</c:v>
              </c:pt>
            </c:numLit>
          </c:val>
          <c:smooth val="0"/>
        </c:ser>
        <c:ser>
          <c:idx val="1"/>
          <c:order val="1"/>
          <c:tx>
            <c:v>市町国保</c:v>
          </c:tx>
          <c:spPr>
            <a:ln w="38100" cap="rnd" cmpd="sng">
              <a:solidFill>
                <a:schemeClr val="tx2"/>
              </a:solidFill>
              <a:prstDash val="sysDash"/>
              <a:round/>
              <a:headEnd type="none" w="med" len="med"/>
              <a:tailEnd type="none" w="med" len="med"/>
            </a:ln>
          </c:spPr>
          <c:marker>
            <c:symbol val="none"/>
          </c:marker>
          <c:cat>
            <c:strLit>
              <c:ptCount val="9"/>
              <c:pt idx="0">
                <c:v>H20</c:v>
              </c:pt>
              <c:pt idx="1">
                <c:v>H21</c:v>
              </c:pt>
              <c:pt idx="2">
                <c:v>H22</c:v>
              </c:pt>
              <c:pt idx="3">
                <c:v>H23</c:v>
              </c:pt>
              <c:pt idx="4">
                <c:v>H24</c:v>
              </c:pt>
              <c:pt idx="5">
                <c:v>H25</c:v>
              </c:pt>
              <c:pt idx="6">
                <c:v>H26</c:v>
              </c:pt>
              <c:pt idx="7">
                <c:v>H27</c:v>
              </c:pt>
              <c:pt idx="8">
                <c:v>H28</c:v>
              </c:pt>
            </c:strLit>
          </c:cat>
          <c:val>
            <c:numLit>
              <c:formatCode>General</c:formatCode>
              <c:ptCount val="9"/>
              <c:pt idx="0">
                <c:v>0.34899999999999998</c:v>
              </c:pt>
              <c:pt idx="1">
                <c:v>0.33200000000000002</c:v>
              </c:pt>
              <c:pt idx="2">
                <c:v>0.32900000000000001</c:v>
              </c:pt>
              <c:pt idx="3">
                <c:v>0.33</c:v>
              </c:pt>
              <c:pt idx="4">
                <c:v>0.35599999999999998</c:v>
              </c:pt>
              <c:pt idx="5">
                <c:v>0.37</c:v>
              </c:pt>
              <c:pt idx="6">
                <c:v>0.38200000000000001</c:v>
              </c:pt>
              <c:pt idx="7">
                <c:v>0.38200000000000001</c:v>
              </c:pt>
              <c:pt idx="8">
                <c:v>0.38</c:v>
              </c:pt>
            </c:numLit>
          </c:val>
          <c:smooth val="0"/>
        </c:ser>
        <c:dLbls>
          <c:showLegendKey val="0"/>
          <c:showVal val="0"/>
          <c:showCatName val="0"/>
          <c:showSerName val="0"/>
          <c:showPercent val="0"/>
          <c:showBubbleSize val="0"/>
        </c:dLbls>
        <c:marker val="1"/>
        <c:smooth val="0"/>
        <c:axId val="187841152"/>
        <c:axId val="187847040"/>
      </c:lineChart>
      <c:catAx>
        <c:axId val="187841152"/>
        <c:scaling>
          <c:orientation val="minMax"/>
        </c:scaling>
        <c:delete val="0"/>
        <c:axPos val="b"/>
        <c:numFmt formatCode="General" sourceLinked="1"/>
        <c:majorTickMark val="in"/>
        <c:minorTickMark val="none"/>
        <c:tickLblPos val="nextTo"/>
        <c:txPr>
          <a:bodyPr horzOverflow="overflow" anchor="ctr"/>
          <a:lstStyle/>
          <a:p>
            <a:pPr algn="ctr" rtl="0">
              <a:defRPr sz="1000">
                <a:solidFill>
                  <a:schemeClr val="tx1"/>
                </a:solidFill>
              </a:defRPr>
            </a:pPr>
            <a:endParaRPr lang="ja-JP"/>
          </a:p>
        </c:txPr>
        <c:crossAx val="187847040"/>
        <c:crosses val="autoZero"/>
        <c:auto val="1"/>
        <c:lblAlgn val="ctr"/>
        <c:lblOffset val="100"/>
        <c:noMultiLvlLbl val="0"/>
      </c:catAx>
      <c:valAx>
        <c:axId val="187847040"/>
        <c:scaling>
          <c:orientation val="minMax"/>
          <c:min val="0.3"/>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187841152"/>
        <c:crosses val="autoZero"/>
        <c:crossBetween val="between"/>
      </c:valAx>
    </c:plotArea>
    <c:legend>
      <c:legendPos val="r"/>
      <c:layout>
        <c:manualLayout>
          <c:xMode val="edge"/>
          <c:yMode val="edge"/>
          <c:x val="0.70049504950495045"/>
          <c:y val="0.60483870967741937"/>
          <c:w val="0.23514851485148519"/>
          <c:h val="0.21370967741935484"/>
        </c:manualLayout>
      </c:layout>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9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lstStyle/>
          <a:p>
            <a:pPr algn="ctr" rtl="0">
              <a:defRPr kumimoji="0" sz="1800" i="0" u="none" strike="noStrike" kern="1200" baseline="0">
                <a:solidFill>
                  <a:schemeClr val="tx1"/>
                </a:solidFill>
              </a:defRPr>
            </a:pPr>
            <a:r>
              <a:rPr kumimoji="0" lang="ja-JP" altLang="en-US" sz="1400" b="1" i="0" u="none" strike="noStrike" kern="1200" baseline="0">
                <a:solidFill>
                  <a:schemeClr val="tx1"/>
                </a:solidFill>
              </a:rPr>
              <a:t>疾病別医療費構成割合</a:t>
            </a:r>
            <a:endParaRPr kumimoji="0" lang="ja-JP" altLang="en-US" sz="1800" b="1" i="0" u="none" strike="noStrike" kern="1200" baseline="0">
              <a:solidFill>
                <a:schemeClr val="tx1"/>
              </a:solidFill>
            </a:endParaRPr>
          </a:p>
          <a:p>
            <a:pPr algn="ctr" rtl="0">
              <a:defRPr kumimoji="0" sz="1800" i="0" u="none" strike="noStrike" kern="1200" baseline="0">
                <a:solidFill>
                  <a:schemeClr val="tx1"/>
                </a:solidFill>
              </a:defRPr>
            </a:pPr>
            <a:r>
              <a:rPr kumimoji="0" lang="ja-JP" altLang="en-US" sz="1400" b="1" i="0" u="none" strike="noStrike" kern="1200" baseline="0">
                <a:solidFill>
                  <a:schemeClr val="tx1"/>
                </a:solidFill>
              </a:rPr>
              <a:t>（国保分）</a:t>
            </a:r>
            <a:endParaRPr kumimoji="0" lang="ja-JP" altLang="en-US" sz="1800" b="1" i="0" u="none" strike="noStrike" kern="1200" baseline="0">
              <a:solidFill>
                <a:schemeClr val="tx1"/>
              </a:solidFill>
            </a:endParaRPr>
          </a:p>
        </c:rich>
      </c:tx>
      <c:overlay val="0"/>
    </c:title>
    <c:autoTitleDeleted val="0"/>
    <c:plotArea>
      <c:layout/>
      <c:pieChart>
        <c:varyColors val="1"/>
        <c:ser>
          <c:idx val="0"/>
          <c:order val="0"/>
          <c:dPt>
            <c:idx val="0"/>
            <c:bubble3D val="0"/>
          </c:dPt>
          <c:dPt>
            <c:idx val="1"/>
            <c:bubble3D val="0"/>
          </c:dPt>
          <c:dPt>
            <c:idx val="2"/>
            <c:bubble3D val="0"/>
          </c:dPt>
          <c:dPt>
            <c:idx val="3"/>
            <c:bubble3D val="0"/>
          </c:dPt>
          <c:dPt>
            <c:idx val="4"/>
            <c:bubble3D val="0"/>
          </c:dPt>
          <c:dPt>
            <c:idx val="5"/>
            <c:bubble3D val="0"/>
          </c:dPt>
          <c:dPt>
            <c:idx val="6"/>
            <c:bubble3D val="0"/>
          </c:dPt>
          <c:dLbls>
            <c:dLbl>
              <c:idx val="0"/>
              <c:layout>
                <c:manualLayout>
                  <c:x val="1.5134080808477494E-2"/>
                  <c:y val="-3.6020008368519152E-2"/>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1"/>
              <c:layout>
                <c:manualLayout>
                  <c:x val="9.0368304959386317E-2"/>
                  <c:y val="-0.15726996082011488"/>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2"/>
              <c:layout>
                <c:manualLayout>
                  <c:x val="0.10271899606299212"/>
                  <c:y val="-9.0157192451845294E-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3"/>
              <c:layout>
                <c:manualLayout>
                  <c:x val="0.10354592477801976"/>
                  <c:y val="-2.6519485454276782E-2"/>
                </c:manualLayout>
              </c:layout>
              <c:spPr/>
              <c:txPr>
                <a:bodyPr/>
                <a:lstStyle/>
                <a:p>
                  <a:pPr>
                    <a:defRPr sz="800">
                      <a:solidFill>
                        <a:schemeClr val="tx1"/>
                      </a:solidFill>
                    </a:defRPr>
                  </a:pPr>
                  <a:endParaRPr lang="ja-JP"/>
                </a:p>
              </c:txPr>
              <c:showLegendKey val="0"/>
              <c:showVal val="0"/>
              <c:showCatName val="1"/>
              <c:showSerName val="0"/>
              <c:showPercent val="1"/>
              <c:showBubbleSize val="0"/>
            </c:dLbl>
            <c:dLbl>
              <c:idx val="4"/>
              <c:layout>
                <c:manualLayout>
                  <c:x val="0.1249858644664098"/>
                  <c:y val="8.4177316002694486E-2"/>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5"/>
              <c:layout>
                <c:manualLayout>
                  <c:x val="-3.9728181245752829E-2"/>
                  <c:y val="0.189395080555642"/>
                </c:manualLayout>
              </c:layout>
              <c:spPr/>
              <c:txPr>
                <a:bodyPr/>
                <a:lstStyle/>
                <a:p>
                  <a:pPr>
                    <a:defRPr sz="1000">
                      <a:solidFill>
                        <a:schemeClr val="tx1"/>
                      </a:solidFill>
                    </a:defRPr>
                  </a:pPr>
                  <a:endParaRPr lang="ja-JP"/>
                </a:p>
              </c:txPr>
              <c:showLegendKey val="0"/>
              <c:showVal val="0"/>
              <c:showCatName val="1"/>
              <c:showSerName val="0"/>
              <c:showPercent val="1"/>
              <c:showBubbleSize val="0"/>
            </c:dLbl>
            <c:dLbl>
              <c:idx val="6"/>
              <c:layout>
                <c:manualLayout>
                  <c:x val="-8.283091390827331E-2"/>
                  <c:y val="-7.6807652007925886E-2"/>
                </c:manualLayout>
              </c:layout>
              <c:spPr/>
              <c:txPr>
                <a:bodyPr/>
                <a:lstStyle/>
                <a:p>
                  <a:pPr>
                    <a:defRPr sz="1000">
                      <a:solidFill>
                        <a:schemeClr val="tx1"/>
                      </a:solidFill>
                    </a:defRPr>
                  </a:pPr>
                  <a:endParaRPr lang="ja-JP"/>
                </a:p>
              </c:txPr>
              <c:showLegendKey val="0"/>
              <c:showVal val="0"/>
              <c:showCatName val="1"/>
              <c:showSerName val="0"/>
              <c:showPercent val="1"/>
              <c:showBubbleSize val="0"/>
            </c:dLbl>
            <c:txPr>
              <a:bodyPr rot="0" horzOverflow="overflow" anchor="ctr"/>
              <a:lstStyle/>
              <a:p>
                <a:pPr algn="ctr" rtl="0">
                  <a:defRPr sz="1000">
                    <a:solidFill>
                      <a:schemeClr val="tx1"/>
                    </a:solidFill>
                  </a:defRPr>
                </a:pPr>
                <a:endParaRPr lang="ja-JP"/>
              </a:p>
            </c:txPr>
            <c:showLegendKey val="0"/>
            <c:showVal val="0"/>
            <c:showCatName val="1"/>
            <c:showSerName val="0"/>
            <c:showPercent val="1"/>
            <c:showBubbleSize val="0"/>
            <c:showLeaderLines val="1"/>
          </c:dLbls>
          <c:cat>
            <c:strRef>
              <c:f>草津市!$N$178:$N$184</c:f>
              <c:strCache>
                <c:ptCount val="7"/>
                <c:pt idx="0">
                  <c:v>新生物</c:v>
                </c:pt>
                <c:pt idx="1">
                  <c:v>糖尿病</c:v>
                </c:pt>
                <c:pt idx="2">
                  <c:v>高血圧性疾患</c:v>
                </c:pt>
                <c:pt idx="3">
                  <c:v>虚血性心疾患</c:v>
                </c:pt>
                <c:pt idx="4">
                  <c:v>脳内出血</c:v>
                </c:pt>
                <c:pt idx="5">
                  <c:v>脳梗塞</c:v>
                </c:pt>
                <c:pt idx="6">
                  <c:v>その他</c:v>
                </c:pt>
              </c:strCache>
            </c:strRef>
          </c:cat>
          <c:val>
            <c:numRef>
              <c:f>草津市!$P$178:$P$184</c:f>
              <c:numCache>
                <c:formatCode>0.0_ </c:formatCode>
                <c:ptCount val="7"/>
                <c:pt idx="0">
                  <c:v>17.2</c:v>
                </c:pt>
                <c:pt idx="1">
                  <c:v>4.5999999999999996</c:v>
                </c:pt>
                <c:pt idx="2">
                  <c:v>5.2</c:v>
                </c:pt>
                <c:pt idx="3">
                  <c:v>4.5</c:v>
                </c:pt>
                <c:pt idx="4">
                  <c:v>0.8</c:v>
                </c:pt>
                <c:pt idx="5">
                  <c:v>1.5</c:v>
                </c:pt>
                <c:pt idx="6" formatCode="#,##0.0;[Red]\-#,##0.0">
                  <c:v>66.2</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9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入院　＋　入院外　＋　調剤</a:t>
            </a:r>
          </a:p>
        </c:rich>
      </c:tx>
      <c:overlay val="0"/>
    </c:title>
    <c:autoTitleDeleted val="0"/>
    <c:plotArea>
      <c:layout>
        <c:manualLayout>
          <c:layoutTarget val="inner"/>
          <c:xMode val="edge"/>
          <c:yMode val="edge"/>
          <c:x val="0.17083333333333334"/>
          <c:y val="0.19097222222222221"/>
          <c:w val="0.79791666666666672"/>
          <c:h val="0.51736111111111116"/>
        </c:manualLayout>
      </c:layout>
      <c:barChart>
        <c:barDir val="col"/>
        <c:grouping val="clustered"/>
        <c:varyColors val="0"/>
        <c:ser>
          <c:idx val="0"/>
          <c:order val="0"/>
          <c:tx>
            <c:v>入院　＋　入院外　＋　調剤</c:v>
          </c:tx>
          <c:invertIfNegative val="0"/>
          <c:dPt>
            <c:idx val="2"/>
            <c:invertIfNegative val="0"/>
            <c:bubble3D val="0"/>
          </c:dPt>
          <c:dPt>
            <c:idx val="3"/>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dPt>
            <c:idx val="5"/>
            <c:invertIfNegative val="0"/>
            <c:bubble3D val="0"/>
            <c:spPr>
              <a:solidFill>
                <a:schemeClr val="accent1"/>
              </a:solidFill>
            </c:spPr>
          </c:dPt>
          <c:dPt>
            <c:idx val="11"/>
            <c:invertIfNegative val="0"/>
            <c:bubble3D val="0"/>
            <c:spPr>
              <a:solidFill>
                <a:schemeClr val="accent1"/>
              </a:solidFill>
            </c:spPr>
          </c:dPt>
          <c:dPt>
            <c:idx val="14"/>
            <c:invertIfNegative val="0"/>
            <c:bubble3D val="0"/>
            <c:spPr>
              <a:solidFill>
                <a:schemeClr val="accent1"/>
              </a:solidFill>
            </c:spPr>
          </c:dPt>
          <c:cat>
            <c:strRef>
              <c:f>後期高齢者医療費!$T$6:$T$24</c:f>
              <c:strCache>
                <c:ptCount val="19"/>
                <c:pt idx="0">
                  <c:v>豊郷町</c:v>
                </c:pt>
                <c:pt idx="1">
                  <c:v>甲良町</c:v>
                </c:pt>
                <c:pt idx="2">
                  <c:v>大津市</c:v>
                </c:pt>
                <c:pt idx="3">
                  <c:v>草津市</c:v>
                </c:pt>
                <c:pt idx="4">
                  <c:v>竜王町</c:v>
                </c:pt>
                <c:pt idx="5">
                  <c:v>近江八幡市</c:v>
                </c:pt>
                <c:pt idx="6">
                  <c:v>愛荘町</c:v>
                </c:pt>
                <c:pt idx="7">
                  <c:v>東近江市</c:v>
                </c:pt>
                <c:pt idx="8">
                  <c:v>野洲市</c:v>
                </c:pt>
                <c:pt idx="9">
                  <c:v>栗東市</c:v>
                </c:pt>
                <c:pt idx="10">
                  <c:v>甲賀市</c:v>
                </c:pt>
                <c:pt idx="11">
                  <c:v>彦根市</c:v>
                </c:pt>
                <c:pt idx="12">
                  <c:v>日野町</c:v>
                </c:pt>
                <c:pt idx="13">
                  <c:v>守山市</c:v>
                </c:pt>
                <c:pt idx="14">
                  <c:v>長浜市</c:v>
                </c:pt>
                <c:pt idx="15">
                  <c:v>湖南市</c:v>
                </c:pt>
                <c:pt idx="16">
                  <c:v>米原市</c:v>
                </c:pt>
                <c:pt idx="17">
                  <c:v>高島市</c:v>
                </c:pt>
                <c:pt idx="18">
                  <c:v>多賀町</c:v>
                </c:pt>
              </c:strCache>
            </c:strRef>
          </c:cat>
          <c:val>
            <c:numRef>
              <c:f>後期高齢者医療費!$S$6:$S$24</c:f>
              <c:numCache>
                <c:formatCode>General</c:formatCode>
                <c:ptCount val="19"/>
                <c:pt idx="0">
                  <c:v>1029542.9450746581</c:v>
                </c:pt>
                <c:pt idx="1">
                  <c:v>1011273.1218026399</c:v>
                </c:pt>
                <c:pt idx="2">
                  <c:v>954103.91517844563</c:v>
                </c:pt>
                <c:pt idx="3">
                  <c:v>941519.03240097733</c:v>
                </c:pt>
                <c:pt idx="4">
                  <c:v>930291.04812711407</c:v>
                </c:pt>
                <c:pt idx="5">
                  <c:v>928577.94118760701</c:v>
                </c:pt>
                <c:pt idx="6">
                  <c:v>916695.71380095708</c:v>
                </c:pt>
                <c:pt idx="7">
                  <c:v>914055.05006817624</c:v>
                </c:pt>
                <c:pt idx="8">
                  <c:v>887464.88191692613</c:v>
                </c:pt>
                <c:pt idx="9">
                  <c:v>886704.7700490451</c:v>
                </c:pt>
                <c:pt idx="10">
                  <c:v>872683.13688914152</c:v>
                </c:pt>
                <c:pt idx="11">
                  <c:v>867042.74610892555</c:v>
                </c:pt>
                <c:pt idx="12">
                  <c:v>860728.02695838909</c:v>
                </c:pt>
                <c:pt idx="13">
                  <c:v>857413.97273654374</c:v>
                </c:pt>
                <c:pt idx="14">
                  <c:v>850865.27502570185</c:v>
                </c:pt>
                <c:pt idx="15">
                  <c:v>838366.21292698639</c:v>
                </c:pt>
                <c:pt idx="16">
                  <c:v>808556.51168582262</c:v>
                </c:pt>
                <c:pt idx="17">
                  <c:v>807724.25619089417</c:v>
                </c:pt>
                <c:pt idx="18">
                  <c:v>764735.52327559562</c:v>
                </c:pt>
              </c:numCache>
            </c:numRef>
          </c:val>
        </c:ser>
        <c:dLbls>
          <c:showLegendKey val="0"/>
          <c:showVal val="0"/>
          <c:showCatName val="0"/>
          <c:showSerName val="0"/>
          <c:showPercent val="0"/>
          <c:showBubbleSize val="0"/>
        </c:dLbls>
        <c:gapWidth val="150"/>
        <c:axId val="187914880"/>
        <c:axId val="187928960"/>
      </c:barChart>
      <c:catAx>
        <c:axId val="187914880"/>
        <c:scaling>
          <c:orientation val="minMax"/>
        </c:scaling>
        <c:delete val="0"/>
        <c:axPos val="b"/>
        <c:numFmt formatCode="General" sourceLinked="1"/>
        <c:majorTickMark val="in"/>
        <c:minorTickMark val="none"/>
        <c:tickLblPos val="nextTo"/>
        <c:txPr>
          <a:bodyPr horzOverflow="overflow" vert="eaVert" anchor="ctr"/>
          <a:lstStyle/>
          <a:p>
            <a:pPr algn="ctr" rtl="0">
              <a:defRPr kumimoji="0" sz="900" kern="1200">
                <a:solidFill>
                  <a:schemeClr val="tx1"/>
                </a:solidFill>
              </a:defRPr>
            </a:pPr>
            <a:endParaRPr lang="ja-JP"/>
          </a:p>
        </c:txPr>
        <c:crossAx val="187928960"/>
        <c:crosses val="autoZero"/>
        <c:auto val="1"/>
        <c:lblAlgn val="ctr"/>
        <c:lblOffset val="100"/>
        <c:noMultiLvlLbl val="0"/>
      </c:catAx>
      <c:valAx>
        <c:axId val="187928960"/>
        <c:scaling>
          <c:orientation val="minMax"/>
          <c:min val="600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5.8333365897501023E-2"/>
              <c:y val="8.6806715198336062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187914880"/>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9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800" i="0" u="none" strike="noStrike" baseline="0">
                <a:solidFill>
                  <a:schemeClr val="tx1"/>
                </a:solidFill>
              </a:defRPr>
            </a:pPr>
            <a:r>
              <a:rPr lang="ja-JP" altLang="en-US" sz="1800" b="1" i="0" u="none" strike="noStrike" baseline="0">
                <a:solidFill>
                  <a:schemeClr val="tx1"/>
                </a:solidFill>
              </a:rPr>
              <a:t>歯科医療費</a:t>
            </a:r>
          </a:p>
        </c:rich>
      </c:tx>
      <c:overlay val="0"/>
    </c:title>
    <c:autoTitleDeleted val="0"/>
    <c:plotArea>
      <c:layout>
        <c:manualLayout>
          <c:layoutTarget val="inner"/>
          <c:xMode val="edge"/>
          <c:yMode val="edge"/>
          <c:x val="0.12916666666666668"/>
          <c:y val="0.19097222222222221"/>
          <c:w val="0.70416666666666672"/>
          <c:h val="0.57291666666666652"/>
        </c:manualLayout>
      </c:layout>
      <c:barChart>
        <c:barDir val="col"/>
        <c:grouping val="clustered"/>
        <c:varyColors val="0"/>
        <c:ser>
          <c:idx val="0"/>
          <c:order val="0"/>
          <c:invertIfNegative val="0"/>
          <c:dPt>
            <c:idx val="2"/>
            <c:invertIfNegative val="0"/>
            <c:bubble3D val="0"/>
            <c:spPr>
              <a:solidFill>
                <a:schemeClr val="accent1"/>
              </a:solidFill>
              <a:ln w="12700" cap="flat" cmpd="sng">
                <a:solidFill>
                  <a:schemeClr val="accent1"/>
                </a:solidFill>
                <a:prstDash val="solid"/>
                <a:round/>
                <a:headEnd type="none" w="med" len="med"/>
                <a:tailEnd type="none" w="med" len="med"/>
              </a:ln>
            </c:spPr>
          </c:dPt>
          <c:dPt>
            <c:idx val="3"/>
            <c:invertIfNegative val="0"/>
            <c:bubble3D val="0"/>
            <c:spPr>
              <a:pattFill prst="wdUpDiag">
                <a:fgClr>
                  <a:srgbClr val="FF0000"/>
                </a:fgClr>
                <a:bgClr>
                  <a:srgbClr val="FFFFFF"/>
                </a:bgClr>
              </a:pattFill>
              <a:ln w="12700" cap="flat" cmpd="sng">
                <a:solidFill>
                  <a:srgbClr val="FF0000"/>
                </a:solidFill>
                <a:prstDash val="solid"/>
                <a:round/>
                <a:headEnd type="none" w="med" len="med"/>
                <a:tailEnd type="none" w="med" len="med"/>
              </a:ln>
            </c:spPr>
          </c:dPt>
          <c:dPt>
            <c:idx val="5"/>
            <c:invertIfNegative val="0"/>
            <c:bubble3D val="0"/>
            <c:spPr>
              <a:solidFill>
                <a:schemeClr val="accent1"/>
              </a:solidFill>
            </c:spPr>
          </c:dPt>
          <c:dPt>
            <c:idx val="7"/>
            <c:invertIfNegative val="0"/>
            <c:bubble3D val="0"/>
            <c:spPr>
              <a:solidFill>
                <a:schemeClr val="accent1"/>
              </a:solidFill>
            </c:spPr>
          </c:dPt>
          <c:dPt>
            <c:idx val="8"/>
            <c:invertIfNegative val="0"/>
            <c:bubble3D val="0"/>
            <c:spPr>
              <a:solidFill>
                <a:schemeClr val="accent1"/>
              </a:solidFill>
            </c:spPr>
          </c:dPt>
          <c:cat>
            <c:strRef>
              <c:f>後期高齢者医療費!$W$6:$W$24</c:f>
              <c:strCache>
                <c:ptCount val="19"/>
                <c:pt idx="0">
                  <c:v>栗東市</c:v>
                </c:pt>
                <c:pt idx="1">
                  <c:v>守山市</c:v>
                </c:pt>
                <c:pt idx="2">
                  <c:v>大津市</c:v>
                </c:pt>
                <c:pt idx="3">
                  <c:v>草津市</c:v>
                </c:pt>
                <c:pt idx="4">
                  <c:v>湖南市</c:v>
                </c:pt>
                <c:pt idx="5">
                  <c:v>長浜市</c:v>
                </c:pt>
                <c:pt idx="6">
                  <c:v>野洲市</c:v>
                </c:pt>
                <c:pt idx="7">
                  <c:v>近江八幡市</c:v>
                </c:pt>
                <c:pt idx="8">
                  <c:v>彦根市</c:v>
                </c:pt>
                <c:pt idx="9">
                  <c:v>米原市</c:v>
                </c:pt>
                <c:pt idx="10">
                  <c:v>高島市</c:v>
                </c:pt>
                <c:pt idx="11">
                  <c:v>日野町</c:v>
                </c:pt>
                <c:pt idx="12">
                  <c:v>東近江市</c:v>
                </c:pt>
                <c:pt idx="13">
                  <c:v>甲賀市</c:v>
                </c:pt>
                <c:pt idx="14">
                  <c:v>多賀町</c:v>
                </c:pt>
                <c:pt idx="15">
                  <c:v>竜王町</c:v>
                </c:pt>
                <c:pt idx="16">
                  <c:v>甲良町</c:v>
                </c:pt>
                <c:pt idx="17">
                  <c:v>愛荘町</c:v>
                </c:pt>
                <c:pt idx="18">
                  <c:v>豊郷町</c:v>
                </c:pt>
              </c:strCache>
            </c:strRef>
          </c:cat>
          <c:val>
            <c:numRef>
              <c:f>後期高齢者医療費!$V$6:$V$24</c:f>
              <c:numCache>
                <c:formatCode>General</c:formatCode>
                <c:ptCount val="19"/>
                <c:pt idx="0">
                  <c:v>31751.164752953835</c:v>
                </c:pt>
                <c:pt idx="1">
                  <c:v>29942.255110578793</c:v>
                </c:pt>
                <c:pt idx="2">
                  <c:v>29711.447743228397</c:v>
                </c:pt>
                <c:pt idx="3">
                  <c:v>28311.626799609319</c:v>
                </c:pt>
                <c:pt idx="4">
                  <c:v>26736.253710991732</c:v>
                </c:pt>
                <c:pt idx="5">
                  <c:v>26204.583609144909</c:v>
                </c:pt>
                <c:pt idx="6">
                  <c:v>26099.178069160957</c:v>
                </c:pt>
                <c:pt idx="7">
                  <c:v>26081.651868969497</c:v>
                </c:pt>
                <c:pt idx="8">
                  <c:v>24941.400296056985</c:v>
                </c:pt>
                <c:pt idx="9">
                  <c:v>24889.475686283327</c:v>
                </c:pt>
                <c:pt idx="10">
                  <c:v>24425.321846036175</c:v>
                </c:pt>
                <c:pt idx="11">
                  <c:v>24222.265139358038</c:v>
                </c:pt>
                <c:pt idx="12">
                  <c:v>23992.628901353699</c:v>
                </c:pt>
                <c:pt idx="13">
                  <c:v>21890.04125427729</c:v>
                </c:pt>
                <c:pt idx="14">
                  <c:v>21643.867534544388</c:v>
                </c:pt>
                <c:pt idx="15">
                  <c:v>20890.346812836295</c:v>
                </c:pt>
                <c:pt idx="16">
                  <c:v>19238.947374991028</c:v>
                </c:pt>
                <c:pt idx="17">
                  <c:v>18856.33041052405</c:v>
                </c:pt>
                <c:pt idx="18">
                  <c:v>17515.249428692103</c:v>
                </c:pt>
              </c:numCache>
            </c:numRef>
          </c:val>
        </c:ser>
        <c:dLbls>
          <c:showLegendKey val="0"/>
          <c:showVal val="0"/>
          <c:showCatName val="0"/>
          <c:showSerName val="0"/>
          <c:showPercent val="0"/>
          <c:showBubbleSize val="0"/>
        </c:dLbls>
        <c:gapWidth val="150"/>
        <c:axId val="187955456"/>
        <c:axId val="188092416"/>
      </c:barChart>
      <c:catAx>
        <c:axId val="187955456"/>
        <c:scaling>
          <c:orientation val="minMax"/>
        </c:scaling>
        <c:delete val="0"/>
        <c:axPos val="b"/>
        <c:numFmt formatCode="General" sourceLinked="1"/>
        <c:majorTickMark val="in"/>
        <c:minorTickMark val="none"/>
        <c:tickLblPos val="nextTo"/>
        <c:txPr>
          <a:bodyPr horzOverflow="overflow" vert="eaVert" anchor="ctr"/>
          <a:lstStyle/>
          <a:p>
            <a:pPr algn="ctr" rtl="0">
              <a:defRPr kumimoji="0" sz="900" kern="1200">
                <a:solidFill>
                  <a:schemeClr val="tx1"/>
                </a:solidFill>
              </a:defRPr>
            </a:pPr>
            <a:endParaRPr lang="ja-JP"/>
          </a:p>
        </c:txPr>
        <c:crossAx val="188092416"/>
        <c:crosses val="autoZero"/>
        <c:auto val="1"/>
        <c:lblAlgn val="ctr"/>
        <c:lblOffset val="100"/>
        <c:noMultiLvlLbl val="0"/>
      </c:catAx>
      <c:valAx>
        <c:axId val="188092416"/>
        <c:scaling>
          <c:orientation val="minMax"/>
          <c:min val="15000"/>
        </c:scaling>
        <c:delete val="0"/>
        <c:axPos val="l"/>
        <c:majorGridlines/>
        <c:title>
          <c:tx>
            <c:rich>
              <a:bodyPr horzOverflow="overflow" vert="eaVert" anchor="ctr"/>
              <a:lstStyle/>
              <a:p>
                <a:pPr algn="ctr" rtl="0">
                  <a:defRPr sz="1000" i="0" u="none" strike="noStrike" baseline="0">
                    <a:solidFill>
                      <a:schemeClr val="tx1"/>
                    </a:solidFill>
                  </a:defRPr>
                </a:pPr>
                <a:r>
                  <a:rPr lang="ja-JP" altLang="en-US" sz="1000" b="1" i="0" u="none" strike="noStrike" baseline="0">
                    <a:solidFill>
                      <a:schemeClr val="tx1"/>
                    </a:solidFill>
                  </a:rPr>
                  <a:t>円</a:t>
                </a:r>
              </a:p>
            </c:rich>
          </c:tx>
          <c:layout>
            <c:manualLayout>
              <c:xMode val="edge"/>
              <c:yMode val="edge"/>
              <c:x val="8.9583659862422407E-2"/>
              <c:y val="9.0277578938996267E-2"/>
            </c:manualLayout>
          </c:layout>
          <c:overlay val="0"/>
        </c:title>
        <c:numFmt formatCode="#,##0_ " sourceLinked="0"/>
        <c:majorTickMark val="in"/>
        <c:minorTickMark val="none"/>
        <c:tickLblPos val="nextTo"/>
        <c:txPr>
          <a:bodyPr horzOverflow="overflow" anchor="ctr"/>
          <a:lstStyle/>
          <a:p>
            <a:pPr algn="ctr" rtl="0">
              <a:defRPr sz="1000">
                <a:solidFill>
                  <a:schemeClr val="tx1"/>
                </a:solidFill>
              </a:defRPr>
            </a:pPr>
            <a:endParaRPr lang="ja-JP"/>
          </a:p>
        </c:txPr>
        <c:crossAx val="187955456"/>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9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76923076923075"/>
          <c:y val="5.6000000000000001E-2"/>
          <c:w val="0.70192307692307687"/>
          <c:h val="0.81599999999999984"/>
        </c:manualLayout>
      </c:layout>
      <c:barChart>
        <c:barDir val="col"/>
        <c:grouping val="clustered"/>
        <c:varyColors val="0"/>
        <c:ser>
          <c:idx val="1"/>
          <c:order val="0"/>
          <c:tx>
            <c:strRef>
              <c:f>がん受診率!$Q$6</c:f>
              <c:strCache>
                <c:ptCount val="1"/>
                <c:pt idx="0">
                  <c:v>草津市</c:v>
                </c:pt>
              </c:strCache>
            </c:strRef>
          </c:tx>
          <c:spPr>
            <a:pattFill prst="wdUpDiag">
              <a:fgClr>
                <a:srgbClr val="C0504D"/>
              </a:fgClr>
              <a:bgClr>
                <a:srgbClr val="FFFFFF"/>
              </a:bgClr>
            </a:pattFill>
            <a:ln w="12700" cap="flat" cmpd="sng">
              <a:solidFill>
                <a:sysClr val="windowText" lastClr="000000"/>
              </a:solidFill>
              <a:prstDash val="solid"/>
              <a:round/>
              <a:headEnd type="none" w="med" len="med"/>
              <a:tailEnd type="none" w="med" len="med"/>
            </a:ln>
          </c:spPr>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がん受診率!$R$6:$V$6</c:f>
              <c:numCache>
                <c:formatCode>0.0_ </c:formatCode>
                <c:ptCount val="5"/>
                <c:pt idx="0">
                  <c:v>1.3000000000000001E-2</c:v>
                </c:pt>
                <c:pt idx="1">
                  <c:v>6.7000000000000004E-2</c:v>
                </c:pt>
                <c:pt idx="2">
                  <c:v>5.7999999999999996E-2</c:v>
                </c:pt>
                <c:pt idx="3">
                  <c:v>0.13100000000000001</c:v>
                </c:pt>
                <c:pt idx="4">
                  <c:v>0.16</c:v>
                </c:pt>
              </c:numCache>
            </c:numRef>
          </c:val>
        </c:ser>
        <c:ser>
          <c:idx val="0"/>
          <c:order val="1"/>
          <c:tx>
            <c:strRef>
              <c:f>がん受診率!$Q$4</c:f>
              <c:strCache>
                <c:ptCount val="1"/>
                <c:pt idx="0">
                  <c:v>滋賀県</c:v>
                </c:pt>
              </c:strCache>
            </c:strRef>
          </c:tx>
          <c:invertIfNegative val="0"/>
          <c:cat>
            <c:strRef>
              <c:f>がん受診率!$R$3:$V$3</c:f>
              <c:strCache>
                <c:ptCount val="5"/>
                <c:pt idx="0">
                  <c:v>胃がん</c:v>
                </c:pt>
                <c:pt idx="1">
                  <c:v>大腸がん</c:v>
                </c:pt>
                <c:pt idx="2">
                  <c:v>肺がん</c:v>
                </c:pt>
                <c:pt idx="3">
                  <c:v>乳がん</c:v>
                </c:pt>
                <c:pt idx="4">
                  <c:v>子宮がん</c:v>
                </c:pt>
              </c:strCache>
            </c:strRef>
          </c:cat>
          <c:val>
            <c:numRef>
              <c:f>がん受診率!$R$4:$V$4</c:f>
              <c:numCache>
                <c:formatCode>0.0_ </c:formatCode>
                <c:ptCount val="5"/>
                <c:pt idx="0">
                  <c:v>2.7999999999999997E-2</c:v>
                </c:pt>
                <c:pt idx="1">
                  <c:v>8.199999999999999E-2</c:v>
                </c:pt>
                <c:pt idx="2">
                  <c:v>4.4000000000000004E-2</c:v>
                </c:pt>
                <c:pt idx="3">
                  <c:v>0.16800000000000001</c:v>
                </c:pt>
                <c:pt idx="4">
                  <c:v>0.161</c:v>
                </c:pt>
              </c:numCache>
            </c:numRef>
          </c:val>
        </c:ser>
        <c:dLbls>
          <c:showLegendKey val="0"/>
          <c:showVal val="0"/>
          <c:showCatName val="0"/>
          <c:showSerName val="0"/>
          <c:showPercent val="0"/>
          <c:showBubbleSize val="0"/>
        </c:dLbls>
        <c:gapWidth val="150"/>
        <c:axId val="188138240"/>
        <c:axId val="188139776"/>
      </c:barChart>
      <c:catAx>
        <c:axId val="188138240"/>
        <c:scaling>
          <c:orientation val="minMax"/>
        </c:scaling>
        <c:delete val="0"/>
        <c:axPos val="b"/>
        <c:numFmt formatCode="0.0_ " sourceLinked="1"/>
        <c:majorTickMark val="in"/>
        <c:minorTickMark val="none"/>
        <c:tickLblPos val="nextTo"/>
        <c:txPr>
          <a:bodyPr horzOverflow="overflow" anchor="ctr"/>
          <a:lstStyle/>
          <a:p>
            <a:pPr algn="ctr" rtl="0">
              <a:defRPr kumimoji="0" sz="900" kern="1200">
                <a:solidFill>
                  <a:schemeClr val="tx1"/>
                </a:solidFill>
              </a:defRPr>
            </a:pPr>
            <a:endParaRPr lang="ja-JP"/>
          </a:p>
        </c:txPr>
        <c:crossAx val="188139776"/>
        <c:crosses val="autoZero"/>
        <c:auto val="1"/>
        <c:lblAlgn val="ctr"/>
        <c:lblOffset val="100"/>
        <c:noMultiLvlLbl val="0"/>
      </c:catAx>
      <c:valAx>
        <c:axId val="188139776"/>
        <c:scaling>
          <c:orientation val="minMax"/>
        </c:scaling>
        <c:delete val="0"/>
        <c:axPos val="l"/>
        <c:majorGridlines/>
        <c:numFmt formatCode="0%" sourceLinked="0"/>
        <c:majorTickMark val="in"/>
        <c:minorTickMark val="none"/>
        <c:tickLblPos val="nextTo"/>
        <c:txPr>
          <a:bodyPr horzOverflow="overflow" anchor="ctr"/>
          <a:lstStyle/>
          <a:p>
            <a:pPr algn="ctr" rtl="0">
              <a:defRPr sz="1000">
                <a:solidFill>
                  <a:schemeClr val="tx1"/>
                </a:solidFill>
              </a:defRPr>
            </a:pPr>
            <a:endParaRPr lang="ja-JP"/>
          </a:p>
        </c:txPr>
        <c:crossAx val="188138240"/>
        <c:crosses val="autoZero"/>
        <c:crossBetween val="between"/>
        <c:majorUnit val="0.05"/>
      </c:valAx>
    </c:plotArea>
    <c:legend>
      <c:legendPos val="r"/>
      <c:overlay val="0"/>
      <c:txPr>
        <a:bodyPr horzOverflow="overflow" anchor="ctr"/>
        <a:lstStyle/>
        <a:p>
          <a:pPr algn="l" rtl="0">
            <a:defRPr sz="1000">
              <a:solidFill>
                <a:schemeClr val="tx1"/>
              </a:solidFill>
            </a:defRPr>
          </a:pPr>
          <a:endParaRPr lang="ja-JP"/>
        </a:p>
      </c:txPr>
    </c:legend>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98425196850393681" l="0.78740157480314943" r="0.78740157480314943" t="0.98425196850393681" header="0.51181102362204722" footer="0.51181102362204722"/>
    <c:pageSetup paperSize="9" orientation="landscape"/>
  </c:printSettings>
  <c:extLst/>
</c:chartSpace>
</file>

<file path=xl/charts/chart9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endParaRPr lang="en-US" altLang="ja-JP" sz="1200" b="1" i="0" u="none" strike="noStrike" baseline="0">
              <a:solidFill>
                <a:schemeClr val="tx1"/>
              </a:solidFill>
            </a:endParaRPr>
          </a:p>
        </c:rich>
      </c:tx>
      <c:overlay val="0"/>
    </c:title>
    <c:autoTitleDeleted val="0"/>
    <c:plotArea>
      <c:layout>
        <c:manualLayout>
          <c:layoutTarget val="inner"/>
          <c:xMode val="edge"/>
          <c:yMode val="edge"/>
          <c:x val="0.10349247666355756"/>
          <c:y val="0.16946889606926627"/>
          <c:w val="0.81691011764025345"/>
          <c:h val="0.52660957220984828"/>
        </c:manualLayout>
      </c:layout>
      <c:barChart>
        <c:barDir val="col"/>
        <c:grouping val="stacked"/>
        <c:varyColors val="0"/>
        <c:ser>
          <c:idx val="0"/>
          <c:order val="0"/>
          <c:tx>
            <c:v>平均余命</c:v>
          </c:tx>
          <c:invertIfNegative val="0"/>
          <c:dPt>
            <c:idx val="2"/>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5"/>
            <c:invertIfNegative val="0"/>
            <c:bubble3D val="0"/>
            <c:spPr>
              <a:solidFill>
                <a:schemeClr val="accent1"/>
              </a:solidFill>
              <a:ln w="9525" cap="flat" cmpd="sng">
                <a:solidFill>
                  <a:schemeClr val="accent1"/>
                </a:solidFill>
                <a:prstDash val="solid"/>
                <a:round/>
                <a:headEnd type="none" w="med" len="med"/>
                <a:tailEnd type="none" w="med" len="med"/>
              </a:ln>
            </c:spPr>
          </c:dPt>
          <c:dPt>
            <c:idx val="9"/>
            <c:invertIfNegative val="0"/>
            <c:bubble3D val="0"/>
            <c:spPr>
              <a:solidFill>
                <a:schemeClr val="accent1"/>
              </a:solidFill>
              <a:ln w="12700" cap="flat" cmpd="sng">
                <a:solidFill>
                  <a:schemeClr val="accent1"/>
                </a:solidFill>
                <a:prstDash val="solid"/>
                <a:round/>
                <a:headEnd type="none" w="med" len="med"/>
                <a:tailEnd type="none" w="med" len="med"/>
              </a:ln>
            </c:spPr>
          </c:dPt>
          <c:cat>
            <c:strLit>
              <c:ptCount val="21"/>
              <c:pt idx="0">
                <c:v>滋賀県</c:v>
              </c:pt>
              <c:pt idx="1">
                <c:v>草津市</c:v>
              </c:pt>
              <c:pt idx="2">
                <c:v>守山市</c:v>
              </c:pt>
              <c:pt idx="3">
                <c:v>栗東市</c:v>
              </c:pt>
              <c:pt idx="4">
                <c:v>近江八幡市</c:v>
              </c:pt>
              <c:pt idx="5">
                <c:v>大津市</c:v>
              </c:pt>
              <c:pt idx="6">
                <c:v>多賀町</c:v>
              </c:pt>
              <c:pt idx="7">
                <c:v>豊郷町</c:v>
              </c:pt>
              <c:pt idx="8">
                <c:v>高島市</c:v>
              </c:pt>
              <c:pt idx="9">
                <c:v>彦根市</c:v>
              </c:pt>
              <c:pt idx="10">
                <c:v>野洲市</c:v>
              </c:pt>
              <c:pt idx="11">
                <c:v>湖南市</c:v>
              </c:pt>
              <c:pt idx="12">
                <c:v>竜王町</c:v>
              </c:pt>
              <c:pt idx="13">
                <c:v>甲賀市</c:v>
              </c:pt>
              <c:pt idx="14">
                <c:v>米原市</c:v>
              </c:pt>
              <c:pt idx="15">
                <c:v>長浜市</c:v>
              </c:pt>
              <c:pt idx="16">
                <c:v>東近江市</c:v>
              </c:pt>
              <c:pt idx="17">
                <c:v>日野町</c:v>
              </c:pt>
              <c:pt idx="18">
                <c:v>甲良町</c:v>
              </c:pt>
              <c:pt idx="19">
                <c:v>愛荘町</c:v>
              </c:pt>
              <c:pt idx="20">
                <c:v>全国</c:v>
              </c:pt>
            </c:strLit>
          </c:cat>
          <c:val>
            <c:numLit>
              <c:formatCode>General</c:formatCode>
              <c:ptCount val="21"/>
              <c:pt idx="0">
                <c:v>81.822030526404447</c:v>
              </c:pt>
              <c:pt idx="1">
                <c:v>83.017777830145675</c:v>
              </c:pt>
              <c:pt idx="2">
                <c:v>82.444091428519386</c:v>
              </c:pt>
              <c:pt idx="3">
                <c:v>82.267183745631669</c:v>
              </c:pt>
              <c:pt idx="4">
                <c:v>82.038829149994967</c:v>
              </c:pt>
              <c:pt idx="5">
                <c:v>82.008083096643105</c:v>
              </c:pt>
              <c:pt idx="6">
                <c:v>81.972463043156196</c:v>
              </c:pt>
              <c:pt idx="7">
                <c:v>81.879380346248013</c:v>
              </c:pt>
              <c:pt idx="8">
                <c:v>81.855707978740796</c:v>
              </c:pt>
              <c:pt idx="9">
                <c:v>81.737326224081812</c:v>
              </c:pt>
              <c:pt idx="10">
                <c:v>81.620699921796017</c:v>
              </c:pt>
              <c:pt idx="11">
                <c:v>81.611085938484891</c:v>
              </c:pt>
              <c:pt idx="12">
                <c:v>81.538411976823525</c:v>
              </c:pt>
              <c:pt idx="13">
                <c:v>81.46678521960304</c:v>
              </c:pt>
              <c:pt idx="14">
                <c:v>81.367104089055701</c:v>
              </c:pt>
              <c:pt idx="15">
                <c:v>81.256056942285625</c:v>
              </c:pt>
              <c:pt idx="16">
                <c:v>81.255557351488022</c:v>
              </c:pt>
              <c:pt idx="17">
                <c:v>80.815119474297134</c:v>
              </c:pt>
              <c:pt idx="18">
                <c:v>80.205051157620261</c:v>
              </c:pt>
              <c:pt idx="19">
                <c:v>79.47621612668577</c:v>
              </c:pt>
              <c:pt idx="20">
                <c:v>80.789420000000007</c:v>
              </c:pt>
            </c:numLit>
          </c:val>
        </c:ser>
        <c:dLbls>
          <c:showLegendKey val="0"/>
          <c:showVal val="0"/>
          <c:showCatName val="0"/>
          <c:showSerName val="0"/>
          <c:showPercent val="0"/>
          <c:showBubbleSize val="0"/>
        </c:dLbls>
        <c:gapWidth val="59"/>
        <c:overlap val="100"/>
        <c:axId val="184855936"/>
        <c:axId val="184861824"/>
      </c:barChart>
      <c:catAx>
        <c:axId val="184855936"/>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4861824"/>
        <c:crosses val="autoZero"/>
        <c:auto val="1"/>
        <c:lblAlgn val="ctr"/>
        <c:lblOffset val="100"/>
        <c:noMultiLvlLbl val="0"/>
      </c:catAx>
      <c:valAx>
        <c:axId val="184861824"/>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84855936"/>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9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manualLayout>
          <c:layoutTarget val="inner"/>
          <c:xMode val="edge"/>
          <c:yMode val="edge"/>
          <c:x val="0.10764403733200972"/>
          <c:y val="0.18996042161396487"/>
          <c:w val="0.81579044739751372"/>
          <c:h val="0.53714702328875552"/>
        </c:manualLayout>
      </c:layout>
      <c:barChart>
        <c:barDir val="col"/>
        <c:grouping val="stacked"/>
        <c:varyColors val="0"/>
        <c:ser>
          <c:idx val="0"/>
          <c:order val="0"/>
          <c:tx>
            <c:v>平均余命</c:v>
          </c:tx>
          <c:invertIfNegative val="0"/>
          <c:dPt>
            <c:idx val="5"/>
            <c:invertIfNegative val="0"/>
            <c:bubble3D val="0"/>
            <c:spPr>
              <a:solidFill>
                <a:schemeClr val="accent1"/>
              </a:solidFill>
              <a:ln w="9525" cap="flat" cmpd="sng">
                <a:solidFill>
                  <a:schemeClr val="accent1"/>
                </a:solidFill>
                <a:prstDash val="solid"/>
                <a:round/>
                <a:headEnd type="none" w="med" len="med"/>
                <a:tailEnd type="none" w="med" len="med"/>
              </a:ln>
            </c:spPr>
          </c:dPt>
          <c:dPt>
            <c:idx val="12"/>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豊郷町</c:v>
              </c:pt>
              <c:pt idx="2">
                <c:v>高島市</c:v>
              </c:pt>
              <c:pt idx="3">
                <c:v>湖南市</c:v>
              </c:pt>
              <c:pt idx="4">
                <c:v>草津市</c:v>
              </c:pt>
              <c:pt idx="5">
                <c:v>大津市</c:v>
              </c:pt>
              <c:pt idx="6">
                <c:v>東近江市</c:v>
              </c:pt>
              <c:pt idx="7">
                <c:v>甲賀市</c:v>
              </c:pt>
              <c:pt idx="8">
                <c:v>彦根市</c:v>
              </c:pt>
              <c:pt idx="9">
                <c:v>栗東市</c:v>
              </c:pt>
              <c:pt idx="10">
                <c:v>近江八幡市</c:v>
              </c:pt>
              <c:pt idx="11">
                <c:v>日野町</c:v>
              </c:pt>
              <c:pt idx="12">
                <c:v>守山市</c:v>
              </c:pt>
              <c:pt idx="13">
                <c:v>長浜市</c:v>
              </c:pt>
              <c:pt idx="14">
                <c:v>米原市</c:v>
              </c:pt>
              <c:pt idx="15">
                <c:v>愛荘町</c:v>
              </c:pt>
              <c:pt idx="16">
                <c:v>野洲市</c:v>
              </c:pt>
              <c:pt idx="17">
                <c:v>竜王町</c:v>
              </c:pt>
              <c:pt idx="18">
                <c:v>多賀町</c:v>
              </c:pt>
              <c:pt idx="19">
                <c:v>甲良町</c:v>
              </c:pt>
              <c:pt idx="20">
                <c:v>全国</c:v>
              </c:pt>
            </c:strLit>
          </c:cat>
          <c:val>
            <c:numLit>
              <c:formatCode>General</c:formatCode>
              <c:ptCount val="21"/>
              <c:pt idx="0">
                <c:v>87.597456325508318</c:v>
              </c:pt>
              <c:pt idx="1">
                <c:v>89.184438549148652</c:v>
              </c:pt>
              <c:pt idx="2">
                <c:v>88.266024084903009</c:v>
              </c:pt>
              <c:pt idx="3">
                <c:v>87.904113341459123</c:v>
              </c:pt>
              <c:pt idx="4">
                <c:v>87.892983860510668</c:v>
              </c:pt>
              <c:pt idx="5">
                <c:v>87.841776368337349</c:v>
              </c:pt>
              <c:pt idx="6">
                <c:v>87.751403737462496</c:v>
              </c:pt>
              <c:pt idx="7">
                <c:v>87.613639453299399</c:v>
              </c:pt>
              <c:pt idx="8">
                <c:v>87.583389683833204</c:v>
              </c:pt>
              <c:pt idx="9">
                <c:v>87.541274633407355</c:v>
              </c:pt>
              <c:pt idx="10">
                <c:v>87.527873123524074</c:v>
              </c:pt>
              <c:pt idx="11">
                <c:v>87.471127471739052</c:v>
              </c:pt>
              <c:pt idx="12">
                <c:v>87.356598617925556</c:v>
              </c:pt>
              <c:pt idx="13">
                <c:v>87.294114038623817</c:v>
              </c:pt>
              <c:pt idx="14">
                <c:v>87.17233934461288</c:v>
              </c:pt>
              <c:pt idx="15">
                <c:v>86.917459624407755</c:v>
              </c:pt>
              <c:pt idx="16">
                <c:v>86.755249194016685</c:v>
              </c:pt>
              <c:pt idx="17">
                <c:v>86.489023403114317</c:v>
              </c:pt>
              <c:pt idx="18">
                <c:v>86.427461074287635</c:v>
              </c:pt>
              <c:pt idx="19">
                <c:v>85.449825028997381</c:v>
              </c:pt>
              <c:pt idx="20">
                <c:v>87.051130000000001</c:v>
              </c:pt>
            </c:numLit>
          </c:val>
        </c:ser>
        <c:dLbls>
          <c:showLegendKey val="0"/>
          <c:showVal val="0"/>
          <c:showCatName val="0"/>
          <c:showSerName val="0"/>
          <c:showPercent val="0"/>
          <c:showBubbleSize val="0"/>
        </c:dLbls>
        <c:gapWidth val="59"/>
        <c:overlap val="100"/>
        <c:axId val="186152832"/>
        <c:axId val="186154368"/>
      </c:barChart>
      <c:catAx>
        <c:axId val="186152832"/>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6154368"/>
        <c:crosses val="autoZero"/>
        <c:auto val="1"/>
        <c:lblAlgn val="ctr"/>
        <c:lblOffset val="100"/>
        <c:noMultiLvlLbl val="0"/>
      </c:catAx>
      <c:valAx>
        <c:axId val="186154368"/>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86152832"/>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9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男性</a:t>
            </a:r>
          </a:p>
        </c:rich>
      </c:tx>
      <c:layout>
        <c:manualLayout>
          <c:xMode val="edge"/>
          <c:yMode val="edge"/>
          <c:x val="0.39979002624671917"/>
          <c:y val="3.2407949006374205E-2"/>
        </c:manualLayout>
      </c:layout>
      <c:overlay val="0"/>
    </c:title>
    <c:autoTitleDeleted val="0"/>
    <c:plotArea>
      <c:layout>
        <c:manualLayout>
          <c:layoutTarget val="inner"/>
          <c:xMode val="edge"/>
          <c:yMode val="edge"/>
          <c:x val="0.10406584218523932"/>
          <c:y val="0.17872560047641106"/>
          <c:w val="0.81576373590420304"/>
          <c:h val="0.50075211186836943"/>
        </c:manualLayout>
      </c:layout>
      <c:barChart>
        <c:barDir val="col"/>
        <c:grouping val="stacked"/>
        <c:varyColors val="0"/>
        <c:ser>
          <c:idx val="0"/>
          <c:order val="0"/>
          <c:tx>
            <c:v>健康な
期間の平均</c:v>
          </c:tx>
          <c:invertIfNegative val="0"/>
          <c:dPt>
            <c:idx val="4"/>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dPt>
            <c:idx val="10"/>
            <c:invertIfNegative val="0"/>
            <c:bubble3D val="0"/>
            <c:spPr>
              <a:solidFill>
                <a:schemeClr val="accent1"/>
              </a:solidFill>
              <a:ln w="9525" cap="flat" cmpd="sng">
                <a:solidFill>
                  <a:schemeClr val="accent1"/>
                </a:solidFill>
                <a:prstDash val="solid"/>
                <a:round/>
                <a:headEnd type="none" w="med" len="med"/>
                <a:tailEnd type="none" w="med" len="med"/>
              </a:ln>
            </c:spPr>
          </c:dPt>
          <c:cat>
            <c:strLit>
              <c:ptCount val="21"/>
              <c:pt idx="0">
                <c:v>滋賀県</c:v>
              </c:pt>
              <c:pt idx="1">
                <c:v>草津市</c:v>
              </c:pt>
              <c:pt idx="2">
                <c:v>多賀町</c:v>
              </c:pt>
              <c:pt idx="3">
                <c:v>近江八幡市</c:v>
              </c:pt>
              <c:pt idx="4">
                <c:v>守山市</c:v>
              </c:pt>
              <c:pt idx="5">
                <c:v>高島市</c:v>
              </c:pt>
              <c:pt idx="6">
                <c:v>栗東市</c:v>
              </c:pt>
              <c:pt idx="7">
                <c:v>豊郷町</c:v>
              </c:pt>
              <c:pt idx="8">
                <c:v>竜王町</c:v>
              </c:pt>
              <c:pt idx="9">
                <c:v>彦根市</c:v>
              </c:pt>
              <c:pt idx="10">
                <c:v>大津市</c:v>
              </c:pt>
              <c:pt idx="11">
                <c:v>甲賀市</c:v>
              </c:pt>
              <c:pt idx="12">
                <c:v>東近江市</c:v>
              </c:pt>
              <c:pt idx="13">
                <c:v>野洲市</c:v>
              </c:pt>
              <c:pt idx="14">
                <c:v>湖南市</c:v>
              </c:pt>
              <c:pt idx="15">
                <c:v>長浜市</c:v>
              </c:pt>
              <c:pt idx="16">
                <c:v>米原市</c:v>
              </c:pt>
              <c:pt idx="17">
                <c:v>日野町</c:v>
              </c:pt>
              <c:pt idx="18">
                <c:v>甲良町</c:v>
              </c:pt>
              <c:pt idx="19">
                <c:v>愛荘町</c:v>
              </c:pt>
              <c:pt idx="20">
                <c:v>全国</c:v>
              </c:pt>
            </c:strLit>
          </c:cat>
          <c:val>
            <c:numLit>
              <c:formatCode>General</c:formatCode>
              <c:ptCount val="21"/>
              <c:pt idx="0">
                <c:v>80.255772956807206</c:v>
              </c:pt>
              <c:pt idx="1">
                <c:v>81.584354934233403</c:v>
              </c:pt>
              <c:pt idx="2">
                <c:v>80.833932744905439</c:v>
              </c:pt>
              <c:pt idx="3">
                <c:v>80.700671409985006</c:v>
              </c:pt>
              <c:pt idx="4">
                <c:v>80.611650016665649</c:v>
              </c:pt>
              <c:pt idx="5">
                <c:v>80.518558813716567</c:v>
              </c:pt>
              <c:pt idx="6">
                <c:v>80.511891523692213</c:v>
              </c:pt>
              <c:pt idx="7">
                <c:v>80.376137504560802</c:v>
              </c:pt>
              <c:pt idx="8">
                <c:v>80.176384873017312</c:v>
              </c:pt>
              <c:pt idx="9">
                <c:v>80.169287311099609</c:v>
              </c:pt>
              <c:pt idx="10">
                <c:v>80.154216021784435</c:v>
              </c:pt>
              <c:pt idx="11">
                <c:v>80.138331402682581</c:v>
              </c:pt>
              <c:pt idx="12">
                <c:v>80.047180502472173</c:v>
              </c:pt>
              <c:pt idx="13">
                <c:v>80.028593803644952</c:v>
              </c:pt>
              <c:pt idx="14">
                <c:v>79.880779630214633</c:v>
              </c:pt>
              <c:pt idx="15">
                <c:v>79.672148111807743</c:v>
              </c:pt>
              <c:pt idx="16">
                <c:v>79.61510813945192</c:v>
              </c:pt>
              <c:pt idx="17">
                <c:v>79.297965028099057</c:v>
              </c:pt>
              <c:pt idx="18">
                <c:v>78.831143634635694</c:v>
              </c:pt>
              <c:pt idx="19">
                <c:v>78.178248111887882</c:v>
              </c:pt>
              <c:pt idx="20">
                <c:v>79.291532139712558</c:v>
              </c:pt>
            </c:numLit>
          </c:val>
        </c:ser>
        <c:dLbls>
          <c:showLegendKey val="0"/>
          <c:showVal val="0"/>
          <c:showCatName val="0"/>
          <c:showSerName val="0"/>
          <c:showPercent val="0"/>
          <c:showBubbleSize val="0"/>
        </c:dLbls>
        <c:gapWidth val="59"/>
        <c:overlap val="100"/>
        <c:axId val="186179968"/>
        <c:axId val="186181504"/>
      </c:barChart>
      <c:catAx>
        <c:axId val="186179968"/>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6181504"/>
        <c:crosses val="autoZero"/>
        <c:auto val="1"/>
        <c:lblAlgn val="ctr"/>
        <c:lblOffset val="100"/>
        <c:noMultiLvlLbl val="0"/>
      </c:catAx>
      <c:valAx>
        <c:axId val="186181504"/>
        <c:scaling>
          <c:orientation val="minMax"/>
        </c:scaling>
        <c:delete val="0"/>
        <c:axPos val="l"/>
        <c:majorGridlines/>
        <c:numFmt formatCode="0_ " sourceLinked="0"/>
        <c:majorTickMark val="out"/>
        <c:minorTickMark val="none"/>
        <c:tickLblPos val="nextTo"/>
        <c:txPr>
          <a:bodyPr horzOverflow="overflow" anchor="ctr"/>
          <a:lstStyle/>
          <a:p>
            <a:pPr algn="ctr" rtl="0">
              <a:defRPr sz="1000">
                <a:solidFill>
                  <a:schemeClr val="tx1"/>
                </a:solidFill>
              </a:defRPr>
            </a:pPr>
            <a:endParaRPr lang="ja-JP"/>
          </a:p>
        </c:txPr>
        <c:crossAx val="186179968"/>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charts/chart9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00" i="0" u="none" strike="noStrike" baseline="0">
                <a:solidFill>
                  <a:schemeClr val="tx1"/>
                </a:solidFill>
              </a:defRPr>
            </a:pPr>
            <a:r>
              <a:rPr lang="ja-JP" altLang="en-US" sz="1200" b="1" i="0" u="none" strike="noStrike" baseline="0">
                <a:solidFill>
                  <a:schemeClr val="tx1"/>
                </a:solidFill>
              </a:rPr>
              <a:t>女性</a:t>
            </a:r>
          </a:p>
        </c:rich>
      </c:tx>
      <c:overlay val="0"/>
    </c:title>
    <c:autoTitleDeleted val="0"/>
    <c:plotArea>
      <c:layout/>
      <c:barChart>
        <c:barDir val="col"/>
        <c:grouping val="stacked"/>
        <c:varyColors val="0"/>
        <c:ser>
          <c:idx val="0"/>
          <c:order val="0"/>
          <c:tx>
            <c:v>健康な
期間の平均</c:v>
          </c:tx>
          <c:invertIfNegative val="0"/>
          <c:dPt>
            <c:idx val="12"/>
            <c:invertIfNegative val="0"/>
            <c:bubble3D val="0"/>
            <c:spPr>
              <a:solidFill>
                <a:schemeClr val="accent1"/>
              </a:solidFill>
              <a:ln w="9525" cap="flat" cmpd="sng">
                <a:solidFill>
                  <a:schemeClr val="accent1"/>
                </a:solidFill>
                <a:prstDash val="solid"/>
                <a:round/>
                <a:headEnd type="none" w="med" len="med"/>
                <a:tailEnd type="none" w="med" len="med"/>
              </a:ln>
            </c:spPr>
          </c:dPt>
          <c:dPt>
            <c:idx val="13"/>
            <c:invertIfNegative val="0"/>
            <c:bubble3D val="0"/>
            <c:spPr>
              <a:pattFill prst="ltUpDiag">
                <a:fgClr>
                  <a:srgbClr val="FF0000"/>
                </a:fgClr>
                <a:bgClr>
                  <a:srgbClr val="FFFFFF"/>
                </a:bgClr>
              </a:pattFill>
              <a:ln w="9525" cap="flat" cmpd="sng">
                <a:solidFill>
                  <a:srgbClr val="FF0000"/>
                </a:solidFill>
                <a:prstDash val="solid"/>
                <a:round/>
                <a:headEnd type="none" w="med" len="med"/>
                <a:tailEnd type="none" w="med" len="med"/>
              </a:ln>
            </c:spPr>
          </c:dPt>
          <c:cat>
            <c:strLit>
              <c:ptCount val="21"/>
              <c:pt idx="0">
                <c:v>滋賀県</c:v>
              </c:pt>
              <c:pt idx="1">
                <c:v>豊郷町</c:v>
              </c:pt>
              <c:pt idx="2">
                <c:v>高島市</c:v>
              </c:pt>
              <c:pt idx="3">
                <c:v>東近江市</c:v>
              </c:pt>
              <c:pt idx="4">
                <c:v>草津市</c:v>
              </c:pt>
              <c:pt idx="5">
                <c:v>甲賀市</c:v>
              </c:pt>
              <c:pt idx="6">
                <c:v>近江八幡市</c:v>
              </c:pt>
              <c:pt idx="7">
                <c:v>湖南市</c:v>
              </c:pt>
              <c:pt idx="8">
                <c:v>栗東市</c:v>
              </c:pt>
              <c:pt idx="9">
                <c:v>彦根市</c:v>
              </c:pt>
              <c:pt idx="10">
                <c:v>日野町</c:v>
              </c:pt>
              <c:pt idx="11">
                <c:v>愛荘町</c:v>
              </c:pt>
              <c:pt idx="12">
                <c:v>大津市</c:v>
              </c:pt>
              <c:pt idx="13">
                <c:v>守山市</c:v>
              </c:pt>
              <c:pt idx="14">
                <c:v>長浜市</c:v>
              </c:pt>
              <c:pt idx="15">
                <c:v>多賀町</c:v>
              </c:pt>
              <c:pt idx="16">
                <c:v>米原市</c:v>
              </c:pt>
              <c:pt idx="17">
                <c:v>竜王町</c:v>
              </c:pt>
              <c:pt idx="18">
                <c:v>野洲市</c:v>
              </c:pt>
              <c:pt idx="19">
                <c:v>甲良町</c:v>
              </c:pt>
              <c:pt idx="20">
                <c:v>全国</c:v>
              </c:pt>
            </c:strLit>
          </c:cat>
          <c:val>
            <c:numLit>
              <c:formatCode>General</c:formatCode>
              <c:ptCount val="21"/>
              <c:pt idx="0">
                <c:v>84.192221407480332</c:v>
              </c:pt>
              <c:pt idx="1">
                <c:v>85.253878271768713</c:v>
              </c:pt>
              <c:pt idx="2">
                <c:v>85.030333981570507</c:v>
              </c:pt>
              <c:pt idx="3">
                <c:v>85.012435096078732</c:v>
              </c:pt>
              <c:pt idx="4">
                <c:v>84.971995617681202</c:v>
              </c:pt>
              <c:pt idx="5">
                <c:v>84.659563599797451</c:v>
              </c:pt>
              <c:pt idx="6">
                <c:v>84.406800596057863</c:v>
              </c:pt>
              <c:pt idx="7">
                <c:v>84.323677329583731</c:v>
              </c:pt>
              <c:pt idx="8">
                <c:v>84.308090484317574</c:v>
              </c:pt>
              <c:pt idx="9">
                <c:v>84.27486986983476</c:v>
              </c:pt>
              <c:pt idx="10">
                <c:v>84.224252397981857</c:v>
              </c:pt>
              <c:pt idx="11">
                <c:v>83.96391379659714</c:v>
              </c:pt>
              <c:pt idx="12">
                <c:v>83.794032122534603</c:v>
              </c:pt>
              <c:pt idx="13">
                <c:v>83.759155660410244</c:v>
              </c:pt>
              <c:pt idx="14">
                <c:v>83.744728267280948</c:v>
              </c:pt>
              <c:pt idx="15">
                <c:v>83.732568653614749</c:v>
              </c:pt>
              <c:pt idx="16">
                <c:v>83.607611604562038</c:v>
              </c:pt>
              <c:pt idx="17">
                <c:v>83.51898280813279</c:v>
              </c:pt>
              <c:pt idx="18">
                <c:v>83.352481609469194</c:v>
              </c:pt>
              <c:pt idx="19">
                <c:v>81.715118786773687</c:v>
              </c:pt>
              <c:pt idx="20">
                <c:v>83.771534624818585</c:v>
              </c:pt>
            </c:numLit>
          </c:val>
        </c:ser>
        <c:dLbls>
          <c:showLegendKey val="0"/>
          <c:showVal val="0"/>
          <c:showCatName val="0"/>
          <c:showSerName val="0"/>
          <c:showPercent val="0"/>
          <c:showBubbleSize val="0"/>
        </c:dLbls>
        <c:gapWidth val="59"/>
        <c:overlap val="100"/>
        <c:axId val="186211328"/>
        <c:axId val="186213120"/>
      </c:barChart>
      <c:catAx>
        <c:axId val="186211328"/>
        <c:scaling>
          <c:orientation val="minMax"/>
        </c:scaling>
        <c:delete val="0"/>
        <c:axPos val="b"/>
        <c:numFmt formatCode="General" sourceLinked="1"/>
        <c:majorTickMark val="out"/>
        <c:minorTickMark val="none"/>
        <c:tickLblPos val="nextTo"/>
        <c:txPr>
          <a:bodyPr horzOverflow="overflow" vert="eaVert" anchor="ctr"/>
          <a:lstStyle/>
          <a:p>
            <a:pPr algn="ctr" rtl="0">
              <a:defRPr sz="800">
                <a:solidFill>
                  <a:schemeClr val="tx1"/>
                </a:solidFill>
              </a:defRPr>
            </a:pPr>
            <a:endParaRPr lang="ja-JP"/>
          </a:p>
        </c:txPr>
        <c:crossAx val="186213120"/>
        <c:crosses val="autoZero"/>
        <c:auto val="1"/>
        <c:lblAlgn val="ctr"/>
        <c:lblOffset val="100"/>
        <c:noMultiLvlLbl val="0"/>
      </c:catAx>
      <c:valAx>
        <c:axId val="186213120"/>
        <c:scaling>
          <c:orientation val="minMax"/>
        </c:scaling>
        <c:delete val="0"/>
        <c:axPos val="l"/>
        <c:majorGridlines/>
        <c:numFmt formatCode="General" sourceLinked="1"/>
        <c:majorTickMark val="out"/>
        <c:minorTickMark val="none"/>
        <c:tickLblPos val="nextTo"/>
        <c:txPr>
          <a:bodyPr horzOverflow="overflow" anchor="ctr"/>
          <a:lstStyle/>
          <a:p>
            <a:pPr algn="ctr" rtl="0">
              <a:defRPr sz="1000">
                <a:solidFill>
                  <a:schemeClr val="tx1"/>
                </a:solidFill>
              </a:defRPr>
            </a:pPr>
            <a:endParaRPr lang="ja-JP"/>
          </a:p>
        </c:txPr>
        <c:crossAx val="186211328"/>
        <c:crosses val="autoZero"/>
        <c:crossBetween val="between"/>
      </c:valAx>
    </c:plotArea>
    <c:plotVisOnly val="1"/>
    <c:dispBlanksAs val="gap"/>
    <c:showDLblsOverMax val="0"/>
  </c:chart>
  <c:txPr>
    <a:bodyPr horzOverflow="overflow" anchor="ctr"/>
    <a:lstStyle/>
    <a:p>
      <a:pPr algn="ctr" rtl="0">
        <a:defRPr lang="ja-JP" altLang="en-US" sz="1000">
          <a:solidFill>
            <a:schemeClr val="tx1"/>
          </a:solidFill>
        </a:defRPr>
      </a:pPr>
      <a:endParaRPr lang="ja-JP"/>
    </a:p>
  </c:txPr>
  <c:printSettings>
    <c:headerFooter/>
    <c:pageMargins b="0.75" l="0.7" r="0.7" t="0.75" header="0.3" footer="0.3"/>
    <c:pageSetup/>
  </c:printSettings>
  <c:userShapes r:id="rId1"/>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drawing100.xml.rels><?xml version="1.0" encoding="UTF-8" standalone="yes"?>
<Relationships xmlns="http://schemas.openxmlformats.org/package/2006/relationships"><Relationship Id="rId26" Type="http://schemas.openxmlformats.org/officeDocument/2006/relationships/chart" Target="../charts/chart659.xml"/><Relationship Id="rId21" Type="http://schemas.openxmlformats.org/officeDocument/2006/relationships/chart" Target="../charts/chart654.xml"/><Relationship Id="rId42" Type="http://schemas.openxmlformats.org/officeDocument/2006/relationships/chart" Target="../charts/chart675.xml"/><Relationship Id="rId47" Type="http://schemas.openxmlformats.org/officeDocument/2006/relationships/chart" Target="../charts/chart680.xml"/><Relationship Id="rId63" Type="http://schemas.openxmlformats.org/officeDocument/2006/relationships/chart" Target="../charts/chart696.xml"/><Relationship Id="rId68" Type="http://schemas.openxmlformats.org/officeDocument/2006/relationships/chart" Target="../charts/chart701.xml"/><Relationship Id="rId84" Type="http://schemas.openxmlformats.org/officeDocument/2006/relationships/chart" Target="../charts/chart717.xml"/><Relationship Id="rId89" Type="http://schemas.openxmlformats.org/officeDocument/2006/relationships/chart" Target="../charts/chart722.xml"/><Relationship Id="rId112" Type="http://schemas.openxmlformats.org/officeDocument/2006/relationships/chart" Target="../charts/chart745.xml"/><Relationship Id="rId2" Type="http://schemas.openxmlformats.org/officeDocument/2006/relationships/chart" Target="../charts/chart635.xml"/><Relationship Id="rId16" Type="http://schemas.openxmlformats.org/officeDocument/2006/relationships/chart" Target="../charts/chart649.xml"/><Relationship Id="rId29" Type="http://schemas.openxmlformats.org/officeDocument/2006/relationships/chart" Target="../charts/chart662.xml"/><Relationship Id="rId107" Type="http://schemas.openxmlformats.org/officeDocument/2006/relationships/chart" Target="../charts/chart740.xml"/><Relationship Id="rId11" Type="http://schemas.openxmlformats.org/officeDocument/2006/relationships/chart" Target="../charts/chart644.xml"/><Relationship Id="rId24" Type="http://schemas.openxmlformats.org/officeDocument/2006/relationships/chart" Target="../charts/chart657.xml"/><Relationship Id="rId32" Type="http://schemas.openxmlformats.org/officeDocument/2006/relationships/chart" Target="../charts/chart665.xml"/><Relationship Id="rId37" Type="http://schemas.openxmlformats.org/officeDocument/2006/relationships/chart" Target="../charts/chart670.xml"/><Relationship Id="rId40" Type="http://schemas.openxmlformats.org/officeDocument/2006/relationships/chart" Target="../charts/chart673.xml"/><Relationship Id="rId45" Type="http://schemas.openxmlformats.org/officeDocument/2006/relationships/chart" Target="../charts/chart678.xml"/><Relationship Id="rId53" Type="http://schemas.openxmlformats.org/officeDocument/2006/relationships/chart" Target="../charts/chart686.xml"/><Relationship Id="rId58" Type="http://schemas.openxmlformats.org/officeDocument/2006/relationships/chart" Target="../charts/chart691.xml"/><Relationship Id="rId66" Type="http://schemas.openxmlformats.org/officeDocument/2006/relationships/chart" Target="../charts/chart699.xml"/><Relationship Id="rId74" Type="http://schemas.openxmlformats.org/officeDocument/2006/relationships/chart" Target="../charts/chart707.xml"/><Relationship Id="rId79" Type="http://schemas.openxmlformats.org/officeDocument/2006/relationships/chart" Target="../charts/chart712.xml"/><Relationship Id="rId87" Type="http://schemas.openxmlformats.org/officeDocument/2006/relationships/chart" Target="../charts/chart720.xml"/><Relationship Id="rId102" Type="http://schemas.openxmlformats.org/officeDocument/2006/relationships/chart" Target="../charts/chart735.xml"/><Relationship Id="rId110" Type="http://schemas.openxmlformats.org/officeDocument/2006/relationships/chart" Target="../charts/chart743.xml"/><Relationship Id="rId5" Type="http://schemas.openxmlformats.org/officeDocument/2006/relationships/chart" Target="../charts/chart638.xml"/><Relationship Id="rId61" Type="http://schemas.openxmlformats.org/officeDocument/2006/relationships/chart" Target="../charts/chart694.xml"/><Relationship Id="rId82" Type="http://schemas.openxmlformats.org/officeDocument/2006/relationships/chart" Target="../charts/chart715.xml"/><Relationship Id="rId90" Type="http://schemas.openxmlformats.org/officeDocument/2006/relationships/chart" Target="../charts/chart723.xml"/><Relationship Id="rId95" Type="http://schemas.openxmlformats.org/officeDocument/2006/relationships/chart" Target="../charts/chart728.xml"/><Relationship Id="rId19" Type="http://schemas.openxmlformats.org/officeDocument/2006/relationships/chart" Target="../charts/chart652.xml"/><Relationship Id="rId14" Type="http://schemas.openxmlformats.org/officeDocument/2006/relationships/chart" Target="../charts/chart647.xml"/><Relationship Id="rId22" Type="http://schemas.openxmlformats.org/officeDocument/2006/relationships/chart" Target="../charts/chart655.xml"/><Relationship Id="rId27" Type="http://schemas.openxmlformats.org/officeDocument/2006/relationships/chart" Target="../charts/chart660.xml"/><Relationship Id="rId30" Type="http://schemas.openxmlformats.org/officeDocument/2006/relationships/chart" Target="../charts/chart663.xml"/><Relationship Id="rId35" Type="http://schemas.openxmlformats.org/officeDocument/2006/relationships/chart" Target="../charts/chart668.xml"/><Relationship Id="rId43" Type="http://schemas.openxmlformats.org/officeDocument/2006/relationships/chart" Target="../charts/chart676.xml"/><Relationship Id="rId48" Type="http://schemas.openxmlformats.org/officeDocument/2006/relationships/chart" Target="../charts/chart681.xml"/><Relationship Id="rId56" Type="http://schemas.openxmlformats.org/officeDocument/2006/relationships/chart" Target="../charts/chart689.xml"/><Relationship Id="rId64" Type="http://schemas.openxmlformats.org/officeDocument/2006/relationships/chart" Target="../charts/chart697.xml"/><Relationship Id="rId69" Type="http://schemas.openxmlformats.org/officeDocument/2006/relationships/chart" Target="../charts/chart702.xml"/><Relationship Id="rId77" Type="http://schemas.openxmlformats.org/officeDocument/2006/relationships/chart" Target="../charts/chart710.xml"/><Relationship Id="rId100" Type="http://schemas.openxmlformats.org/officeDocument/2006/relationships/chart" Target="../charts/chart733.xml"/><Relationship Id="rId105" Type="http://schemas.openxmlformats.org/officeDocument/2006/relationships/chart" Target="../charts/chart738.xml"/><Relationship Id="rId113" Type="http://schemas.openxmlformats.org/officeDocument/2006/relationships/chart" Target="../charts/chart746.xml"/><Relationship Id="rId8" Type="http://schemas.openxmlformats.org/officeDocument/2006/relationships/chart" Target="../charts/chart641.xml"/><Relationship Id="rId51" Type="http://schemas.openxmlformats.org/officeDocument/2006/relationships/chart" Target="../charts/chart684.xml"/><Relationship Id="rId72" Type="http://schemas.openxmlformats.org/officeDocument/2006/relationships/chart" Target="../charts/chart705.xml"/><Relationship Id="rId80" Type="http://schemas.openxmlformats.org/officeDocument/2006/relationships/chart" Target="../charts/chart713.xml"/><Relationship Id="rId85" Type="http://schemas.openxmlformats.org/officeDocument/2006/relationships/chart" Target="../charts/chart718.xml"/><Relationship Id="rId93" Type="http://schemas.openxmlformats.org/officeDocument/2006/relationships/chart" Target="../charts/chart726.xml"/><Relationship Id="rId98" Type="http://schemas.openxmlformats.org/officeDocument/2006/relationships/chart" Target="../charts/chart731.xml"/><Relationship Id="rId3" Type="http://schemas.openxmlformats.org/officeDocument/2006/relationships/chart" Target="../charts/chart636.xml"/><Relationship Id="rId12" Type="http://schemas.openxmlformats.org/officeDocument/2006/relationships/chart" Target="../charts/chart645.xml"/><Relationship Id="rId17" Type="http://schemas.openxmlformats.org/officeDocument/2006/relationships/chart" Target="../charts/chart650.xml"/><Relationship Id="rId25" Type="http://schemas.openxmlformats.org/officeDocument/2006/relationships/chart" Target="../charts/chart658.xml"/><Relationship Id="rId33" Type="http://schemas.openxmlformats.org/officeDocument/2006/relationships/chart" Target="../charts/chart666.xml"/><Relationship Id="rId38" Type="http://schemas.openxmlformats.org/officeDocument/2006/relationships/chart" Target="../charts/chart671.xml"/><Relationship Id="rId46" Type="http://schemas.openxmlformats.org/officeDocument/2006/relationships/chart" Target="../charts/chart679.xml"/><Relationship Id="rId59" Type="http://schemas.openxmlformats.org/officeDocument/2006/relationships/chart" Target="../charts/chart692.xml"/><Relationship Id="rId67" Type="http://schemas.openxmlformats.org/officeDocument/2006/relationships/chart" Target="../charts/chart700.xml"/><Relationship Id="rId103" Type="http://schemas.openxmlformats.org/officeDocument/2006/relationships/chart" Target="../charts/chart736.xml"/><Relationship Id="rId108" Type="http://schemas.openxmlformats.org/officeDocument/2006/relationships/chart" Target="../charts/chart741.xml"/><Relationship Id="rId20" Type="http://schemas.openxmlformats.org/officeDocument/2006/relationships/chart" Target="../charts/chart653.xml"/><Relationship Id="rId41" Type="http://schemas.openxmlformats.org/officeDocument/2006/relationships/chart" Target="../charts/chart674.xml"/><Relationship Id="rId54" Type="http://schemas.openxmlformats.org/officeDocument/2006/relationships/chart" Target="../charts/chart687.xml"/><Relationship Id="rId62" Type="http://schemas.openxmlformats.org/officeDocument/2006/relationships/chart" Target="../charts/chart695.xml"/><Relationship Id="rId70" Type="http://schemas.openxmlformats.org/officeDocument/2006/relationships/chart" Target="../charts/chart703.xml"/><Relationship Id="rId75" Type="http://schemas.openxmlformats.org/officeDocument/2006/relationships/chart" Target="../charts/chart708.xml"/><Relationship Id="rId83" Type="http://schemas.openxmlformats.org/officeDocument/2006/relationships/chart" Target="../charts/chart716.xml"/><Relationship Id="rId88" Type="http://schemas.openxmlformats.org/officeDocument/2006/relationships/chart" Target="../charts/chart721.xml"/><Relationship Id="rId91" Type="http://schemas.openxmlformats.org/officeDocument/2006/relationships/chart" Target="../charts/chart724.xml"/><Relationship Id="rId96" Type="http://schemas.openxmlformats.org/officeDocument/2006/relationships/chart" Target="../charts/chart729.xml"/><Relationship Id="rId111" Type="http://schemas.openxmlformats.org/officeDocument/2006/relationships/chart" Target="../charts/chart744.xml"/><Relationship Id="rId1" Type="http://schemas.openxmlformats.org/officeDocument/2006/relationships/chart" Target="../charts/chart634.xml"/><Relationship Id="rId6" Type="http://schemas.openxmlformats.org/officeDocument/2006/relationships/chart" Target="../charts/chart639.xml"/><Relationship Id="rId15" Type="http://schemas.openxmlformats.org/officeDocument/2006/relationships/chart" Target="../charts/chart648.xml"/><Relationship Id="rId23" Type="http://schemas.openxmlformats.org/officeDocument/2006/relationships/chart" Target="../charts/chart656.xml"/><Relationship Id="rId28" Type="http://schemas.openxmlformats.org/officeDocument/2006/relationships/chart" Target="../charts/chart661.xml"/><Relationship Id="rId36" Type="http://schemas.openxmlformats.org/officeDocument/2006/relationships/chart" Target="../charts/chart669.xml"/><Relationship Id="rId49" Type="http://schemas.openxmlformats.org/officeDocument/2006/relationships/chart" Target="../charts/chart682.xml"/><Relationship Id="rId57" Type="http://schemas.openxmlformats.org/officeDocument/2006/relationships/chart" Target="../charts/chart690.xml"/><Relationship Id="rId106" Type="http://schemas.openxmlformats.org/officeDocument/2006/relationships/chart" Target="../charts/chart739.xml"/><Relationship Id="rId114" Type="http://schemas.openxmlformats.org/officeDocument/2006/relationships/chart" Target="../charts/chart747.xml"/><Relationship Id="rId10" Type="http://schemas.openxmlformats.org/officeDocument/2006/relationships/chart" Target="../charts/chart643.xml"/><Relationship Id="rId31" Type="http://schemas.openxmlformats.org/officeDocument/2006/relationships/chart" Target="../charts/chart664.xml"/><Relationship Id="rId44" Type="http://schemas.openxmlformats.org/officeDocument/2006/relationships/chart" Target="../charts/chart677.xml"/><Relationship Id="rId52" Type="http://schemas.openxmlformats.org/officeDocument/2006/relationships/chart" Target="../charts/chart685.xml"/><Relationship Id="rId60" Type="http://schemas.openxmlformats.org/officeDocument/2006/relationships/chart" Target="../charts/chart693.xml"/><Relationship Id="rId65" Type="http://schemas.openxmlformats.org/officeDocument/2006/relationships/chart" Target="../charts/chart698.xml"/><Relationship Id="rId73" Type="http://schemas.openxmlformats.org/officeDocument/2006/relationships/chart" Target="../charts/chart706.xml"/><Relationship Id="rId78" Type="http://schemas.openxmlformats.org/officeDocument/2006/relationships/chart" Target="../charts/chart711.xml"/><Relationship Id="rId81" Type="http://schemas.openxmlformats.org/officeDocument/2006/relationships/chart" Target="../charts/chart714.xml"/><Relationship Id="rId86" Type="http://schemas.openxmlformats.org/officeDocument/2006/relationships/chart" Target="../charts/chart719.xml"/><Relationship Id="rId94" Type="http://schemas.openxmlformats.org/officeDocument/2006/relationships/chart" Target="../charts/chart727.xml"/><Relationship Id="rId99" Type="http://schemas.openxmlformats.org/officeDocument/2006/relationships/chart" Target="../charts/chart732.xml"/><Relationship Id="rId101" Type="http://schemas.openxmlformats.org/officeDocument/2006/relationships/chart" Target="../charts/chart734.xml"/><Relationship Id="rId4" Type="http://schemas.openxmlformats.org/officeDocument/2006/relationships/chart" Target="../charts/chart637.xml"/><Relationship Id="rId9" Type="http://schemas.openxmlformats.org/officeDocument/2006/relationships/chart" Target="../charts/chart642.xml"/><Relationship Id="rId13" Type="http://schemas.openxmlformats.org/officeDocument/2006/relationships/chart" Target="../charts/chart646.xml"/><Relationship Id="rId18" Type="http://schemas.openxmlformats.org/officeDocument/2006/relationships/chart" Target="../charts/chart651.xml"/><Relationship Id="rId39" Type="http://schemas.openxmlformats.org/officeDocument/2006/relationships/chart" Target="../charts/chart672.xml"/><Relationship Id="rId109" Type="http://schemas.openxmlformats.org/officeDocument/2006/relationships/chart" Target="../charts/chart742.xml"/><Relationship Id="rId34" Type="http://schemas.openxmlformats.org/officeDocument/2006/relationships/chart" Target="../charts/chart667.xml"/><Relationship Id="rId50" Type="http://schemas.openxmlformats.org/officeDocument/2006/relationships/chart" Target="../charts/chart683.xml"/><Relationship Id="rId55" Type="http://schemas.openxmlformats.org/officeDocument/2006/relationships/chart" Target="../charts/chart688.xml"/><Relationship Id="rId76" Type="http://schemas.openxmlformats.org/officeDocument/2006/relationships/chart" Target="../charts/chart709.xml"/><Relationship Id="rId97" Type="http://schemas.openxmlformats.org/officeDocument/2006/relationships/chart" Target="../charts/chart730.xml"/><Relationship Id="rId104" Type="http://schemas.openxmlformats.org/officeDocument/2006/relationships/chart" Target="../charts/chart737.xml"/><Relationship Id="rId7" Type="http://schemas.openxmlformats.org/officeDocument/2006/relationships/chart" Target="../charts/chart640.xml"/><Relationship Id="rId71" Type="http://schemas.openxmlformats.org/officeDocument/2006/relationships/chart" Target="../charts/chart704.xml"/><Relationship Id="rId92" Type="http://schemas.openxmlformats.org/officeDocument/2006/relationships/chart" Target="../charts/chart725.xml"/></Relationships>
</file>

<file path=xl/drawings/_rels/drawing11.xml.rels><?xml version="1.0" encoding="UTF-8" standalone="yes"?>
<Relationships xmlns="http://schemas.openxmlformats.org/package/2006/relationships"><Relationship Id="rId8" Type="http://schemas.openxmlformats.org/officeDocument/2006/relationships/chart" Target="../charts/chart65.xml"/><Relationship Id="rId13" Type="http://schemas.openxmlformats.org/officeDocument/2006/relationships/chart" Target="../charts/chart70.xml"/><Relationship Id="rId18" Type="http://schemas.openxmlformats.org/officeDocument/2006/relationships/chart" Target="../charts/chart75.xml"/><Relationship Id="rId3" Type="http://schemas.openxmlformats.org/officeDocument/2006/relationships/chart" Target="../charts/chart60.xml"/><Relationship Id="rId7" Type="http://schemas.openxmlformats.org/officeDocument/2006/relationships/chart" Target="../charts/chart64.xml"/><Relationship Id="rId12" Type="http://schemas.openxmlformats.org/officeDocument/2006/relationships/chart" Target="../charts/chart69.xml"/><Relationship Id="rId17" Type="http://schemas.openxmlformats.org/officeDocument/2006/relationships/chart" Target="../charts/chart74.xml"/><Relationship Id="rId2" Type="http://schemas.openxmlformats.org/officeDocument/2006/relationships/chart" Target="../charts/chart59.xml"/><Relationship Id="rId16" Type="http://schemas.openxmlformats.org/officeDocument/2006/relationships/chart" Target="../charts/chart73.xml"/><Relationship Id="rId1" Type="http://schemas.openxmlformats.org/officeDocument/2006/relationships/chart" Target="../charts/chart58.xml"/><Relationship Id="rId6" Type="http://schemas.openxmlformats.org/officeDocument/2006/relationships/chart" Target="../charts/chart63.xml"/><Relationship Id="rId11" Type="http://schemas.openxmlformats.org/officeDocument/2006/relationships/chart" Target="../charts/chart68.xml"/><Relationship Id="rId5" Type="http://schemas.openxmlformats.org/officeDocument/2006/relationships/chart" Target="../charts/chart62.xml"/><Relationship Id="rId15" Type="http://schemas.openxmlformats.org/officeDocument/2006/relationships/chart" Target="../charts/chart72.xml"/><Relationship Id="rId10" Type="http://schemas.openxmlformats.org/officeDocument/2006/relationships/chart" Target="../charts/chart67.xml"/><Relationship Id="rId19" Type="http://schemas.openxmlformats.org/officeDocument/2006/relationships/chart" Target="../charts/chart76.xml"/><Relationship Id="rId4" Type="http://schemas.openxmlformats.org/officeDocument/2006/relationships/chart" Target="../charts/chart61.xml"/><Relationship Id="rId9" Type="http://schemas.openxmlformats.org/officeDocument/2006/relationships/chart" Target="../charts/chart66.xml"/><Relationship Id="rId14" Type="http://schemas.openxmlformats.org/officeDocument/2006/relationships/chart" Target="../charts/chart71.xml"/></Relationships>
</file>

<file path=xl/drawings/_rels/drawing16.xml.rels><?xml version="1.0" encoding="UTF-8" standalone="yes"?>
<Relationships xmlns="http://schemas.openxmlformats.org/package/2006/relationships"><Relationship Id="rId8" Type="http://schemas.openxmlformats.org/officeDocument/2006/relationships/chart" Target="../charts/chart84.xml"/><Relationship Id="rId13" Type="http://schemas.openxmlformats.org/officeDocument/2006/relationships/chart" Target="../charts/chart89.xml"/><Relationship Id="rId18" Type="http://schemas.openxmlformats.org/officeDocument/2006/relationships/chart" Target="../charts/chart94.xml"/><Relationship Id="rId3" Type="http://schemas.openxmlformats.org/officeDocument/2006/relationships/chart" Target="../charts/chart79.xml"/><Relationship Id="rId7" Type="http://schemas.openxmlformats.org/officeDocument/2006/relationships/chart" Target="../charts/chart83.xml"/><Relationship Id="rId12" Type="http://schemas.openxmlformats.org/officeDocument/2006/relationships/chart" Target="../charts/chart88.xml"/><Relationship Id="rId17" Type="http://schemas.openxmlformats.org/officeDocument/2006/relationships/chart" Target="../charts/chart93.xml"/><Relationship Id="rId2" Type="http://schemas.openxmlformats.org/officeDocument/2006/relationships/chart" Target="../charts/chart78.xml"/><Relationship Id="rId16" Type="http://schemas.openxmlformats.org/officeDocument/2006/relationships/chart" Target="../charts/chart92.xml"/><Relationship Id="rId1" Type="http://schemas.openxmlformats.org/officeDocument/2006/relationships/chart" Target="../charts/chart77.xml"/><Relationship Id="rId6" Type="http://schemas.openxmlformats.org/officeDocument/2006/relationships/chart" Target="../charts/chart82.xml"/><Relationship Id="rId11" Type="http://schemas.openxmlformats.org/officeDocument/2006/relationships/chart" Target="../charts/chart87.xml"/><Relationship Id="rId5" Type="http://schemas.openxmlformats.org/officeDocument/2006/relationships/chart" Target="../charts/chart81.xml"/><Relationship Id="rId15" Type="http://schemas.openxmlformats.org/officeDocument/2006/relationships/chart" Target="../charts/chart91.xml"/><Relationship Id="rId10" Type="http://schemas.openxmlformats.org/officeDocument/2006/relationships/chart" Target="../charts/chart86.xml"/><Relationship Id="rId19" Type="http://schemas.openxmlformats.org/officeDocument/2006/relationships/chart" Target="../charts/chart95.xml"/><Relationship Id="rId4" Type="http://schemas.openxmlformats.org/officeDocument/2006/relationships/chart" Target="../charts/chart80.xml"/><Relationship Id="rId9" Type="http://schemas.openxmlformats.org/officeDocument/2006/relationships/chart" Target="../charts/chart85.xml"/><Relationship Id="rId14" Type="http://schemas.openxmlformats.org/officeDocument/2006/relationships/chart" Target="../charts/chart90.xml"/></Relationships>
</file>

<file path=xl/drawings/_rels/drawing21.xml.rels><?xml version="1.0" encoding="UTF-8" standalone="yes"?>
<Relationships xmlns="http://schemas.openxmlformats.org/package/2006/relationships"><Relationship Id="rId8" Type="http://schemas.openxmlformats.org/officeDocument/2006/relationships/chart" Target="../charts/chart103.xml"/><Relationship Id="rId13" Type="http://schemas.openxmlformats.org/officeDocument/2006/relationships/chart" Target="../charts/chart108.xml"/><Relationship Id="rId18" Type="http://schemas.openxmlformats.org/officeDocument/2006/relationships/chart" Target="../charts/chart113.xml"/><Relationship Id="rId3" Type="http://schemas.openxmlformats.org/officeDocument/2006/relationships/chart" Target="../charts/chart98.xml"/><Relationship Id="rId7" Type="http://schemas.openxmlformats.org/officeDocument/2006/relationships/chart" Target="../charts/chart102.xml"/><Relationship Id="rId12" Type="http://schemas.openxmlformats.org/officeDocument/2006/relationships/chart" Target="../charts/chart107.xml"/><Relationship Id="rId17" Type="http://schemas.openxmlformats.org/officeDocument/2006/relationships/chart" Target="../charts/chart112.xml"/><Relationship Id="rId2" Type="http://schemas.openxmlformats.org/officeDocument/2006/relationships/chart" Target="../charts/chart97.xml"/><Relationship Id="rId16" Type="http://schemas.openxmlformats.org/officeDocument/2006/relationships/chart" Target="../charts/chart111.xml"/><Relationship Id="rId1" Type="http://schemas.openxmlformats.org/officeDocument/2006/relationships/chart" Target="../charts/chart96.xml"/><Relationship Id="rId6" Type="http://schemas.openxmlformats.org/officeDocument/2006/relationships/chart" Target="../charts/chart101.xml"/><Relationship Id="rId11" Type="http://schemas.openxmlformats.org/officeDocument/2006/relationships/chart" Target="../charts/chart106.xml"/><Relationship Id="rId5" Type="http://schemas.openxmlformats.org/officeDocument/2006/relationships/chart" Target="../charts/chart100.xml"/><Relationship Id="rId15" Type="http://schemas.openxmlformats.org/officeDocument/2006/relationships/chart" Target="../charts/chart110.xml"/><Relationship Id="rId10" Type="http://schemas.openxmlformats.org/officeDocument/2006/relationships/chart" Target="../charts/chart105.xml"/><Relationship Id="rId19" Type="http://schemas.openxmlformats.org/officeDocument/2006/relationships/chart" Target="../charts/chart114.xml"/><Relationship Id="rId4" Type="http://schemas.openxmlformats.org/officeDocument/2006/relationships/chart" Target="../charts/chart99.xml"/><Relationship Id="rId9" Type="http://schemas.openxmlformats.org/officeDocument/2006/relationships/chart" Target="../charts/chart104.xml"/><Relationship Id="rId14" Type="http://schemas.openxmlformats.org/officeDocument/2006/relationships/chart" Target="../charts/chart109.xml"/></Relationships>
</file>

<file path=xl/drawings/_rels/drawing26.xml.rels><?xml version="1.0" encoding="UTF-8" standalone="yes"?>
<Relationships xmlns="http://schemas.openxmlformats.org/package/2006/relationships"><Relationship Id="rId8" Type="http://schemas.openxmlformats.org/officeDocument/2006/relationships/chart" Target="../charts/chart122.xml"/><Relationship Id="rId13" Type="http://schemas.openxmlformats.org/officeDocument/2006/relationships/chart" Target="../charts/chart127.xml"/><Relationship Id="rId18" Type="http://schemas.openxmlformats.org/officeDocument/2006/relationships/chart" Target="../charts/chart132.xml"/><Relationship Id="rId3" Type="http://schemas.openxmlformats.org/officeDocument/2006/relationships/chart" Target="../charts/chart117.xml"/><Relationship Id="rId7" Type="http://schemas.openxmlformats.org/officeDocument/2006/relationships/chart" Target="../charts/chart121.xml"/><Relationship Id="rId12" Type="http://schemas.openxmlformats.org/officeDocument/2006/relationships/chart" Target="../charts/chart126.xml"/><Relationship Id="rId17" Type="http://schemas.openxmlformats.org/officeDocument/2006/relationships/chart" Target="../charts/chart131.xml"/><Relationship Id="rId2" Type="http://schemas.openxmlformats.org/officeDocument/2006/relationships/chart" Target="../charts/chart116.xml"/><Relationship Id="rId16" Type="http://schemas.openxmlformats.org/officeDocument/2006/relationships/chart" Target="../charts/chart130.xml"/><Relationship Id="rId1" Type="http://schemas.openxmlformats.org/officeDocument/2006/relationships/chart" Target="../charts/chart115.xml"/><Relationship Id="rId6" Type="http://schemas.openxmlformats.org/officeDocument/2006/relationships/chart" Target="../charts/chart120.xml"/><Relationship Id="rId11" Type="http://schemas.openxmlformats.org/officeDocument/2006/relationships/chart" Target="../charts/chart125.xml"/><Relationship Id="rId5" Type="http://schemas.openxmlformats.org/officeDocument/2006/relationships/chart" Target="../charts/chart119.xml"/><Relationship Id="rId15" Type="http://schemas.openxmlformats.org/officeDocument/2006/relationships/chart" Target="../charts/chart129.xml"/><Relationship Id="rId10" Type="http://schemas.openxmlformats.org/officeDocument/2006/relationships/chart" Target="../charts/chart124.xml"/><Relationship Id="rId19" Type="http://schemas.openxmlformats.org/officeDocument/2006/relationships/chart" Target="../charts/chart133.xml"/><Relationship Id="rId4" Type="http://schemas.openxmlformats.org/officeDocument/2006/relationships/chart" Target="../charts/chart118.xml"/><Relationship Id="rId9" Type="http://schemas.openxmlformats.org/officeDocument/2006/relationships/chart" Target="../charts/chart123.xml"/><Relationship Id="rId14" Type="http://schemas.openxmlformats.org/officeDocument/2006/relationships/chart" Target="../charts/chart12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27.xml"/><Relationship Id="rId13" Type="http://schemas.openxmlformats.org/officeDocument/2006/relationships/chart" Target="../charts/chart32.xml"/><Relationship Id="rId18" Type="http://schemas.openxmlformats.org/officeDocument/2006/relationships/chart" Target="../charts/chart37.xml"/><Relationship Id="rId3" Type="http://schemas.openxmlformats.org/officeDocument/2006/relationships/chart" Target="../charts/chart22.xml"/><Relationship Id="rId7" Type="http://schemas.openxmlformats.org/officeDocument/2006/relationships/chart" Target="../charts/chart26.xml"/><Relationship Id="rId12" Type="http://schemas.openxmlformats.org/officeDocument/2006/relationships/chart" Target="../charts/chart31.xml"/><Relationship Id="rId17" Type="http://schemas.openxmlformats.org/officeDocument/2006/relationships/chart" Target="../charts/chart36.xml"/><Relationship Id="rId2" Type="http://schemas.openxmlformats.org/officeDocument/2006/relationships/chart" Target="../charts/chart21.xml"/><Relationship Id="rId16" Type="http://schemas.openxmlformats.org/officeDocument/2006/relationships/chart" Target="../charts/chart35.xml"/><Relationship Id="rId1" Type="http://schemas.openxmlformats.org/officeDocument/2006/relationships/chart" Target="../charts/chart20.xml"/><Relationship Id="rId6" Type="http://schemas.openxmlformats.org/officeDocument/2006/relationships/chart" Target="../charts/chart25.xml"/><Relationship Id="rId11" Type="http://schemas.openxmlformats.org/officeDocument/2006/relationships/chart" Target="../charts/chart30.xml"/><Relationship Id="rId5" Type="http://schemas.openxmlformats.org/officeDocument/2006/relationships/chart" Target="../charts/chart24.xml"/><Relationship Id="rId15" Type="http://schemas.openxmlformats.org/officeDocument/2006/relationships/chart" Target="../charts/chart34.xml"/><Relationship Id="rId10" Type="http://schemas.openxmlformats.org/officeDocument/2006/relationships/chart" Target="../charts/chart29.xml"/><Relationship Id="rId19" Type="http://schemas.openxmlformats.org/officeDocument/2006/relationships/chart" Target="../charts/chart38.xml"/><Relationship Id="rId4" Type="http://schemas.openxmlformats.org/officeDocument/2006/relationships/chart" Target="../charts/chart23.xml"/><Relationship Id="rId9" Type="http://schemas.openxmlformats.org/officeDocument/2006/relationships/chart" Target="../charts/chart28.xml"/><Relationship Id="rId14" Type="http://schemas.openxmlformats.org/officeDocument/2006/relationships/chart" Target="../charts/chart33.xml"/></Relationships>
</file>

<file path=xl/drawings/_rels/drawing31.xml.rels><?xml version="1.0" encoding="UTF-8" standalone="yes"?>
<Relationships xmlns="http://schemas.openxmlformats.org/package/2006/relationships"><Relationship Id="rId8" Type="http://schemas.openxmlformats.org/officeDocument/2006/relationships/chart" Target="../charts/chart141.xml"/><Relationship Id="rId13" Type="http://schemas.openxmlformats.org/officeDocument/2006/relationships/chart" Target="../charts/chart146.xml"/><Relationship Id="rId18" Type="http://schemas.openxmlformats.org/officeDocument/2006/relationships/chart" Target="../charts/chart151.xml"/><Relationship Id="rId3" Type="http://schemas.openxmlformats.org/officeDocument/2006/relationships/chart" Target="../charts/chart136.xml"/><Relationship Id="rId7" Type="http://schemas.openxmlformats.org/officeDocument/2006/relationships/chart" Target="../charts/chart140.xml"/><Relationship Id="rId12" Type="http://schemas.openxmlformats.org/officeDocument/2006/relationships/chart" Target="../charts/chart145.xml"/><Relationship Id="rId17" Type="http://schemas.openxmlformats.org/officeDocument/2006/relationships/chart" Target="../charts/chart150.xml"/><Relationship Id="rId2" Type="http://schemas.openxmlformats.org/officeDocument/2006/relationships/chart" Target="../charts/chart135.xml"/><Relationship Id="rId16" Type="http://schemas.openxmlformats.org/officeDocument/2006/relationships/chart" Target="../charts/chart149.xml"/><Relationship Id="rId1" Type="http://schemas.openxmlformats.org/officeDocument/2006/relationships/chart" Target="../charts/chart134.xml"/><Relationship Id="rId6" Type="http://schemas.openxmlformats.org/officeDocument/2006/relationships/chart" Target="../charts/chart139.xml"/><Relationship Id="rId11" Type="http://schemas.openxmlformats.org/officeDocument/2006/relationships/chart" Target="../charts/chart144.xml"/><Relationship Id="rId5" Type="http://schemas.openxmlformats.org/officeDocument/2006/relationships/chart" Target="../charts/chart138.xml"/><Relationship Id="rId15" Type="http://schemas.openxmlformats.org/officeDocument/2006/relationships/chart" Target="../charts/chart148.xml"/><Relationship Id="rId10" Type="http://schemas.openxmlformats.org/officeDocument/2006/relationships/chart" Target="../charts/chart143.xml"/><Relationship Id="rId19" Type="http://schemas.openxmlformats.org/officeDocument/2006/relationships/chart" Target="../charts/chart152.xml"/><Relationship Id="rId4" Type="http://schemas.openxmlformats.org/officeDocument/2006/relationships/chart" Target="../charts/chart137.xml"/><Relationship Id="rId9" Type="http://schemas.openxmlformats.org/officeDocument/2006/relationships/chart" Target="../charts/chart142.xml"/><Relationship Id="rId14" Type="http://schemas.openxmlformats.org/officeDocument/2006/relationships/chart" Target="../charts/chart147.xml"/></Relationships>
</file>

<file path=xl/drawings/_rels/drawing36.xml.rels><?xml version="1.0" encoding="UTF-8" standalone="yes"?>
<Relationships xmlns="http://schemas.openxmlformats.org/package/2006/relationships"><Relationship Id="rId8" Type="http://schemas.openxmlformats.org/officeDocument/2006/relationships/chart" Target="../charts/chart160.xml"/><Relationship Id="rId13" Type="http://schemas.openxmlformats.org/officeDocument/2006/relationships/chart" Target="../charts/chart165.xml"/><Relationship Id="rId18" Type="http://schemas.openxmlformats.org/officeDocument/2006/relationships/chart" Target="../charts/chart170.xml"/><Relationship Id="rId3" Type="http://schemas.openxmlformats.org/officeDocument/2006/relationships/chart" Target="../charts/chart155.xml"/><Relationship Id="rId7" Type="http://schemas.openxmlformats.org/officeDocument/2006/relationships/chart" Target="../charts/chart159.xml"/><Relationship Id="rId12" Type="http://schemas.openxmlformats.org/officeDocument/2006/relationships/chart" Target="../charts/chart164.xml"/><Relationship Id="rId17" Type="http://schemas.openxmlformats.org/officeDocument/2006/relationships/chart" Target="../charts/chart169.xml"/><Relationship Id="rId2" Type="http://schemas.openxmlformats.org/officeDocument/2006/relationships/chart" Target="../charts/chart154.xml"/><Relationship Id="rId16" Type="http://schemas.openxmlformats.org/officeDocument/2006/relationships/chart" Target="../charts/chart168.xml"/><Relationship Id="rId1" Type="http://schemas.openxmlformats.org/officeDocument/2006/relationships/chart" Target="../charts/chart153.xml"/><Relationship Id="rId6" Type="http://schemas.openxmlformats.org/officeDocument/2006/relationships/chart" Target="../charts/chart158.xml"/><Relationship Id="rId11" Type="http://schemas.openxmlformats.org/officeDocument/2006/relationships/chart" Target="../charts/chart163.xml"/><Relationship Id="rId5" Type="http://schemas.openxmlformats.org/officeDocument/2006/relationships/chart" Target="../charts/chart157.xml"/><Relationship Id="rId15" Type="http://schemas.openxmlformats.org/officeDocument/2006/relationships/chart" Target="../charts/chart167.xml"/><Relationship Id="rId10" Type="http://schemas.openxmlformats.org/officeDocument/2006/relationships/chart" Target="../charts/chart162.xml"/><Relationship Id="rId19" Type="http://schemas.openxmlformats.org/officeDocument/2006/relationships/chart" Target="../charts/chart171.xml"/><Relationship Id="rId4" Type="http://schemas.openxmlformats.org/officeDocument/2006/relationships/chart" Target="../charts/chart156.xml"/><Relationship Id="rId9" Type="http://schemas.openxmlformats.org/officeDocument/2006/relationships/chart" Target="../charts/chart161.xml"/><Relationship Id="rId14" Type="http://schemas.openxmlformats.org/officeDocument/2006/relationships/chart" Target="../charts/chart166.xml"/></Relationships>
</file>

<file path=xl/drawings/_rels/drawing41.xml.rels><?xml version="1.0" encoding="UTF-8" standalone="yes"?>
<Relationships xmlns="http://schemas.openxmlformats.org/package/2006/relationships"><Relationship Id="rId8" Type="http://schemas.openxmlformats.org/officeDocument/2006/relationships/chart" Target="../charts/chart179.xml"/><Relationship Id="rId13" Type="http://schemas.openxmlformats.org/officeDocument/2006/relationships/chart" Target="../charts/chart184.xml"/><Relationship Id="rId18" Type="http://schemas.openxmlformats.org/officeDocument/2006/relationships/chart" Target="../charts/chart189.xml"/><Relationship Id="rId3" Type="http://schemas.openxmlformats.org/officeDocument/2006/relationships/chart" Target="../charts/chart174.xml"/><Relationship Id="rId7" Type="http://schemas.openxmlformats.org/officeDocument/2006/relationships/chart" Target="../charts/chart178.xml"/><Relationship Id="rId12" Type="http://schemas.openxmlformats.org/officeDocument/2006/relationships/chart" Target="../charts/chart183.xml"/><Relationship Id="rId17" Type="http://schemas.openxmlformats.org/officeDocument/2006/relationships/chart" Target="../charts/chart188.xml"/><Relationship Id="rId2" Type="http://schemas.openxmlformats.org/officeDocument/2006/relationships/chart" Target="../charts/chart173.xml"/><Relationship Id="rId16" Type="http://schemas.openxmlformats.org/officeDocument/2006/relationships/chart" Target="../charts/chart187.xml"/><Relationship Id="rId1" Type="http://schemas.openxmlformats.org/officeDocument/2006/relationships/chart" Target="../charts/chart172.xml"/><Relationship Id="rId6" Type="http://schemas.openxmlformats.org/officeDocument/2006/relationships/chart" Target="../charts/chart177.xml"/><Relationship Id="rId11" Type="http://schemas.openxmlformats.org/officeDocument/2006/relationships/chart" Target="../charts/chart182.xml"/><Relationship Id="rId5" Type="http://schemas.openxmlformats.org/officeDocument/2006/relationships/chart" Target="../charts/chart176.xml"/><Relationship Id="rId15" Type="http://schemas.openxmlformats.org/officeDocument/2006/relationships/chart" Target="../charts/chart186.xml"/><Relationship Id="rId10" Type="http://schemas.openxmlformats.org/officeDocument/2006/relationships/chart" Target="../charts/chart181.xml"/><Relationship Id="rId19" Type="http://schemas.openxmlformats.org/officeDocument/2006/relationships/chart" Target="../charts/chart190.xml"/><Relationship Id="rId4" Type="http://schemas.openxmlformats.org/officeDocument/2006/relationships/chart" Target="../charts/chart175.xml"/><Relationship Id="rId9" Type="http://schemas.openxmlformats.org/officeDocument/2006/relationships/chart" Target="../charts/chart180.xml"/><Relationship Id="rId14" Type="http://schemas.openxmlformats.org/officeDocument/2006/relationships/chart" Target="../charts/chart185.xml"/></Relationships>
</file>

<file path=xl/drawings/_rels/drawing46.xml.rels><?xml version="1.0" encoding="UTF-8" standalone="yes"?>
<Relationships xmlns="http://schemas.openxmlformats.org/package/2006/relationships"><Relationship Id="rId8" Type="http://schemas.openxmlformats.org/officeDocument/2006/relationships/chart" Target="../charts/chart198.xml"/><Relationship Id="rId13" Type="http://schemas.openxmlformats.org/officeDocument/2006/relationships/chart" Target="../charts/chart203.xml"/><Relationship Id="rId18" Type="http://schemas.openxmlformats.org/officeDocument/2006/relationships/chart" Target="../charts/chart208.xml"/><Relationship Id="rId3" Type="http://schemas.openxmlformats.org/officeDocument/2006/relationships/chart" Target="../charts/chart193.xml"/><Relationship Id="rId7" Type="http://schemas.openxmlformats.org/officeDocument/2006/relationships/chart" Target="../charts/chart197.xml"/><Relationship Id="rId12" Type="http://schemas.openxmlformats.org/officeDocument/2006/relationships/chart" Target="../charts/chart202.xml"/><Relationship Id="rId17" Type="http://schemas.openxmlformats.org/officeDocument/2006/relationships/chart" Target="../charts/chart207.xml"/><Relationship Id="rId2" Type="http://schemas.openxmlformats.org/officeDocument/2006/relationships/chart" Target="../charts/chart192.xml"/><Relationship Id="rId16" Type="http://schemas.openxmlformats.org/officeDocument/2006/relationships/chart" Target="../charts/chart206.xml"/><Relationship Id="rId1" Type="http://schemas.openxmlformats.org/officeDocument/2006/relationships/chart" Target="../charts/chart191.xml"/><Relationship Id="rId6" Type="http://schemas.openxmlformats.org/officeDocument/2006/relationships/chart" Target="../charts/chart196.xml"/><Relationship Id="rId11" Type="http://schemas.openxmlformats.org/officeDocument/2006/relationships/chart" Target="../charts/chart201.xml"/><Relationship Id="rId5" Type="http://schemas.openxmlformats.org/officeDocument/2006/relationships/chart" Target="../charts/chart195.xml"/><Relationship Id="rId15" Type="http://schemas.openxmlformats.org/officeDocument/2006/relationships/chart" Target="../charts/chart205.xml"/><Relationship Id="rId10" Type="http://schemas.openxmlformats.org/officeDocument/2006/relationships/chart" Target="../charts/chart200.xml"/><Relationship Id="rId19" Type="http://schemas.openxmlformats.org/officeDocument/2006/relationships/chart" Target="../charts/chart209.xml"/><Relationship Id="rId4" Type="http://schemas.openxmlformats.org/officeDocument/2006/relationships/chart" Target="../charts/chart194.xml"/><Relationship Id="rId9" Type="http://schemas.openxmlformats.org/officeDocument/2006/relationships/chart" Target="../charts/chart199.xml"/><Relationship Id="rId14" Type="http://schemas.openxmlformats.org/officeDocument/2006/relationships/chart" Target="../charts/chart204.xml"/></Relationships>
</file>

<file path=xl/drawings/_rels/drawing51.xml.rels><?xml version="1.0" encoding="UTF-8" standalone="yes"?>
<Relationships xmlns="http://schemas.openxmlformats.org/package/2006/relationships"><Relationship Id="rId8" Type="http://schemas.openxmlformats.org/officeDocument/2006/relationships/chart" Target="../charts/chart217.xml"/><Relationship Id="rId13" Type="http://schemas.openxmlformats.org/officeDocument/2006/relationships/chart" Target="../charts/chart222.xml"/><Relationship Id="rId18" Type="http://schemas.openxmlformats.org/officeDocument/2006/relationships/chart" Target="../charts/chart227.xml"/><Relationship Id="rId3" Type="http://schemas.openxmlformats.org/officeDocument/2006/relationships/chart" Target="../charts/chart212.xml"/><Relationship Id="rId7" Type="http://schemas.openxmlformats.org/officeDocument/2006/relationships/chart" Target="../charts/chart216.xml"/><Relationship Id="rId12" Type="http://schemas.openxmlformats.org/officeDocument/2006/relationships/chart" Target="../charts/chart221.xml"/><Relationship Id="rId17" Type="http://schemas.openxmlformats.org/officeDocument/2006/relationships/chart" Target="../charts/chart226.xml"/><Relationship Id="rId2" Type="http://schemas.openxmlformats.org/officeDocument/2006/relationships/chart" Target="../charts/chart211.xml"/><Relationship Id="rId16" Type="http://schemas.openxmlformats.org/officeDocument/2006/relationships/chart" Target="../charts/chart225.xml"/><Relationship Id="rId1" Type="http://schemas.openxmlformats.org/officeDocument/2006/relationships/chart" Target="../charts/chart210.xml"/><Relationship Id="rId6" Type="http://schemas.openxmlformats.org/officeDocument/2006/relationships/chart" Target="../charts/chart215.xml"/><Relationship Id="rId11" Type="http://schemas.openxmlformats.org/officeDocument/2006/relationships/chart" Target="../charts/chart220.xml"/><Relationship Id="rId5" Type="http://schemas.openxmlformats.org/officeDocument/2006/relationships/chart" Target="../charts/chart214.xml"/><Relationship Id="rId15" Type="http://schemas.openxmlformats.org/officeDocument/2006/relationships/chart" Target="../charts/chart224.xml"/><Relationship Id="rId10" Type="http://schemas.openxmlformats.org/officeDocument/2006/relationships/chart" Target="../charts/chart219.xml"/><Relationship Id="rId19" Type="http://schemas.openxmlformats.org/officeDocument/2006/relationships/chart" Target="../charts/chart228.xml"/><Relationship Id="rId4" Type="http://schemas.openxmlformats.org/officeDocument/2006/relationships/chart" Target="../charts/chart213.xml"/><Relationship Id="rId9" Type="http://schemas.openxmlformats.org/officeDocument/2006/relationships/chart" Target="../charts/chart218.xml"/><Relationship Id="rId14" Type="http://schemas.openxmlformats.org/officeDocument/2006/relationships/chart" Target="../charts/chart223.xml"/></Relationships>
</file>

<file path=xl/drawings/_rels/drawing56.xml.rels><?xml version="1.0" encoding="UTF-8" standalone="yes"?>
<Relationships xmlns="http://schemas.openxmlformats.org/package/2006/relationships"><Relationship Id="rId8" Type="http://schemas.openxmlformats.org/officeDocument/2006/relationships/chart" Target="../charts/chart236.xml"/><Relationship Id="rId13" Type="http://schemas.openxmlformats.org/officeDocument/2006/relationships/chart" Target="../charts/chart241.xml"/><Relationship Id="rId18" Type="http://schemas.openxmlformats.org/officeDocument/2006/relationships/chart" Target="../charts/chart246.xml"/><Relationship Id="rId3" Type="http://schemas.openxmlformats.org/officeDocument/2006/relationships/chart" Target="../charts/chart231.xml"/><Relationship Id="rId7" Type="http://schemas.openxmlformats.org/officeDocument/2006/relationships/chart" Target="../charts/chart235.xml"/><Relationship Id="rId12" Type="http://schemas.openxmlformats.org/officeDocument/2006/relationships/chart" Target="../charts/chart240.xml"/><Relationship Id="rId17" Type="http://schemas.openxmlformats.org/officeDocument/2006/relationships/chart" Target="../charts/chart245.xml"/><Relationship Id="rId2" Type="http://schemas.openxmlformats.org/officeDocument/2006/relationships/chart" Target="../charts/chart230.xml"/><Relationship Id="rId16" Type="http://schemas.openxmlformats.org/officeDocument/2006/relationships/chart" Target="../charts/chart244.xml"/><Relationship Id="rId1" Type="http://schemas.openxmlformats.org/officeDocument/2006/relationships/chart" Target="../charts/chart229.xml"/><Relationship Id="rId6" Type="http://schemas.openxmlformats.org/officeDocument/2006/relationships/chart" Target="../charts/chart234.xml"/><Relationship Id="rId11" Type="http://schemas.openxmlformats.org/officeDocument/2006/relationships/chart" Target="../charts/chart239.xml"/><Relationship Id="rId5" Type="http://schemas.openxmlformats.org/officeDocument/2006/relationships/chart" Target="../charts/chart233.xml"/><Relationship Id="rId15" Type="http://schemas.openxmlformats.org/officeDocument/2006/relationships/chart" Target="../charts/chart243.xml"/><Relationship Id="rId10" Type="http://schemas.openxmlformats.org/officeDocument/2006/relationships/chart" Target="../charts/chart238.xml"/><Relationship Id="rId19" Type="http://schemas.openxmlformats.org/officeDocument/2006/relationships/chart" Target="../charts/chart247.xml"/><Relationship Id="rId4" Type="http://schemas.openxmlformats.org/officeDocument/2006/relationships/chart" Target="../charts/chart232.xml"/><Relationship Id="rId9" Type="http://schemas.openxmlformats.org/officeDocument/2006/relationships/chart" Target="../charts/chart237.xml"/><Relationship Id="rId14" Type="http://schemas.openxmlformats.org/officeDocument/2006/relationships/chart" Target="../charts/chart242.xml"/></Relationships>
</file>

<file path=xl/drawings/_rels/drawing6.xml.rels><?xml version="1.0" encoding="UTF-8" standalone="yes"?>
<Relationships xmlns="http://schemas.openxmlformats.org/package/2006/relationships"><Relationship Id="rId8" Type="http://schemas.openxmlformats.org/officeDocument/2006/relationships/chart" Target="../charts/chart46.xml"/><Relationship Id="rId13" Type="http://schemas.openxmlformats.org/officeDocument/2006/relationships/chart" Target="../charts/chart51.xml"/><Relationship Id="rId18" Type="http://schemas.openxmlformats.org/officeDocument/2006/relationships/chart" Target="../charts/chart56.xml"/><Relationship Id="rId3" Type="http://schemas.openxmlformats.org/officeDocument/2006/relationships/chart" Target="../charts/chart41.xml"/><Relationship Id="rId7" Type="http://schemas.openxmlformats.org/officeDocument/2006/relationships/chart" Target="../charts/chart45.xml"/><Relationship Id="rId12" Type="http://schemas.openxmlformats.org/officeDocument/2006/relationships/chart" Target="../charts/chart50.xml"/><Relationship Id="rId17" Type="http://schemas.openxmlformats.org/officeDocument/2006/relationships/chart" Target="../charts/chart55.xml"/><Relationship Id="rId2" Type="http://schemas.openxmlformats.org/officeDocument/2006/relationships/chart" Target="../charts/chart40.xml"/><Relationship Id="rId16" Type="http://schemas.openxmlformats.org/officeDocument/2006/relationships/chart" Target="../charts/chart54.xml"/><Relationship Id="rId1" Type="http://schemas.openxmlformats.org/officeDocument/2006/relationships/chart" Target="../charts/chart39.xml"/><Relationship Id="rId6" Type="http://schemas.openxmlformats.org/officeDocument/2006/relationships/chart" Target="../charts/chart44.xml"/><Relationship Id="rId11" Type="http://schemas.openxmlformats.org/officeDocument/2006/relationships/chart" Target="../charts/chart49.xml"/><Relationship Id="rId5" Type="http://schemas.openxmlformats.org/officeDocument/2006/relationships/chart" Target="../charts/chart43.xml"/><Relationship Id="rId15" Type="http://schemas.openxmlformats.org/officeDocument/2006/relationships/chart" Target="../charts/chart53.xml"/><Relationship Id="rId10" Type="http://schemas.openxmlformats.org/officeDocument/2006/relationships/chart" Target="../charts/chart48.xml"/><Relationship Id="rId19" Type="http://schemas.openxmlformats.org/officeDocument/2006/relationships/chart" Target="../charts/chart57.xml"/><Relationship Id="rId4" Type="http://schemas.openxmlformats.org/officeDocument/2006/relationships/chart" Target="../charts/chart42.xml"/><Relationship Id="rId9" Type="http://schemas.openxmlformats.org/officeDocument/2006/relationships/chart" Target="../charts/chart47.xml"/><Relationship Id="rId14" Type="http://schemas.openxmlformats.org/officeDocument/2006/relationships/chart" Target="../charts/chart52.xml"/></Relationships>
</file>

<file path=xl/drawings/_rels/drawing61.xml.rels><?xml version="1.0" encoding="UTF-8" standalone="yes"?>
<Relationships xmlns="http://schemas.openxmlformats.org/package/2006/relationships"><Relationship Id="rId8" Type="http://schemas.openxmlformats.org/officeDocument/2006/relationships/chart" Target="../charts/chart255.xml"/><Relationship Id="rId13" Type="http://schemas.openxmlformats.org/officeDocument/2006/relationships/chart" Target="../charts/chart260.xml"/><Relationship Id="rId18" Type="http://schemas.openxmlformats.org/officeDocument/2006/relationships/chart" Target="../charts/chart265.xml"/><Relationship Id="rId3" Type="http://schemas.openxmlformats.org/officeDocument/2006/relationships/chart" Target="../charts/chart250.xml"/><Relationship Id="rId7" Type="http://schemas.openxmlformats.org/officeDocument/2006/relationships/chart" Target="../charts/chart254.xml"/><Relationship Id="rId12" Type="http://schemas.openxmlformats.org/officeDocument/2006/relationships/chart" Target="../charts/chart259.xml"/><Relationship Id="rId17" Type="http://schemas.openxmlformats.org/officeDocument/2006/relationships/chart" Target="../charts/chart264.xml"/><Relationship Id="rId2" Type="http://schemas.openxmlformats.org/officeDocument/2006/relationships/chart" Target="../charts/chart249.xml"/><Relationship Id="rId16" Type="http://schemas.openxmlformats.org/officeDocument/2006/relationships/chart" Target="../charts/chart263.xml"/><Relationship Id="rId1" Type="http://schemas.openxmlformats.org/officeDocument/2006/relationships/chart" Target="../charts/chart248.xml"/><Relationship Id="rId6" Type="http://schemas.openxmlformats.org/officeDocument/2006/relationships/chart" Target="../charts/chart253.xml"/><Relationship Id="rId11" Type="http://schemas.openxmlformats.org/officeDocument/2006/relationships/chart" Target="../charts/chart258.xml"/><Relationship Id="rId5" Type="http://schemas.openxmlformats.org/officeDocument/2006/relationships/chart" Target="../charts/chart252.xml"/><Relationship Id="rId15" Type="http://schemas.openxmlformats.org/officeDocument/2006/relationships/chart" Target="../charts/chart262.xml"/><Relationship Id="rId10" Type="http://schemas.openxmlformats.org/officeDocument/2006/relationships/chart" Target="../charts/chart257.xml"/><Relationship Id="rId19" Type="http://schemas.openxmlformats.org/officeDocument/2006/relationships/chart" Target="../charts/chart266.xml"/><Relationship Id="rId4" Type="http://schemas.openxmlformats.org/officeDocument/2006/relationships/chart" Target="../charts/chart251.xml"/><Relationship Id="rId9" Type="http://schemas.openxmlformats.org/officeDocument/2006/relationships/chart" Target="../charts/chart256.xml"/><Relationship Id="rId14" Type="http://schemas.openxmlformats.org/officeDocument/2006/relationships/chart" Target="../charts/chart261.xml"/></Relationships>
</file>

<file path=xl/drawings/_rels/drawing66.xml.rels><?xml version="1.0" encoding="UTF-8" standalone="yes"?>
<Relationships xmlns="http://schemas.openxmlformats.org/package/2006/relationships"><Relationship Id="rId8" Type="http://schemas.openxmlformats.org/officeDocument/2006/relationships/chart" Target="../charts/chart274.xml"/><Relationship Id="rId13" Type="http://schemas.openxmlformats.org/officeDocument/2006/relationships/chart" Target="../charts/chart279.xml"/><Relationship Id="rId18" Type="http://schemas.openxmlformats.org/officeDocument/2006/relationships/chart" Target="../charts/chart284.xml"/><Relationship Id="rId3" Type="http://schemas.openxmlformats.org/officeDocument/2006/relationships/chart" Target="../charts/chart269.xml"/><Relationship Id="rId7" Type="http://schemas.openxmlformats.org/officeDocument/2006/relationships/chart" Target="../charts/chart273.xml"/><Relationship Id="rId12" Type="http://schemas.openxmlformats.org/officeDocument/2006/relationships/chart" Target="../charts/chart278.xml"/><Relationship Id="rId17" Type="http://schemas.openxmlformats.org/officeDocument/2006/relationships/chart" Target="../charts/chart283.xml"/><Relationship Id="rId2" Type="http://schemas.openxmlformats.org/officeDocument/2006/relationships/chart" Target="../charts/chart268.xml"/><Relationship Id="rId16" Type="http://schemas.openxmlformats.org/officeDocument/2006/relationships/chart" Target="../charts/chart282.xml"/><Relationship Id="rId1" Type="http://schemas.openxmlformats.org/officeDocument/2006/relationships/chart" Target="../charts/chart267.xml"/><Relationship Id="rId6" Type="http://schemas.openxmlformats.org/officeDocument/2006/relationships/chart" Target="../charts/chart272.xml"/><Relationship Id="rId11" Type="http://schemas.openxmlformats.org/officeDocument/2006/relationships/chart" Target="../charts/chart277.xml"/><Relationship Id="rId5" Type="http://schemas.openxmlformats.org/officeDocument/2006/relationships/chart" Target="../charts/chart271.xml"/><Relationship Id="rId15" Type="http://schemas.openxmlformats.org/officeDocument/2006/relationships/chart" Target="../charts/chart281.xml"/><Relationship Id="rId10" Type="http://schemas.openxmlformats.org/officeDocument/2006/relationships/chart" Target="../charts/chart276.xml"/><Relationship Id="rId19" Type="http://schemas.openxmlformats.org/officeDocument/2006/relationships/chart" Target="../charts/chart285.xml"/><Relationship Id="rId4" Type="http://schemas.openxmlformats.org/officeDocument/2006/relationships/chart" Target="../charts/chart270.xml"/><Relationship Id="rId9" Type="http://schemas.openxmlformats.org/officeDocument/2006/relationships/chart" Target="../charts/chart275.xml"/><Relationship Id="rId14" Type="http://schemas.openxmlformats.org/officeDocument/2006/relationships/chart" Target="../charts/chart280.xml"/></Relationships>
</file>

<file path=xl/drawings/_rels/drawing71.xml.rels><?xml version="1.0" encoding="UTF-8" standalone="yes"?>
<Relationships xmlns="http://schemas.openxmlformats.org/package/2006/relationships"><Relationship Id="rId8" Type="http://schemas.openxmlformats.org/officeDocument/2006/relationships/chart" Target="../charts/chart293.xml"/><Relationship Id="rId13" Type="http://schemas.openxmlformats.org/officeDocument/2006/relationships/chart" Target="../charts/chart298.xml"/><Relationship Id="rId18" Type="http://schemas.openxmlformats.org/officeDocument/2006/relationships/chart" Target="../charts/chart303.xml"/><Relationship Id="rId3" Type="http://schemas.openxmlformats.org/officeDocument/2006/relationships/chart" Target="../charts/chart288.xml"/><Relationship Id="rId7" Type="http://schemas.openxmlformats.org/officeDocument/2006/relationships/chart" Target="../charts/chart292.xml"/><Relationship Id="rId12" Type="http://schemas.openxmlformats.org/officeDocument/2006/relationships/chart" Target="../charts/chart297.xml"/><Relationship Id="rId17" Type="http://schemas.openxmlformats.org/officeDocument/2006/relationships/chart" Target="../charts/chart302.xml"/><Relationship Id="rId2" Type="http://schemas.openxmlformats.org/officeDocument/2006/relationships/chart" Target="../charts/chart287.xml"/><Relationship Id="rId16" Type="http://schemas.openxmlformats.org/officeDocument/2006/relationships/chart" Target="../charts/chart301.xml"/><Relationship Id="rId1" Type="http://schemas.openxmlformats.org/officeDocument/2006/relationships/chart" Target="../charts/chart286.xml"/><Relationship Id="rId6" Type="http://schemas.openxmlformats.org/officeDocument/2006/relationships/chart" Target="../charts/chart291.xml"/><Relationship Id="rId11" Type="http://schemas.openxmlformats.org/officeDocument/2006/relationships/chart" Target="../charts/chart296.xml"/><Relationship Id="rId5" Type="http://schemas.openxmlformats.org/officeDocument/2006/relationships/chart" Target="../charts/chart290.xml"/><Relationship Id="rId15" Type="http://schemas.openxmlformats.org/officeDocument/2006/relationships/chart" Target="../charts/chart300.xml"/><Relationship Id="rId10" Type="http://schemas.openxmlformats.org/officeDocument/2006/relationships/chart" Target="../charts/chart295.xml"/><Relationship Id="rId19" Type="http://schemas.openxmlformats.org/officeDocument/2006/relationships/chart" Target="../charts/chart304.xml"/><Relationship Id="rId4" Type="http://schemas.openxmlformats.org/officeDocument/2006/relationships/chart" Target="../charts/chart289.xml"/><Relationship Id="rId9" Type="http://schemas.openxmlformats.org/officeDocument/2006/relationships/chart" Target="../charts/chart294.xml"/><Relationship Id="rId14" Type="http://schemas.openxmlformats.org/officeDocument/2006/relationships/chart" Target="../charts/chart299.xml"/></Relationships>
</file>

<file path=xl/drawings/_rels/drawing76.xml.rels><?xml version="1.0" encoding="UTF-8" standalone="yes"?>
<Relationships xmlns="http://schemas.openxmlformats.org/package/2006/relationships"><Relationship Id="rId8" Type="http://schemas.openxmlformats.org/officeDocument/2006/relationships/chart" Target="../charts/chart312.xml"/><Relationship Id="rId13" Type="http://schemas.openxmlformats.org/officeDocument/2006/relationships/chart" Target="../charts/chart317.xml"/><Relationship Id="rId18" Type="http://schemas.openxmlformats.org/officeDocument/2006/relationships/chart" Target="../charts/chart322.xml"/><Relationship Id="rId3" Type="http://schemas.openxmlformats.org/officeDocument/2006/relationships/chart" Target="../charts/chart307.xml"/><Relationship Id="rId7" Type="http://schemas.openxmlformats.org/officeDocument/2006/relationships/chart" Target="../charts/chart311.xml"/><Relationship Id="rId12" Type="http://schemas.openxmlformats.org/officeDocument/2006/relationships/chart" Target="../charts/chart316.xml"/><Relationship Id="rId17" Type="http://schemas.openxmlformats.org/officeDocument/2006/relationships/chart" Target="../charts/chart321.xml"/><Relationship Id="rId2" Type="http://schemas.openxmlformats.org/officeDocument/2006/relationships/chart" Target="../charts/chart306.xml"/><Relationship Id="rId16" Type="http://schemas.openxmlformats.org/officeDocument/2006/relationships/chart" Target="../charts/chart320.xml"/><Relationship Id="rId1" Type="http://schemas.openxmlformats.org/officeDocument/2006/relationships/chart" Target="../charts/chart305.xml"/><Relationship Id="rId6" Type="http://schemas.openxmlformats.org/officeDocument/2006/relationships/chart" Target="../charts/chart310.xml"/><Relationship Id="rId11" Type="http://schemas.openxmlformats.org/officeDocument/2006/relationships/chart" Target="../charts/chart315.xml"/><Relationship Id="rId5" Type="http://schemas.openxmlformats.org/officeDocument/2006/relationships/chart" Target="../charts/chart309.xml"/><Relationship Id="rId15" Type="http://schemas.openxmlformats.org/officeDocument/2006/relationships/chart" Target="../charts/chart319.xml"/><Relationship Id="rId10" Type="http://schemas.openxmlformats.org/officeDocument/2006/relationships/chart" Target="../charts/chart314.xml"/><Relationship Id="rId19" Type="http://schemas.openxmlformats.org/officeDocument/2006/relationships/chart" Target="../charts/chart323.xml"/><Relationship Id="rId4" Type="http://schemas.openxmlformats.org/officeDocument/2006/relationships/chart" Target="../charts/chart308.xml"/><Relationship Id="rId9" Type="http://schemas.openxmlformats.org/officeDocument/2006/relationships/chart" Target="../charts/chart313.xml"/><Relationship Id="rId14" Type="http://schemas.openxmlformats.org/officeDocument/2006/relationships/chart" Target="../charts/chart318.xml"/></Relationships>
</file>

<file path=xl/drawings/_rels/drawing81.xml.rels><?xml version="1.0" encoding="UTF-8" standalone="yes"?>
<Relationships xmlns="http://schemas.openxmlformats.org/package/2006/relationships"><Relationship Id="rId8" Type="http://schemas.openxmlformats.org/officeDocument/2006/relationships/chart" Target="../charts/chart331.xml"/><Relationship Id="rId13" Type="http://schemas.openxmlformats.org/officeDocument/2006/relationships/chart" Target="../charts/chart336.xml"/><Relationship Id="rId18" Type="http://schemas.openxmlformats.org/officeDocument/2006/relationships/chart" Target="../charts/chart341.xml"/><Relationship Id="rId3" Type="http://schemas.openxmlformats.org/officeDocument/2006/relationships/chart" Target="../charts/chart326.xml"/><Relationship Id="rId7" Type="http://schemas.openxmlformats.org/officeDocument/2006/relationships/chart" Target="../charts/chart330.xml"/><Relationship Id="rId12" Type="http://schemas.openxmlformats.org/officeDocument/2006/relationships/chart" Target="../charts/chart335.xml"/><Relationship Id="rId17" Type="http://schemas.openxmlformats.org/officeDocument/2006/relationships/chart" Target="../charts/chart340.xml"/><Relationship Id="rId2" Type="http://schemas.openxmlformats.org/officeDocument/2006/relationships/chart" Target="../charts/chart325.xml"/><Relationship Id="rId16" Type="http://schemas.openxmlformats.org/officeDocument/2006/relationships/chart" Target="../charts/chart339.xml"/><Relationship Id="rId1" Type="http://schemas.openxmlformats.org/officeDocument/2006/relationships/chart" Target="../charts/chart324.xml"/><Relationship Id="rId6" Type="http://schemas.openxmlformats.org/officeDocument/2006/relationships/chart" Target="../charts/chart329.xml"/><Relationship Id="rId11" Type="http://schemas.openxmlformats.org/officeDocument/2006/relationships/chart" Target="../charts/chart334.xml"/><Relationship Id="rId5" Type="http://schemas.openxmlformats.org/officeDocument/2006/relationships/chart" Target="../charts/chart328.xml"/><Relationship Id="rId15" Type="http://schemas.openxmlformats.org/officeDocument/2006/relationships/chart" Target="../charts/chart338.xml"/><Relationship Id="rId10" Type="http://schemas.openxmlformats.org/officeDocument/2006/relationships/chart" Target="../charts/chart333.xml"/><Relationship Id="rId19" Type="http://schemas.openxmlformats.org/officeDocument/2006/relationships/chart" Target="../charts/chart342.xml"/><Relationship Id="rId4" Type="http://schemas.openxmlformats.org/officeDocument/2006/relationships/chart" Target="../charts/chart327.xml"/><Relationship Id="rId9" Type="http://schemas.openxmlformats.org/officeDocument/2006/relationships/chart" Target="../charts/chart332.xml"/><Relationship Id="rId14" Type="http://schemas.openxmlformats.org/officeDocument/2006/relationships/chart" Target="../charts/chart337.xml"/></Relationships>
</file>

<file path=xl/drawings/_rels/drawing86.xml.rels><?xml version="1.0" encoding="UTF-8" standalone="yes"?>
<Relationships xmlns="http://schemas.openxmlformats.org/package/2006/relationships"><Relationship Id="rId8" Type="http://schemas.openxmlformats.org/officeDocument/2006/relationships/chart" Target="../charts/chart350.xml"/><Relationship Id="rId13" Type="http://schemas.openxmlformats.org/officeDocument/2006/relationships/chart" Target="../charts/chart355.xml"/><Relationship Id="rId18" Type="http://schemas.openxmlformats.org/officeDocument/2006/relationships/chart" Target="../charts/chart360.xml"/><Relationship Id="rId3" Type="http://schemas.openxmlformats.org/officeDocument/2006/relationships/chart" Target="../charts/chart345.xml"/><Relationship Id="rId7" Type="http://schemas.openxmlformats.org/officeDocument/2006/relationships/chart" Target="../charts/chart349.xml"/><Relationship Id="rId12" Type="http://schemas.openxmlformats.org/officeDocument/2006/relationships/chart" Target="../charts/chart354.xml"/><Relationship Id="rId17" Type="http://schemas.openxmlformats.org/officeDocument/2006/relationships/chart" Target="../charts/chart359.xml"/><Relationship Id="rId2" Type="http://schemas.openxmlformats.org/officeDocument/2006/relationships/chart" Target="../charts/chart344.xml"/><Relationship Id="rId16" Type="http://schemas.openxmlformats.org/officeDocument/2006/relationships/chart" Target="../charts/chart358.xml"/><Relationship Id="rId1" Type="http://schemas.openxmlformats.org/officeDocument/2006/relationships/chart" Target="../charts/chart343.xml"/><Relationship Id="rId6" Type="http://schemas.openxmlformats.org/officeDocument/2006/relationships/chart" Target="../charts/chart348.xml"/><Relationship Id="rId11" Type="http://schemas.openxmlformats.org/officeDocument/2006/relationships/chart" Target="../charts/chart353.xml"/><Relationship Id="rId5" Type="http://schemas.openxmlformats.org/officeDocument/2006/relationships/chart" Target="../charts/chart347.xml"/><Relationship Id="rId15" Type="http://schemas.openxmlformats.org/officeDocument/2006/relationships/chart" Target="../charts/chart357.xml"/><Relationship Id="rId10" Type="http://schemas.openxmlformats.org/officeDocument/2006/relationships/chart" Target="../charts/chart352.xml"/><Relationship Id="rId19" Type="http://schemas.openxmlformats.org/officeDocument/2006/relationships/chart" Target="../charts/chart361.xml"/><Relationship Id="rId4" Type="http://schemas.openxmlformats.org/officeDocument/2006/relationships/chart" Target="../charts/chart346.xml"/><Relationship Id="rId9" Type="http://schemas.openxmlformats.org/officeDocument/2006/relationships/chart" Target="../charts/chart351.xml"/><Relationship Id="rId14" Type="http://schemas.openxmlformats.org/officeDocument/2006/relationships/chart" Target="../charts/chart356.xml"/></Relationships>
</file>

<file path=xl/drawings/_rels/drawing91.xml.rels><?xml version="1.0" encoding="UTF-8" standalone="yes"?>
<Relationships xmlns="http://schemas.openxmlformats.org/package/2006/relationships"><Relationship Id="rId26" Type="http://schemas.openxmlformats.org/officeDocument/2006/relationships/chart" Target="../charts/chart387.xml"/><Relationship Id="rId21" Type="http://schemas.openxmlformats.org/officeDocument/2006/relationships/chart" Target="../charts/chart382.xml"/><Relationship Id="rId42" Type="http://schemas.openxmlformats.org/officeDocument/2006/relationships/chart" Target="../charts/chart403.xml"/><Relationship Id="rId47" Type="http://schemas.openxmlformats.org/officeDocument/2006/relationships/chart" Target="../charts/chart408.xml"/><Relationship Id="rId63" Type="http://schemas.openxmlformats.org/officeDocument/2006/relationships/chart" Target="../charts/chart424.xml"/><Relationship Id="rId68" Type="http://schemas.openxmlformats.org/officeDocument/2006/relationships/chart" Target="../charts/chart429.xml"/><Relationship Id="rId84" Type="http://schemas.openxmlformats.org/officeDocument/2006/relationships/chart" Target="../charts/chart445.xml"/><Relationship Id="rId89" Type="http://schemas.openxmlformats.org/officeDocument/2006/relationships/chart" Target="../charts/chart450.xml"/><Relationship Id="rId2" Type="http://schemas.openxmlformats.org/officeDocument/2006/relationships/chart" Target="../charts/chart363.xml"/><Relationship Id="rId16" Type="http://schemas.openxmlformats.org/officeDocument/2006/relationships/chart" Target="../charts/chart377.xml"/><Relationship Id="rId29" Type="http://schemas.openxmlformats.org/officeDocument/2006/relationships/chart" Target="../charts/chart390.xml"/><Relationship Id="rId107" Type="http://schemas.openxmlformats.org/officeDocument/2006/relationships/chart" Target="../charts/chart468.xml"/><Relationship Id="rId11" Type="http://schemas.openxmlformats.org/officeDocument/2006/relationships/chart" Target="../charts/chart372.xml"/><Relationship Id="rId24" Type="http://schemas.openxmlformats.org/officeDocument/2006/relationships/chart" Target="../charts/chart385.xml"/><Relationship Id="rId32" Type="http://schemas.openxmlformats.org/officeDocument/2006/relationships/chart" Target="../charts/chart393.xml"/><Relationship Id="rId37" Type="http://schemas.openxmlformats.org/officeDocument/2006/relationships/chart" Target="../charts/chart398.xml"/><Relationship Id="rId40" Type="http://schemas.openxmlformats.org/officeDocument/2006/relationships/chart" Target="../charts/chart401.xml"/><Relationship Id="rId45" Type="http://schemas.openxmlformats.org/officeDocument/2006/relationships/chart" Target="../charts/chart406.xml"/><Relationship Id="rId53" Type="http://schemas.openxmlformats.org/officeDocument/2006/relationships/chart" Target="../charts/chart414.xml"/><Relationship Id="rId58" Type="http://schemas.openxmlformats.org/officeDocument/2006/relationships/chart" Target="../charts/chart419.xml"/><Relationship Id="rId66" Type="http://schemas.openxmlformats.org/officeDocument/2006/relationships/chart" Target="../charts/chart427.xml"/><Relationship Id="rId74" Type="http://schemas.openxmlformats.org/officeDocument/2006/relationships/chart" Target="../charts/chart435.xml"/><Relationship Id="rId79" Type="http://schemas.openxmlformats.org/officeDocument/2006/relationships/chart" Target="../charts/chart440.xml"/><Relationship Id="rId87" Type="http://schemas.openxmlformats.org/officeDocument/2006/relationships/chart" Target="../charts/chart448.xml"/><Relationship Id="rId102" Type="http://schemas.openxmlformats.org/officeDocument/2006/relationships/chart" Target="../charts/chart463.xml"/><Relationship Id="rId110" Type="http://schemas.openxmlformats.org/officeDocument/2006/relationships/chart" Target="../charts/chart471.xml"/><Relationship Id="rId5" Type="http://schemas.openxmlformats.org/officeDocument/2006/relationships/chart" Target="../charts/chart366.xml"/><Relationship Id="rId61" Type="http://schemas.openxmlformats.org/officeDocument/2006/relationships/chart" Target="../charts/chart422.xml"/><Relationship Id="rId82" Type="http://schemas.openxmlformats.org/officeDocument/2006/relationships/chart" Target="../charts/chart443.xml"/><Relationship Id="rId90" Type="http://schemas.openxmlformats.org/officeDocument/2006/relationships/chart" Target="../charts/chart451.xml"/><Relationship Id="rId95" Type="http://schemas.openxmlformats.org/officeDocument/2006/relationships/chart" Target="../charts/chart456.xml"/><Relationship Id="rId19" Type="http://schemas.openxmlformats.org/officeDocument/2006/relationships/chart" Target="../charts/chart380.xml"/><Relationship Id="rId14" Type="http://schemas.openxmlformats.org/officeDocument/2006/relationships/chart" Target="../charts/chart375.xml"/><Relationship Id="rId22" Type="http://schemas.openxmlformats.org/officeDocument/2006/relationships/chart" Target="../charts/chart383.xml"/><Relationship Id="rId27" Type="http://schemas.openxmlformats.org/officeDocument/2006/relationships/chart" Target="../charts/chart388.xml"/><Relationship Id="rId30" Type="http://schemas.openxmlformats.org/officeDocument/2006/relationships/chart" Target="../charts/chart391.xml"/><Relationship Id="rId35" Type="http://schemas.openxmlformats.org/officeDocument/2006/relationships/chart" Target="../charts/chart396.xml"/><Relationship Id="rId43" Type="http://schemas.openxmlformats.org/officeDocument/2006/relationships/chart" Target="../charts/chart404.xml"/><Relationship Id="rId48" Type="http://schemas.openxmlformats.org/officeDocument/2006/relationships/chart" Target="../charts/chart409.xml"/><Relationship Id="rId56" Type="http://schemas.openxmlformats.org/officeDocument/2006/relationships/chart" Target="../charts/chart417.xml"/><Relationship Id="rId64" Type="http://schemas.openxmlformats.org/officeDocument/2006/relationships/chart" Target="../charts/chart425.xml"/><Relationship Id="rId69" Type="http://schemas.openxmlformats.org/officeDocument/2006/relationships/chart" Target="../charts/chart430.xml"/><Relationship Id="rId77" Type="http://schemas.openxmlformats.org/officeDocument/2006/relationships/chart" Target="../charts/chart438.xml"/><Relationship Id="rId100" Type="http://schemas.openxmlformats.org/officeDocument/2006/relationships/chart" Target="../charts/chart461.xml"/><Relationship Id="rId105" Type="http://schemas.openxmlformats.org/officeDocument/2006/relationships/chart" Target="../charts/chart466.xml"/><Relationship Id="rId8" Type="http://schemas.openxmlformats.org/officeDocument/2006/relationships/chart" Target="../charts/chart369.xml"/><Relationship Id="rId51" Type="http://schemas.openxmlformats.org/officeDocument/2006/relationships/chart" Target="../charts/chart412.xml"/><Relationship Id="rId72" Type="http://schemas.openxmlformats.org/officeDocument/2006/relationships/chart" Target="../charts/chart433.xml"/><Relationship Id="rId80" Type="http://schemas.openxmlformats.org/officeDocument/2006/relationships/chart" Target="../charts/chart441.xml"/><Relationship Id="rId85" Type="http://schemas.openxmlformats.org/officeDocument/2006/relationships/chart" Target="../charts/chart446.xml"/><Relationship Id="rId93" Type="http://schemas.openxmlformats.org/officeDocument/2006/relationships/chart" Target="../charts/chart454.xml"/><Relationship Id="rId98" Type="http://schemas.openxmlformats.org/officeDocument/2006/relationships/chart" Target="../charts/chart459.xml"/><Relationship Id="rId3" Type="http://schemas.openxmlformats.org/officeDocument/2006/relationships/chart" Target="../charts/chart364.xml"/><Relationship Id="rId12" Type="http://schemas.openxmlformats.org/officeDocument/2006/relationships/chart" Target="../charts/chart373.xml"/><Relationship Id="rId17" Type="http://schemas.openxmlformats.org/officeDocument/2006/relationships/chart" Target="../charts/chart378.xml"/><Relationship Id="rId25" Type="http://schemas.openxmlformats.org/officeDocument/2006/relationships/chart" Target="../charts/chart386.xml"/><Relationship Id="rId33" Type="http://schemas.openxmlformats.org/officeDocument/2006/relationships/chart" Target="../charts/chart394.xml"/><Relationship Id="rId38" Type="http://schemas.openxmlformats.org/officeDocument/2006/relationships/chart" Target="../charts/chart399.xml"/><Relationship Id="rId46" Type="http://schemas.openxmlformats.org/officeDocument/2006/relationships/chart" Target="../charts/chart407.xml"/><Relationship Id="rId59" Type="http://schemas.openxmlformats.org/officeDocument/2006/relationships/chart" Target="../charts/chart420.xml"/><Relationship Id="rId67" Type="http://schemas.openxmlformats.org/officeDocument/2006/relationships/chart" Target="../charts/chart428.xml"/><Relationship Id="rId103" Type="http://schemas.openxmlformats.org/officeDocument/2006/relationships/chart" Target="../charts/chart464.xml"/><Relationship Id="rId108" Type="http://schemas.openxmlformats.org/officeDocument/2006/relationships/chart" Target="../charts/chart469.xml"/><Relationship Id="rId20" Type="http://schemas.openxmlformats.org/officeDocument/2006/relationships/chart" Target="../charts/chart381.xml"/><Relationship Id="rId41" Type="http://schemas.openxmlformats.org/officeDocument/2006/relationships/chart" Target="../charts/chart402.xml"/><Relationship Id="rId54" Type="http://schemas.openxmlformats.org/officeDocument/2006/relationships/chart" Target="../charts/chart415.xml"/><Relationship Id="rId62" Type="http://schemas.openxmlformats.org/officeDocument/2006/relationships/chart" Target="../charts/chart423.xml"/><Relationship Id="rId70" Type="http://schemas.openxmlformats.org/officeDocument/2006/relationships/chart" Target="../charts/chart431.xml"/><Relationship Id="rId75" Type="http://schemas.openxmlformats.org/officeDocument/2006/relationships/chart" Target="../charts/chart436.xml"/><Relationship Id="rId83" Type="http://schemas.openxmlformats.org/officeDocument/2006/relationships/chart" Target="../charts/chart444.xml"/><Relationship Id="rId88" Type="http://schemas.openxmlformats.org/officeDocument/2006/relationships/chart" Target="../charts/chart449.xml"/><Relationship Id="rId91" Type="http://schemas.openxmlformats.org/officeDocument/2006/relationships/chart" Target="../charts/chart452.xml"/><Relationship Id="rId96" Type="http://schemas.openxmlformats.org/officeDocument/2006/relationships/chart" Target="../charts/chart457.xml"/><Relationship Id="rId1" Type="http://schemas.openxmlformats.org/officeDocument/2006/relationships/chart" Target="../charts/chart362.xml"/><Relationship Id="rId6" Type="http://schemas.openxmlformats.org/officeDocument/2006/relationships/chart" Target="../charts/chart367.xml"/><Relationship Id="rId15" Type="http://schemas.openxmlformats.org/officeDocument/2006/relationships/chart" Target="../charts/chart376.xml"/><Relationship Id="rId23" Type="http://schemas.openxmlformats.org/officeDocument/2006/relationships/chart" Target="../charts/chart384.xml"/><Relationship Id="rId28" Type="http://schemas.openxmlformats.org/officeDocument/2006/relationships/chart" Target="../charts/chart389.xml"/><Relationship Id="rId36" Type="http://schemas.openxmlformats.org/officeDocument/2006/relationships/chart" Target="../charts/chart397.xml"/><Relationship Id="rId49" Type="http://schemas.openxmlformats.org/officeDocument/2006/relationships/chart" Target="../charts/chart410.xml"/><Relationship Id="rId57" Type="http://schemas.openxmlformats.org/officeDocument/2006/relationships/chart" Target="../charts/chart418.xml"/><Relationship Id="rId106" Type="http://schemas.openxmlformats.org/officeDocument/2006/relationships/chart" Target="../charts/chart467.xml"/><Relationship Id="rId10" Type="http://schemas.openxmlformats.org/officeDocument/2006/relationships/chart" Target="../charts/chart371.xml"/><Relationship Id="rId31" Type="http://schemas.openxmlformats.org/officeDocument/2006/relationships/chart" Target="../charts/chart392.xml"/><Relationship Id="rId44" Type="http://schemas.openxmlformats.org/officeDocument/2006/relationships/chart" Target="../charts/chart405.xml"/><Relationship Id="rId52" Type="http://schemas.openxmlformats.org/officeDocument/2006/relationships/chart" Target="../charts/chart413.xml"/><Relationship Id="rId60" Type="http://schemas.openxmlformats.org/officeDocument/2006/relationships/chart" Target="../charts/chart421.xml"/><Relationship Id="rId65" Type="http://schemas.openxmlformats.org/officeDocument/2006/relationships/chart" Target="../charts/chart426.xml"/><Relationship Id="rId73" Type="http://schemas.openxmlformats.org/officeDocument/2006/relationships/chart" Target="../charts/chart434.xml"/><Relationship Id="rId78" Type="http://schemas.openxmlformats.org/officeDocument/2006/relationships/chart" Target="../charts/chart439.xml"/><Relationship Id="rId81" Type="http://schemas.openxmlformats.org/officeDocument/2006/relationships/chart" Target="../charts/chart442.xml"/><Relationship Id="rId86" Type="http://schemas.openxmlformats.org/officeDocument/2006/relationships/chart" Target="../charts/chart447.xml"/><Relationship Id="rId94" Type="http://schemas.openxmlformats.org/officeDocument/2006/relationships/chart" Target="../charts/chart455.xml"/><Relationship Id="rId99" Type="http://schemas.openxmlformats.org/officeDocument/2006/relationships/chart" Target="../charts/chart460.xml"/><Relationship Id="rId101" Type="http://schemas.openxmlformats.org/officeDocument/2006/relationships/chart" Target="../charts/chart462.xml"/><Relationship Id="rId4" Type="http://schemas.openxmlformats.org/officeDocument/2006/relationships/chart" Target="../charts/chart365.xml"/><Relationship Id="rId9" Type="http://schemas.openxmlformats.org/officeDocument/2006/relationships/chart" Target="../charts/chart370.xml"/><Relationship Id="rId13" Type="http://schemas.openxmlformats.org/officeDocument/2006/relationships/chart" Target="../charts/chart374.xml"/><Relationship Id="rId18" Type="http://schemas.openxmlformats.org/officeDocument/2006/relationships/chart" Target="../charts/chart379.xml"/><Relationship Id="rId39" Type="http://schemas.openxmlformats.org/officeDocument/2006/relationships/chart" Target="../charts/chart400.xml"/><Relationship Id="rId109" Type="http://schemas.openxmlformats.org/officeDocument/2006/relationships/chart" Target="../charts/chart470.xml"/><Relationship Id="rId34" Type="http://schemas.openxmlformats.org/officeDocument/2006/relationships/chart" Target="../charts/chart395.xml"/><Relationship Id="rId50" Type="http://schemas.openxmlformats.org/officeDocument/2006/relationships/chart" Target="../charts/chart411.xml"/><Relationship Id="rId55" Type="http://schemas.openxmlformats.org/officeDocument/2006/relationships/chart" Target="../charts/chart416.xml"/><Relationship Id="rId76" Type="http://schemas.openxmlformats.org/officeDocument/2006/relationships/chart" Target="../charts/chart437.xml"/><Relationship Id="rId97" Type="http://schemas.openxmlformats.org/officeDocument/2006/relationships/chart" Target="../charts/chart458.xml"/><Relationship Id="rId104" Type="http://schemas.openxmlformats.org/officeDocument/2006/relationships/chart" Target="../charts/chart465.xml"/><Relationship Id="rId7" Type="http://schemas.openxmlformats.org/officeDocument/2006/relationships/chart" Target="../charts/chart368.xml"/><Relationship Id="rId71" Type="http://schemas.openxmlformats.org/officeDocument/2006/relationships/chart" Target="../charts/chart432.xml"/><Relationship Id="rId92" Type="http://schemas.openxmlformats.org/officeDocument/2006/relationships/chart" Target="../charts/chart453.xml"/></Relationships>
</file>

<file path=xl/drawings/_rels/drawing92.xml.rels><?xml version="1.0" encoding="UTF-8" standalone="yes"?>
<Relationships xmlns="http://schemas.openxmlformats.org/package/2006/relationships"><Relationship Id="rId13" Type="http://schemas.openxmlformats.org/officeDocument/2006/relationships/chart" Target="../charts/chart484.xml"/><Relationship Id="rId18" Type="http://schemas.openxmlformats.org/officeDocument/2006/relationships/chart" Target="../charts/chart489.xml"/><Relationship Id="rId26" Type="http://schemas.openxmlformats.org/officeDocument/2006/relationships/chart" Target="../charts/chart497.xml"/><Relationship Id="rId39" Type="http://schemas.openxmlformats.org/officeDocument/2006/relationships/chart" Target="../charts/chart510.xml"/><Relationship Id="rId21" Type="http://schemas.openxmlformats.org/officeDocument/2006/relationships/chart" Target="../charts/chart492.xml"/><Relationship Id="rId34" Type="http://schemas.openxmlformats.org/officeDocument/2006/relationships/chart" Target="../charts/chart505.xml"/><Relationship Id="rId42" Type="http://schemas.openxmlformats.org/officeDocument/2006/relationships/chart" Target="../charts/chart513.xml"/><Relationship Id="rId47" Type="http://schemas.openxmlformats.org/officeDocument/2006/relationships/chart" Target="../charts/chart518.xml"/><Relationship Id="rId50" Type="http://schemas.openxmlformats.org/officeDocument/2006/relationships/chart" Target="../charts/chart521.xml"/><Relationship Id="rId55" Type="http://schemas.openxmlformats.org/officeDocument/2006/relationships/chart" Target="../charts/chart526.xml"/><Relationship Id="rId63" Type="http://schemas.openxmlformats.org/officeDocument/2006/relationships/chart" Target="../charts/chart534.xml"/><Relationship Id="rId68" Type="http://schemas.openxmlformats.org/officeDocument/2006/relationships/chart" Target="../charts/chart539.xml"/><Relationship Id="rId76" Type="http://schemas.openxmlformats.org/officeDocument/2006/relationships/chart" Target="../charts/chart547.xml"/><Relationship Id="rId84" Type="http://schemas.openxmlformats.org/officeDocument/2006/relationships/chart" Target="../charts/chart555.xml"/><Relationship Id="rId7" Type="http://schemas.openxmlformats.org/officeDocument/2006/relationships/chart" Target="../charts/chart478.xml"/><Relationship Id="rId71" Type="http://schemas.openxmlformats.org/officeDocument/2006/relationships/chart" Target="../charts/chart542.xml"/><Relationship Id="rId2" Type="http://schemas.openxmlformats.org/officeDocument/2006/relationships/chart" Target="../charts/chart473.xml"/><Relationship Id="rId16" Type="http://schemas.openxmlformats.org/officeDocument/2006/relationships/chart" Target="../charts/chart487.xml"/><Relationship Id="rId29" Type="http://schemas.openxmlformats.org/officeDocument/2006/relationships/chart" Target="../charts/chart500.xml"/><Relationship Id="rId11" Type="http://schemas.openxmlformats.org/officeDocument/2006/relationships/chart" Target="../charts/chart482.xml"/><Relationship Id="rId24" Type="http://schemas.openxmlformats.org/officeDocument/2006/relationships/chart" Target="../charts/chart495.xml"/><Relationship Id="rId32" Type="http://schemas.openxmlformats.org/officeDocument/2006/relationships/chart" Target="../charts/chart503.xml"/><Relationship Id="rId37" Type="http://schemas.openxmlformats.org/officeDocument/2006/relationships/chart" Target="../charts/chart508.xml"/><Relationship Id="rId40" Type="http://schemas.openxmlformats.org/officeDocument/2006/relationships/chart" Target="../charts/chart511.xml"/><Relationship Id="rId45" Type="http://schemas.openxmlformats.org/officeDocument/2006/relationships/chart" Target="../charts/chart516.xml"/><Relationship Id="rId53" Type="http://schemas.openxmlformats.org/officeDocument/2006/relationships/chart" Target="../charts/chart524.xml"/><Relationship Id="rId58" Type="http://schemas.openxmlformats.org/officeDocument/2006/relationships/chart" Target="../charts/chart529.xml"/><Relationship Id="rId66" Type="http://schemas.openxmlformats.org/officeDocument/2006/relationships/chart" Target="../charts/chart537.xml"/><Relationship Id="rId74" Type="http://schemas.openxmlformats.org/officeDocument/2006/relationships/chart" Target="../charts/chart545.xml"/><Relationship Id="rId79" Type="http://schemas.openxmlformats.org/officeDocument/2006/relationships/chart" Target="../charts/chart550.xml"/><Relationship Id="rId87" Type="http://schemas.openxmlformats.org/officeDocument/2006/relationships/chart" Target="../charts/chart558.xml"/><Relationship Id="rId5" Type="http://schemas.openxmlformats.org/officeDocument/2006/relationships/chart" Target="../charts/chart476.xml"/><Relationship Id="rId61" Type="http://schemas.openxmlformats.org/officeDocument/2006/relationships/chart" Target="../charts/chart532.xml"/><Relationship Id="rId82" Type="http://schemas.openxmlformats.org/officeDocument/2006/relationships/chart" Target="../charts/chart553.xml"/><Relationship Id="rId19" Type="http://schemas.openxmlformats.org/officeDocument/2006/relationships/chart" Target="../charts/chart490.xml"/><Relationship Id="rId4" Type="http://schemas.openxmlformats.org/officeDocument/2006/relationships/chart" Target="../charts/chart475.xml"/><Relationship Id="rId9" Type="http://schemas.openxmlformats.org/officeDocument/2006/relationships/chart" Target="../charts/chart480.xml"/><Relationship Id="rId14" Type="http://schemas.openxmlformats.org/officeDocument/2006/relationships/chart" Target="../charts/chart485.xml"/><Relationship Id="rId22" Type="http://schemas.openxmlformats.org/officeDocument/2006/relationships/chart" Target="../charts/chart493.xml"/><Relationship Id="rId27" Type="http://schemas.openxmlformats.org/officeDocument/2006/relationships/chart" Target="../charts/chart498.xml"/><Relationship Id="rId30" Type="http://schemas.openxmlformats.org/officeDocument/2006/relationships/chart" Target="../charts/chart501.xml"/><Relationship Id="rId35" Type="http://schemas.openxmlformats.org/officeDocument/2006/relationships/chart" Target="../charts/chart506.xml"/><Relationship Id="rId43" Type="http://schemas.openxmlformats.org/officeDocument/2006/relationships/chart" Target="../charts/chart514.xml"/><Relationship Id="rId48" Type="http://schemas.openxmlformats.org/officeDocument/2006/relationships/chart" Target="../charts/chart519.xml"/><Relationship Id="rId56" Type="http://schemas.openxmlformats.org/officeDocument/2006/relationships/chart" Target="../charts/chart527.xml"/><Relationship Id="rId64" Type="http://schemas.openxmlformats.org/officeDocument/2006/relationships/chart" Target="../charts/chart535.xml"/><Relationship Id="rId69" Type="http://schemas.openxmlformats.org/officeDocument/2006/relationships/chart" Target="../charts/chart540.xml"/><Relationship Id="rId77" Type="http://schemas.openxmlformats.org/officeDocument/2006/relationships/chart" Target="../charts/chart548.xml"/><Relationship Id="rId8" Type="http://schemas.openxmlformats.org/officeDocument/2006/relationships/chart" Target="../charts/chart479.xml"/><Relationship Id="rId51" Type="http://schemas.openxmlformats.org/officeDocument/2006/relationships/chart" Target="../charts/chart522.xml"/><Relationship Id="rId72" Type="http://schemas.openxmlformats.org/officeDocument/2006/relationships/chart" Target="../charts/chart543.xml"/><Relationship Id="rId80" Type="http://schemas.openxmlformats.org/officeDocument/2006/relationships/chart" Target="../charts/chart551.xml"/><Relationship Id="rId85" Type="http://schemas.openxmlformats.org/officeDocument/2006/relationships/chart" Target="../charts/chart556.xml"/><Relationship Id="rId3" Type="http://schemas.openxmlformats.org/officeDocument/2006/relationships/chart" Target="../charts/chart474.xml"/><Relationship Id="rId12" Type="http://schemas.openxmlformats.org/officeDocument/2006/relationships/chart" Target="../charts/chart483.xml"/><Relationship Id="rId17" Type="http://schemas.openxmlformats.org/officeDocument/2006/relationships/chart" Target="../charts/chart488.xml"/><Relationship Id="rId25" Type="http://schemas.openxmlformats.org/officeDocument/2006/relationships/chart" Target="../charts/chart496.xml"/><Relationship Id="rId33" Type="http://schemas.openxmlformats.org/officeDocument/2006/relationships/chart" Target="../charts/chart504.xml"/><Relationship Id="rId38" Type="http://schemas.openxmlformats.org/officeDocument/2006/relationships/chart" Target="../charts/chart509.xml"/><Relationship Id="rId46" Type="http://schemas.openxmlformats.org/officeDocument/2006/relationships/chart" Target="../charts/chart517.xml"/><Relationship Id="rId59" Type="http://schemas.openxmlformats.org/officeDocument/2006/relationships/chart" Target="../charts/chart530.xml"/><Relationship Id="rId67" Type="http://schemas.openxmlformats.org/officeDocument/2006/relationships/chart" Target="../charts/chart538.xml"/><Relationship Id="rId20" Type="http://schemas.openxmlformats.org/officeDocument/2006/relationships/chart" Target="../charts/chart491.xml"/><Relationship Id="rId41" Type="http://schemas.openxmlformats.org/officeDocument/2006/relationships/chart" Target="../charts/chart512.xml"/><Relationship Id="rId54" Type="http://schemas.openxmlformats.org/officeDocument/2006/relationships/chart" Target="../charts/chart525.xml"/><Relationship Id="rId62" Type="http://schemas.openxmlformats.org/officeDocument/2006/relationships/chart" Target="../charts/chart533.xml"/><Relationship Id="rId70" Type="http://schemas.openxmlformats.org/officeDocument/2006/relationships/chart" Target="../charts/chart541.xml"/><Relationship Id="rId75" Type="http://schemas.openxmlformats.org/officeDocument/2006/relationships/chart" Target="../charts/chart546.xml"/><Relationship Id="rId83" Type="http://schemas.openxmlformats.org/officeDocument/2006/relationships/chart" Target="../charts/chart554.xml"/><Relationship Id="rId88" Type="http://schemas.openxmlformats.org/officeDocument/2006/relationships/chart" Target="../charts/chart559.xml"/><Relationship Id="rId1" Type="http://schemas.openxmlformats.org/officeDocument/2006/relationships/chart" Target="../charts/chart472.xml"/><Relationship Id="rId6" Type="http://schemas.openxmlformats.org/officeDocument/2006/relationships/chart" Target="../charts/chart477.xml"/><Relationship Id="rId15" Type="http://schemas.openxmlformats.org/officeDocument/2006/relationships/chart" Target="../charts/chart486.xml"/><Relationship Id="rId23" Type="http://schemas.openxmlformats.org/officeDocument/2006/relationships/chart" Target="../charts/chart494.xml"/><Relationship Id="rId28" Type="http://schemas.openxmlformats.org/officeDocument/2006/relationships/chart" Target="../charts/chart499.xml"/><Relationship Id="rId36" Type="http://schemas.openxmlformats.org/officeDocument/2006/relationships/chart" Target="../charts/chart507.xml"/><Relationship Id="rId49" Type="http://schemas.openxmlformats.org/officeDocument/2006/relationships/chart" Target="../charts/chart520.xml"/><Relationship Id="rId57" Type="http://schemas.openxmlformats.org/officeDocument/2006/relationships/chart" Target="../charts/chart528.xml"/><Relationship Id="rId10" Type="http://schemas.openxmlformats.org/officeDocument/2006/relationships/chart" Target="../charts/chart481.xml"/><Relationship Id="rId31" Type="http://schemas.openxmlformats.org/officeDocument/2006/relationships/chart" Target="../charts/chart502.xml"/><Relationship Id="rId44" Type="http://schemas.openxmlformats.org/officeDocument/2006/relationships/chart" Target="../charts/chart515.xml"/><Relationship Id="rId52" Type="http://schemas.openxmlformats.org/officeDocument/2006/relationships/chart" Target="../charts/chart523.xml"/><Relationship Id="rId60" Type="http://schemas.openxmlformats.org/officeDocument/2006/relationships/chart" Target="../charts/chart531.xml"/><Relationship Id="rId65" Type="http://schemas.openxmlformats.org/officeDocument/2006/relationships/chart" Target="../charts/chart536.xml"/><Relationship Id="rId73" Type="http://schemas.openxmlformats.org/officeDocument/2006/relationships/chart" Target="../charts/chart544.xml"/><Relationship Id="rId78" Type="http://schemas.openxmlformats.org/officeDocument/2006/relationships/chart" Target="../charts/chart549.xml"/><Relationship Id="rId81" Type="http://schemas.openxmlformats.org/officeDocument/2006/relationships/chart" Target="../charts/chart552.xml"/><Relationship Id="rId86" Type="http://schemas.openxmlformats.org/officeDocument/2006/relationships/chart" Target="../charts/chart557.xml"/></Relationships>
</file>

<file path=xl/drawings/_rels/drawing93.xml.rels><?xml version="1.0" encoding="UTF-8" standalone="yes"?>
<Relationships xmlns="http://schemas.openxmlformats.org/package/2006/relationships"><Relationship Id="rId3" Type="http://schemas.openxmlformats.org/officeDocument/2006/relationships/chart" Target="../charts/chart562.xml"/><Relationship Id="rId2" Type="http://schemas.openxmlformats.org/officeDocument/2006/relationships/chart" Target="../charts/chart561.xml"/><Relationship Id="rId1" Type="http://schemas.openxmlformats.org/officeDocument/2006/relationships/chart" Target="../charts/chart560.xml"/><Relationship Id="rId4" Type="http://schemas.openxmlformats.org/officeDocument/2006/relationships/chart" Target="../charts/chart563.xml"/></Relationships>
</file>

<file path=xl/drawings/_rels/drawing94.xml.rels><?xml version="1.0" encoding="UTF-8" standalone="yes"?>
<Relationships xmlns="http://schemas.openxmlformats.org/package/2006/relationships"><Relationship Id="rId3" Type="http://schemas.openxmlformats.org/officeDocument/2006/relationships/chart" Target="../charts/chart566.xml"/><Relationship Id="rId2" Type="http://schemas.openxmlformats.org/officeDocument/2006/relationships/chart" Target="../charts/chart565.xml"/><Relationship Id="rId1" Type="http://schemas.openxmlformats.org/officeDocument/2006/relationships/chart" Target="../charts/chart564.xml"/></Relationships>
</file>

<file path=xl/drawings/_rels/drawing95.xml.rels><?xml version="1.0" encoding="UTF-8" standalone="yes"?>
<Relationships xmlns="http://schemas.openxmlformats.org/package/2006/relationships"><Relationship Id="rId1" Type="http://schemas.openxmlformats.org/officeDocument/2006/relationships/chart" Target="../charts/chart567.xml"/></Relationships>
</file>

<file path=xl/drawings/_rels/drawing97.xml.rels><?xml version="1.0" encoding="UTF-8" standalone="yes"?>
<Relationships xmlns="http://schemas.openxmlformats.org/package/2006/relationships"><Relationship Id="rId8" Type="http://schemas.openxmlformats.org/officeDocument/2006/relationships/chart" Target="../charts/chart575.xml"/><Relationship Id="rId13" Type="http://schemas.openxmlformats.org/officeDocument/2006/relationships/chart" Target="../charts/chart580.xml"/><Relationship Id="rId18" Type="http://schemas.openxmlformats.org/officeDocument/2006/relationships/chart" Target="../charts/chart585.xml"/><Relationship Id="rId3" Type="http://schemas.openxmlformats.org/officeDocument/2006/relationships/chart" Target="../charts/chart570.xml"/><Relationship Id="rId7" Type="http://schemas.openxmlformats.org/officeDocument/2006/relationships/chart" Target="../charts/chart574.xml"/><Relationship Id="rId12" Type="http://schemas.openxmlformats.org/officeDocument/2006/relationships/chart" Target="../charts/chart579.xml"/><Relationship Id="rId17" Type="http://schemas.openxmlformats.org/officeDocument/2006/relationships/chart" Target="../charts/chart584.xml"/><Relationship Id="rId2" Type="http://schemas.openxmlformats.org/officeDocument/2006/relationships/chart" Target="../charts/chart569.xml"/><Relationship Id="rId16" Type="http://schemas.openxmlformats.org/officeDocument/2006/relationships/chart" Target="../charts/chart583.xml"/><Relationship Id="rId1" Type="http://schemas.openxmlformats.org/officeDocument/2006/relationships/chart" Target="../charts/chart568.xml"/><Relationship Id="rId6" Type="http://schemas.openxmlformats.org/officeDocument/2006/relationships/chart" Target="../charts/chart573.xml"/><Relationship Id="rId11" Type="http://schemas.openxmlformats.org/officeDocument/2006/relationships/chart" Target="../charts/chart578.xml"/><Relationship Id="rId5" Type="http://schemas.openxmlformats.org/officeDocument/2006/relationships/chart" Target="../charts/chart572.xml"/><Relationship Id="rId15" Type="http://schemas.openxmlformats.org/officeDocument/2006/relationships/chart" Target="../charts/chart582.xml"/><Relationship Id="rId10" Type="http://schemas.openxmlformats.org/officeDocument/2006/relationships/chart" Target="../charts/chart577.xml"/><Relationship Id="rId19" Type="http://schemas.openxmlformats.org/officeDocument/2006/relationships/chart" Target="../charts/chart586.xml"/><Relationship Id="rId4" Type="http://schemas.openxmlformats.org/officeDocument/2006/relationships/chart" Target="../charts/chart571.xml"/><Relationship Id="rId9" Type="http://schemas.openxmlformats.org/officeDocument/2006/relationships/chart" Target="../charts/chart576.xml"/><Relationship Id="rId14" Type="http://schemas.openxmlformats.org/officeDocument/2006/relationships/chart" Target="../charts/chart581.xml"/></Relationships>
</file>

<file path=xl/drawings/_rels/drawing98.xml.rels><?xml version="1.0" encoding="UTF-8" standalone="yes"?>
<Relationships xmlns="http://schemas.openxmlformats.org/package/2006/relationships"><Relationship Id="rId3" Type="http://schemas.openxmlformats.org/officeDocument/2006/relationships/chart" Target="../charts/chart589.xml"/><Relationship Id="rId2" Type="http://schemas.openxmlformats.org/officeDocument/2006/relationships/chart" Target="../charts/chart588.xml"/><Relationship Id="rId1" Type="http://schemas.openxmlformats.org/officeDocument/2006/relationships/chart" Target="../charts/chart587.xml"/><Relationship Id="rId5" Type="http://schemas.openxmlformats.org/officeDocument/2006/relationships/chart" Target="../charts/chart591.xml"/><Relationship Id="rId4" Type="http://schemas.openxmlformats.org/officeDocument/2006/relationships/chart" Target="../charts/chart590.xml"/></Relationships>
</file>

<file path=xl/drawings/_rels/drawing99.xml.rels><?xml version="1.0" encoding="UTF-8" standalone="yes"?>
<Relationships xmlns="http://schemas.openxmlformats.org/package/2006/relationships"><Relationship Id="rId8" Type="http://schemas.openxmlformats.org/officeDocument/2006/relationships/chart" Target="../charts/chart599.xml"/><Relationship Id="rId13" Type="http://schemas.openxmlformats.org/officeDocument/2006/relationships/chart" Target="../charts/chart604.xml"/><Relationship Id="rId18" Type="http://schemas.openxmlformats.org/officeDocument/2006/relationships/chart" Target="../charts/chart609.xml"/><Relationship Id="rId26" Type="http://schemas.openxmlformats.org/officeDocument/2006/relationships/chart" Target="../charts/chart617.xml"/><Relationship Id="rId39" Type="http://schemas.openxmlformats.org/officeDocument/2006/relationships/chart" Target="../charts/chart630.xml"/><Relationship Id="rId3" Type="http://schemas.openxmlformats.org/officeDocument/2006/relationships/chart" Target="../charts/chart594.xml"/><Relationship Id="rId21" Type="http://schemas.openxmlformats.org/officeDocument/2006/relationships/chart" Target="../charts/chart612.xml"/><Relationship Id="rId34" Type="http://schemas.openxmlformats.org/officeDocument/2006/relationships/chart" Target="../charts/chart625.xml"/><Relationship Id="rId42" Type="http://schemas.openxmlformats.org/officeDocument/2006/relationships/chart" Target="../charts/chart633.xml"/><Relationship Id="rId7" Type="http://schemas.openxmlformats.org/officeDocument/2006/relationships/chart" Target="../charts/chart598.xml"/><Relationship Id="rId12" Type="http://schemas.openxmlformats.org/officeDocument/2006/relationships/chart" Target="../charts/chart603.xml"/><Relationship Id="rId17" Type="http://schemas.openxmlformats.org/officeDocument/2006/relationships/chart" Target="../charts/chart608.xml"/><Relationship Id="rId25" Type="http://schemas.openxmlformats.org/officeDocument/2006/relationships/chart" Target="../charts/chart616.xml"/><Relationship Id="rId33" Type="http://schemas.openxmlformats.org/officeDocument/2006/relationships/chart" Target="../charts/chart624.xml"/><Relationship Id="rId38" Type="http://schemas.openxmlformats.org/officeDocument/2006/relationships/chart" Target="../charts/chart629.xml"/><Relationship Id="rId2" Type="http://schemas.openxmlformats.org/officeDocument/2006/relationships/chart" Target="../charts/chart593.xml"/><Relationship Id="rId16" Type="http://schemas.openxmlformats.org/officeDocument/2006/relationships/chart" Target="../charts/chart607.xml"/><Relationship Id="rId20" Type="http://schemas.openxmlformats.org/officeDocument/2006/relationships/chart" Target="../charts/chart611.xml"/><Relationship Id="rId29" Type="http://schemas.openxmlformats.org/officeDocument/2006/relationships/chart" Target="../charts/chart620.xml"/><Relationship Id="rId41" Type="http://schemas.openxmlformats.org/officeDocument/2006/relationships/chart" Target="../charts/chart632.xml"/><Relationship Id="rId1" Type="http://schemas.openxmlformats.org/officeDocument/2006/relationships/chart" Target="../charts/chart592.xml"/><Relationship Id="rId6" Type="http://schemas.openxmlformats.org/officeDocument/2006/relationships/chart" Target="../charts/chart597.xml"/><Relationship Id="rId11" Type="http://schemas.openxmlformats.org/officeDocument/2006/relationships/chart" Target="../charts/chart602.xml"/><Relationship Id="rId24" Type="http://schemas.openxmlformats.org/officeDocument/2006/relationships/chart" Target="../charts/chart615.xml"/><Relationship Id="rId32" Type="http://schemas.openxmlformats.org/officeDocument/2006/relationships/chart" Target="../charts/chart623.xml"/><Relationship Id="rId37" Type="http://schemas.openxmlformats.org/officeDocument/2006/relationships/chart" Target="../charts/chart628.xml"/><Relationship Id="rId40" Type="http://schemas.openxmlformats.org/officeDocument/2006/relationships/chart" Target="../charts/chart631.xml"/><Relationship Id="rId5" Type="http://schemas.openxmlformats.org/officeDocument/2006/relationships/chart" Target="../charts/chart596.xml"/><Relationship Id="rId15" Type="http://schemas.openxmlformats.org/officeDocument/2006/relationships/chart" Target="../charts/chart606.xml"/><Relationship Id="rId23" Type="http://schemas.openxmlformats.org/officeDocument/2006/relationships/chart" Target="../charts/chart614.xml"/><Relationship Id="rId28" Type="http://schemas.openxmlformats.org/officeDocument/2006/relationships/chart" Target="../charts/chart619.xml"/><Relationship Id="rId36" Type="http://schemas.openxmlformats.org/officeDocument/2006/relationships/chart" Target="../charts/chart627.xml"/><Relationship Id="rId10" Type="http://schemas.openxmlformats.org/officeDocument/2006/relationships/chart" Target="../charts/chart601.xml"/><Relationship Id="rId19" Type="http://schemas.openxmlformats.org/officeDocument/2006/relationships/chart" Target="../charts/chart610.xml"/><Relationship Id="rId31" Type="http://schemas.openxmlformats.org/officeDocument/2006/relationships/chart" Target="../charts/chart622.xml"/><Relationship Id="rId4" Type="http://schemas.openxmlformats.org/officeDocument/2006/relationships/chart" Target="../charts/chart595.xml"/><Relationship Id="rId9" Type="http://schemas.openxmlformats.org/officeDocument/2006/relationships/chart" Target="../charts/chart600.xml"/><Relationship Id="rId14" Type="http://schemas.openxmlformats.org/officeDocument/2006/relationships/chart" Target="../charts/chart605.xml"/><Relationship Id="rId22" Type="http://schemas.openxmlformats.org/officeDocument/2006/relationships/chart" Target="../charts/chart613.xml"/><Relationship Id="rId27" Type="http://schemas.openxmlformats.org/officeDocument/2006/relationships/chart" Target="../charts/chart618.xml"/><Relationship Id="rId30" Type="http://schemas.openxmlformats.org/officeDocument/2006/relationships/chart" Target="../charts/chart621.xml"/><Relationship Id="rId35" Type="http://schemas.openxmlformats.org/officeDocument/2006/relationships/chart" Target="../charts/chart626.xml"/></Relationships>
</file>

<file path=xl/drawings/drawing1.xml><?xml version="1.0" encoding="utf-8"?>
<xdr:wsDr xmlns:xdr="http://schemas.openxmlformats.org/drawingml/2006/spreadsheetDrawing" xmlns:a="http://schemas.openxmlformats.org/drawingml/2006/main">
  <xdr:twoCellAnchor>
    <xdr:from>
      <xdr:col>0</xdr:col>
      <xdr:colOff>0</xdr:colOff>
      <xdr:row>26</xdr:row>
      <xdr:rowOff>10160</xdr:rowOff>
    </xdr:from>
    <xdr:to>
      <xdr:col>5</xdr:col>
      <xdr:colOff>333375</xdr:colOff>
      <xdr:row>41</xdr:row>
      <xdr:rowOff>0</xdr:rowOff>
    </xdr:to>
    <xdr:graphicFrame macro="">
      <xdr:nvGraphicFramePr>
        <xdr:cNvPr id="8"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406400</xdr:colOff>
      <xdr:row>25</xdr:row>
      <xdr:rowOff>170815</xdr:rowOff>
    </xdr:from>
    <xdr:to>
      <xdr:col>10</xdr:col>
      <xdr:colOff>809625</xdr:colOff>
      <xdr:row>41</xdr:row>
      <xdr:rowOff>0</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133350</xdr:colOff>
      <xdr:row>26</xdr:row>
      <xdr:rowOff>142240</xdr:rowOff>
    </xdr:from>
    <xdr:ext cx="323850" cy="275590"/>
    <xdr:sp macro="" textlink="">
      <xdr:nvSpPr>
        <xdr:cNvPr id="10" name="テキスト ボックス 9"/>
        <xdr:cNvSpPr txBox="1"/>
      </xdr:nvSpPr>
      <xdr:spPr>
        <a:xfrm>
          <a:off x="133350" y="5904865"/>
          <a:ext cx="32385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oneCellAnchor>
    <xdr:from>
      <xdr:col>5</xdr:col>
      <xdr:colOff>619125</xdr:colOff>
      <xdr:row>27</xdr:row>
      <xdr:rowOff>46990</xdr:rowOff>
    </xdr:from>
    <xdr:ext cx="324485" cy="274955"/>
    <xdr:sp macro="" textlink="">
      <xdr:nvSpPr>
        <xdr:cNvPr id="11" name="テキスト ボックス 10"/>
        <xdr:cNvSpPr txBox="1"/>
      </xdr:nvSpPr>
      <xdr:spPr>
        <a:xfrm>
          <a:off x="4191000" y="5981065"/>
          <a:ext cx="324485" cy="2749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twoCellAnchor>
    <xdr:from>
      <xdr:col>0</xdr:col>
      <xdr:colOff>0</xdr:colOff>
      <xdr:row>46</xdr:row>
      <xdr:rowOff>170815</xdr:rowOff>
    </xdr:from>
    <xdr:to>
      <xdr:col>5</xdr:col>
      <xdr:colOff>356870</xdr:colOff>
      <xdr:row>62</xdr:row>
      <xdr:rowOff>167640</xdr:rowOff>
    </xdr:to>
    <xdr:graphicFrame macro="">
      <xdr:nvGraphicFramePr>
        <xdr:cNvPr id="14"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438785</xdr:colOff>
      <xdr:row>47</xdr:row>
      <xdr:rowOff>8890</xdr:rowOff>
    </xdr:from>
    <xdr:to>
      <xdr:col>10</xdr:col>
      <xdr:colOff>823595</xdr:colOff>
      <xdr:row>62</xdr:row>
      <xdr:rowOff>167640</xdr:rowOff>
    </xdr:to>
    <xdr:graphicFrame macro="">
      <xdr:nvGraphicFramePr>
        <xdr:cNvPr id="15"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523875</xdr:colOff>
      <xdr:row>47</xdr:row>
      <xdr:rowOff>94615</xdr:rowOff>
    </xdr:from>
    <xdr:to>
      <xdr:col>6</xdr:col>
      <xdr:colOff>220980</xdr:colOff>
      <xdr:row>49</xdr:row>
      <xdr:rowOff>26670</xdr:rowOff>
    </xdr:to>
    <xdr:sp macro="" textlink="">
      <xdr:nvSpPr>
        <xdr:cNvPr id="16" name="テキスト ボックス 9"/>
        <xdr:cNvSpPr txBox="1"/>
      </xdr:nvSpPr>
      <xdr:spPr>
        <a:xfrm>
          <a:off x="4095750" y="9505315"/>
          <a:ext cx="411480" cy="2749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overflow" horzOverflow="overflow"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kumimoji="1" lang="ja-JP" altLang="en-US" sz="1100"/>
            <a:t>歳</a:t>
          </a:r>
        </a:p>
      </xdr:txBody>
    </xdr:sp>
    <xdr:clientData/>
  </xdr:twoCellAnchor>
  <xdr:twoCellAnchor>
    <xdr:from>
      <xdr:col>0</xdr:col>
      <xdr:colOff>0</xdr:colOff>
      <xdr:row>236</xdr:row>
      <xdr:rowOff>84455</xdr:rowOff>
    </xdr:from>
    <xdr:to>
      <xdr:col>5</xdr:col>
      <xdr:colOff>358140</xdr:colOff>
      <xdr:row>251</xdr:row>
      <xdr:rowOff>161925</xdr:rowOff>
    </xdr:to>
    <xdr:graphicFrame macro="">
      <xdr:nvGraphicFramePr>
        <xdr:cNvPr id="31" name="グラフ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425450</xdr:colOff>
      <xdr:row>236</xdr:row>
      <xdr:rowOff>76835</xdr:rowOff>
    </xdr:from>
    <xdr:to>
      <xdr:col>10</xdr:col>
      <xdr:colOff>806450</xdr:colOff>
      <xdr:row>251</xdr:row>
      <xdr:rowOff>152400</xdr:rowOff>
    </xdr:to>
    <xdr:graphicFrame macro="">
      <xdr:nvGraphicFramePr>
        <xdr:cNvPr id="32" name="グラフ 2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2540</xdr:colOff>
      <xdr:row>70</xdr:row>
      <xdr:rowOff>6350</xdr:rowOff>
    </xdr:from>
    <xdr:to>
      <xdr:col>5</xdr:col>
      <xdr:colOff>342900</xdr:colOff>
      <xdr:row>87</xdr:row>
      <xdr:rowOff>96520</xdr:rowOff>
    </xdr:to>
    <xdr:graphicFrame macro="">
      <xdr:nvGraphicFramePr>
        <xdr:cNvPr id="33"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433070</xdr:colOff>
      <xdr:row>70</xdr:row>
      <xdr:rowOff>3175</xdr:rowOff>
    </xdr:from>
    <xdr:to>
      <xdr:col>10</xdr:col>
      <xdr:colOff>813435</xdr:colOff>
      <xdr:row>87</xdr:row>
      <xdr:rowOff>130810</xdr:rowOff>
    </xdr:to>
    <xdr:graphicFrame macro="">
      <xdr:nvGraphicFramePr>
        <xdr:cNvPr id="34" name="グラフ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2540</xdr:colOff>
      <xdr:row>95</xdr:row>
      <xdr:rowOff>142240</xdr:rowOff>
    </xdr:from>
    <xdr:to>
      <xdr:col>5</xdr:col>
      <xdr:colOff>342900</xdr:colOff>
      <xdr:row>113</xdr:row>
      <xdr:rowOff>114300</xdr:rowOff>
    </xdr:to>
    <xdr:graphicFrame macro="">
      <xdr:nvGraphicFramePr>
        <xdr:cNvPr id="2"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413385</xdr:colOff>
      <xdr:row>95</xdr:row>
      <xdr:rowOff>141605</xdr:rowOff>
    </xdr:from>
    <xdr:to>
      <xdr:col>10</xdr:col>
      <xdr:colOff>800735</xdr:colOff>
      <xdr:row>113</xdr:row>
      <xdr:rowOff>71755</xdr:rowOff>
    </xdr:to>
    <xdr:graphicFrame macro="">
      <xdr:nvGraphicFramePr>
        <xdr:cNvPr id="3"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122</xdr:row>
      <xdr:rowOff>0</xdr:rowOff>
    </xdr:from>
    <xdr:to>
      <xdr:col>5</xdr:col>
      <xdr:colOff>317500</xdr:colOff>
      <xdr:row>136</xdr:row>
      <xdr:rowOff>167005</xdr:rowOff>
    </xdr:to>
    <xdr:graphicFrame macro="">
      <xdr:nvGraphicFramePr>
        <xdr:cNvPr id="4"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391160</xdr:colOff>
      <xdr:row>122</xdr:row>
      <xdr:rowOff>3810</xdr:rowOff>
    </xdr:from>
    <xdr:to>
      <xdr:col>10</xdr:col>
      <xdr:colOff>816610</xdr:colOff>
      <xdr:row>137</xdr:row>
      <xdr:rowOff>17780</xdr:rowOff>
    </xdr:to>
    <xdr:graphicFrame macro="">
      <xdr:nvGraphicFramePr>
        <xdr:cNvPr id="5"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5</xdr:col>
      <xdr:colOff>447675</xdr:colOff>
      <xdr:row>183</xdr:row>
      <xdr:rowOff>10160</xdr:rowOff>
    </xdr:from>
    <xdr:to>
      <xdr:col>10</xdr:col>
      <xdr:colOff>819150</xdr:colOff>
      <xdr:row>198</xdr:row>
      <xdr:rowOff>19050</xdr:rowOff>
    </xdr:to>
    <xdr:graphicFrame macro="">
      <xdr:nvGraphicFramePr>
        <xdr:cNvPr id="6"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207</xdr:row>
      <xdr:rowOff>0</xdr:rowOff>
    </xdr:from>
    <xdr:to>
      <xdr:col>10</xdr:col>
      <xdr:colOff>287655</xdr:colOff>
      <xdr:row>227</xdr:row>
      <xdr:rowOff>151765</xdr:rowOff>
    </xdr:to>
    <xdr:graphicFrame macro="">
      <xdr:nvGraphicFramePr>
        <xdr:cNvPr id="26"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306070</xdr:colOff>
      <xdr:row>222</xdr:row>
      <xdr:rowOff>48260</xdr:rowOff>
    </xdr:from>
    <xdr:to>
      <xdr:col>0</xdr:col>
      <xdr:colOff>648970</xdr:colOff>
      <xdr:row>225</xdr:row>
      <xdr:rowOff>95885</xdr:rowOff>
    </xdr:to>
    <xdr:sp macro="" textlink="">
      <xdr:nvSpPr>
        <xdr:cNvPr id="7" name="正方形/長方形 6"/>
        <xdr:cNvSpPr/>
      </xdr:nvSpPr>
      <xdr:spPr>
        <a:xfrm>
          <a:off x="306070" y="40367585"/>
          <a:ext cx="342900" cy="561975"/>
        </a:xfrm>
        <a:prstGeom prst="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9525</xdr:colOff>
      <xdr:row>2</xdr:row>
      <xdr:rowOff>76200</xdr:rowOff>
    </xdr:from>
    <xdr:ext cx="3851910" cy="3606165"/>
    <xdr:sp macro="" textlink="">
      <xdr:nvSpPr>
        <xdr:cNvPr id="12" name="テキスト ボックス 11"/>
        <xdr:cNvSpPr txBox="1"/>
      </xdr:nvSpPr>
      <xdr:spPr>
        <a:xfrm>
          <a:off x="9525" y="609600"/>
          <a:ext cx="3851910" cy="3606165"/>
        </a:xfrm>
        <a:prstGeom prst="rect">
          <a:avLst/>
        </a:prstGeom>
        <a:solidFill>
          <a:sysClr val="window" lastClr="FFFFFF"/>
        </a:solidFill>
        <a:ln>
          <a:solidFill>
            <a:sysClr val="windowText" lastClr="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800"/>
            <a:t>コメント：</a:t>
          </a:r>
          <a:endParaRPr kumimoji="1" lang="en-US" altLang="ja-JP" sz="1800"/>
        </a:p>
        <a:p>
          <a:r>
            <a:rPr kumimoji="1" lang="ja-JP" altLang="en-US" sz="1200"/>
            <a:t>○県より平均寿命は男女ともに長いが、健康寿命は男性がほぼ県平均で女性は少し短い</a:t>
          </a:r>
          <a:endParaRPr kumimoji="1" lang="en-US" altLang="ja-JP" sz="1200"/>
        </a:p>
        <a:p>
          <a:r>
            <a:rPr kumimoji="1" lang="ja-JP" altLang="en-US" sz="1200"/>
            <a:t>○男性で重症高血圧該当者が多く、拡張期高血圧該当者は男女とも多い</a:t>
          </a:r>
          <a:endParaRPr kumimoji="1" lang="en-US" altLang="ja-JP" sz="1200"/>
        </a:p>
        <a:p>
          <a:r>
            <a:rPr kumimoji="1" lang="ja-JP" altLang="en-US" sz="1200"/>
            <a:t>○男性は運動しているが、メタボリックシンドロームおよび予備群該当者が多く、ＢＭＩが高い人が多い</a:t>
          </a:r>
          <a:endParaRPr kumimoji="1" lang="en-US" altLang="ja-JP" sz="1200"/>
        </a:p>
        <a:p>
          <a:r>
            <a:rPr kumimoji="1" lang="ja-JP" altLang="en-US" sz="1200"/>
            <a:t>○女性の習慣的喫煙と飲酒（毎日）の割合が多い</a:t>
          </a:r>
          <a:endParaRPr kumimoji="1" lang="en-US" altLang="ja-JP" sz="1200"/>
        </a:p>
        <a:p>
          <a:r>
            <a:rPr kumimoji="1" lang="ja-JP" altLang="en-US" sz="1200"/>
            <a:t>○朝食を抜くことがあったり、就寝前</a:t>
          </a:r>
          <a:r>
            <a:rPr kumimoji="1" lang="en-US" altLang="ja-JP" sz="1200"/>
            <a:t>2</a:t>
          </a:r>
          <a:r>
            <a:rPr kumimoji="1" lang="ja-JP" altLang="en-US" sz="1200"/>
            <a:t>時間以内に夕食をとる女性が多い</a:t>
          </a:r>
          <a:endParaRPr kumimoji="1" lang="en-US" altLang="ja-JP" sz="1200"/>
        </a:p>
        <a:p>
          <a:r>
            <a:rPr kumimoji="1" lang="ja-JP" altLang="en-US" sz="1200"/>
            <a:t>○1人当たりの医療費は、入院等・歯科ともに19市町中3番目である</a:t>
          </a:r>
          <a:endParaRPr kumimoji="1" lang="en-US" altLang="ja-JP" sz="1200"/>
        </a:p>
        <a:p>
          <a:r>
            <a:rPr kumimoji="1" lang="ja-JP" altLang="en-US" sz="1200"/>
            <a:t>○重点対象疾患による医療費は、国保分で24.5%を、後期高齢者分で23.9%を占めている</a:t>
          </a:r>
          <a:endParaRPr kumimoji="1" lang="en-US" altLang="ja-JP" sz="1200"/>
        </a:p>
        <a:p>
          <a:r>
            <a:rPr kumimoji="1" lang="en-US" altLang="ja-JP" sz="1200"/>
            <a:t>○65</a:t>
          </a:r>
          <a:r>
            <a:rPr kumimoji="1" lang="ja-JP" altLang="en-US" sz="1200"/>
            <a:t>歳以上の介護認定率は県内3番目である</a:t>
          </a:r>
          <a:endParaRPr kumimoji="1" lang="en-US" altLang="ja-JP" sz="1200"/>
        </a:p>
        <a:p>
          <a:r>
            <a:rPr kumimoji="1" lang="ja-JP" altLang="en-US" sz="1200"/>
            <a:t>○死因は、男女ともに心筋梗塞・くも膜下出血が県より高く、女性は肺がんも高い</a:t>
          </a:r>
          <a:endParaRPr kumimoji="1" lang="ja-JP" altLang="en-US" sz="1800"/>
        </a:p>
        <a:p>
          <a:endParaRPr kumimoji="1" lang="ja-JP" altLang="en-US" sz="1800"/>
        </a:p>
      </xdr:txBody>
    </xdr:sp>
    <xdr:clientData/>
  </xdr:oneCellAnchor>
  <xdr:twoCellAnchor>
    <xdr:from>
      <xdr:col>0</xdr:col>
      <xdr:colOff>200660</xdr:colOff>
      <xdr:row>75</xdr:row>
      <xdr:rowOff>29210</xdr:rowOff>
    </xdr:from>
    <xdr:to>
      <xdr:col>1</xdr:col>
      <xdr:colOff>514350</xdr:colOff>
      <xdr:row>78</xdr:row>
      <xdr:rowOff>166370</xdr:rowOff>
    </xdr:to>
    <xdr:sp macro="" textlink="">
      <xdr:nvSpPr>
        <xdr:cNvPr id="13" name="正方形/長方形 12"/>
        <xdr:cNvSpPr/>
      </xdr:nvSpPr>
      <xdr:spPr>
        <a:xfrm>
          <a:off x="200660" y="14250035"/>
          <a:ext cx="1028065" cy="65151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257810</xdr:colOff>
      <xdr:row>80</xdr:row>
      <xdr:rowOff>12700</xdr:rowOff>
    </xdr:from>
    <xdr:to>
      <xdr:col>1</xdr:col>
      <xdr:colOff>538480</xdr:colOff>
      <xdr:row>83</xdr:row>
      <xdr:rowOff>57150</xdr:rowOff>
    </xdr:to>
    <xdr:sp macro="" textlink="">
      <xdr:nvSpPr>
        <xdr:cNvPr id="22" name="正方形/長方形 21"/>
        <xdr:cNvSpPr/>
      </xdr:nvSpPr>
      <xdr:spPr>
        <a:xfrm>
          <a:off x="257810" y="15090775"/>
          <a:ext cx="995045" cy="55880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113665</xdr:colOff>
      <xdr:row>80</xdr:row>
      <xdr:rowOff>3175</xdr:rowOff>
    </xdr:from>
    <xdr:to>
      <xdr:col>7</xdr:col>
      <xdr:colOff>471170</xdr:colOff>
      <xdr:row>83</xdr:row>
      <xdr:rowOff>29210</xdr:rowOff>
    </xdr:to>
    <xdr:sp macro="" textlink="">
      <xdr:nvSpPr>
        <xdr:cNvPr id="23" name="正方形/長方形 22"/>
        <xdr:cNvSpPr/>
      </xdr:nvSpPr>
      <xdr:spPr>
        <a:xfrm>
          <a:off x="4399915" y="15081250"/>
          <a:ext cx="1071880" cy="54038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602615</xdr:colOff>
      <xdr:row>97</xdr:row>
      <xdr:rowOff>11430</xdr:rowOff>
    </xdr:from>
    <xdr:to>
      <xdr:col>3</xdr:col>
      <xdr:colOff>247015</xdr:colOff>
      <xdr:row>99</xdr:row>
      <xdr:rowOff>118745</xdr:rowOff>
    </xdr:to>
    <xdr:sp macro="" textlink="">
      <xdr:nvSpPr>
        <xdr:cNvPr id="24" name="正方形/長方形 23"/>
        <xdr:cNvSpPr/>
      </xdr:nvSpPr>
      <xdr:spPr>
        <a:xfrm>
          <a:off x="1316990" y="17975580"/>
          <a:ext cx="1073150" cy="45021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275590</xdr:colOff>
      <xdr:row>99</xdr:row>
      <xdr:rowOff>117475</xdr:rowOff>
    </xdr:from>
    <xdr:to>
      <xdr:col>4</xdr:col>
      <xdr:colOff>543560</xdr:colOff>
      <xdr:row>101</xdr:row>
      <xdr:rowOff>130810</xdr:rowOff>
    </xdr:to>
    <xdr:sp macro="" textlink="">
      <xdr:nvSpPr>
        <xdr:cNvPr id="25" name="正方形/長方形 24"/>
        <xdr:cNvSpPr/>
      </xdr:nvSpPr>
      <xdr:spPr>
        <a:xfrm>
          <a:off x="2418715" y="18424525"/>
          <a:ext cx="982345" cy="35623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76835</xdr:colOff>
      <xdr:row>126</xdr:row>
      <xdr:rowOff>37465</xdr:rowOff>
    </xdr:from>
    <xdr:to>
      <xdr:col>7</xdr:col>
      <xdr:colOff>370840</xdr:colOff>
      <xdr:row>129</xdr:row>
      <xdr:rowOff>57150</xdr:rowOff>
    </xdr:to>
    <xdr:sp macro="" textlink="">
      <xdr:nvSpPr>
        <xdr:cNvPr id="28" name="正方形/長方形 27"/>
        <xdr:cNvSpPr/>
      </xdr:nvSpPr>
      <xdr:spPr>
        <a:xfrm>
          <a:off x="4363085" y="22954615"/>
          <a:ext cx="1008380" cy="53403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365760</xdr:colOff>
      <xdr:row>130</xdr:row>
      <xdr:rowOff>163830</xdr:rowOff>
    </xdr:from>
    <xdr:to>
      <xdr:col>7</xdr:col>
      <xdr:colOff>207645</xdr:colOff>
      <xdr:row>133</xdr:row>
      <xdr:rowOff>3175</xdr:rowOff>
    </xdr:to>
    <xdr:sp macro="" textlink="">
      <xdr:nvSpPr>
        <xdr:cNvPr id="29" name="正方形/長方形 28"/>
        <xdr:cNvSpPr/>
      </xdr:nvSpPr>
      <xdr:spPr>
        <a:xfrm>
          <a:off x="4652010" y="23766780"/>
          <a:ext cx="556260" cy="35369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516255</xdr:colOff>
      <xdr:row>134</xdr:row>
      <xdr:rowOff>132715</xdr:rowOff>
    </xdr:from>
    <xdr:to>
      <xdr:col>9</xdr:col>
      <xdr:colOff>706755</xdr:colOff>
      <xdr:row>136</xdr:row>
      <xdr:rowOff>114300</xdr:rowOff>
    </xdr:to>
    <xdr:sp macro="" textlink="">
      <xdr:nvSpPr>
        <xdr:cNvPr id="30" name="正方形/長方形 29"/>
        <xdr:cNvSpPr/>
      </xdr:nvSpPr>
      <xdr:spPr>
        <a:xfrm>
          <a:off x="6297930" y="24421465"/>
          <a:ext cx="904875" cy="32448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156845</xdr:colOff>
      <xdr:row>126</xdr:row>
      <xdr:rowOff>41275</xdr:rowOff>
    </xdr:from>
    <xdr:to>
      <xdr:col>10</xdr:col>
      <xdr:colOff>372745</xdr:colOff>
      <xdr:row>129</xdr:row>
      <xdr:rowOff>46355</xdr:rowOff>
    </xdr:to>
    <xdr:sp macro="" textlink="">
      <xdr:nvSpPr>
        <xdr:cNvPr id="35" name="正方形/長方形 34"/>
        <xdr:cNvSpPr/>
      </xdr:nvSpPr>
      <xdr:spPr>
        <a:xfrm>
          <a:off x="6652895" y="22958425"/>
          <a:ext cx="958850" cy="51943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p>
      </xdr:txBody>
    </xdr:sp>
    <xdr:clientData/>
  </xdr:twoCellAnchor>
  <xdr:twoCellAnchor>
    <xdr:from>
      <xdr:col>3</xdr:col>
      <xdr:colOff>300355</xdr:colOff>
      <xdr:row>105</xdr:row>
      <xdr:rowOff>105410</xdr:rowOff>
    </xdr:from>
    <xdr:to>
      <xdr:col>5</xdr:col>
      <xdr:colOff>36830</xdr:colOff>
      <xdr:row>109</xdr:row>
      <xdr:rowOff>156845</xdr:rowOff>
    </xdr:to>
    <xdr:sp macro="" textlink="">
      <xdr:nvSpPr>
        <xdr:cNvPr id="36" name="正方形/長方形 30"/>
        <xdr:cNvSpPr/>
      </xdr:nvSpPr>
      <xdr:spPr>
        <a:xfrm>
          <a:off x="2443480" y="19441160"/>
          <a:ext cx="1165225" cy="73723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2540</xdr:colOff>
      <xdr:row>182</xdr:row>
      <xdr:rowOff>168910</xdr:rowOff>
    </xdr:from>
    <xdr:to>
      <xdr:col>5</xdr:col>
      <xdr:colOff>368300</xdr:colOff>
      <xdr:row>198</xdr:row>
      <xdr:rowOff>43180</xdr:rowOff>
    </xdr:to>
    <xdr:graphicFrame macro="">
      <xdr:nvGraphicFramePr>
        <xdr:cNvPr id="37" name="グラフ 3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140</xdr:row>
      <xdr:rowOff>168275</xdr:rowOff>
    </xdr:from>
    <xdr:to>
      <xdr:col>5</xdr:col>
      <xdr:colOff>304165</xdr:colOff>
      <xdr:row>157</xdr:row>
      <xdr:rowOff>91440</xdr:rowOff>
    </xdr:to>
    <xdr:graphicFrame macro="">
      <xdr:nvGraphicFramePr>
        <xdr:cNvPr id="1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5</xdr:col>
      <xdr:colOff>431800</xdr:colOff>
      <xdr:row>141</xdr:row>
      <xdr:rowOff>4445</xdr:rowOff>
    </xdr:from>
    <xdr:to>
      <xdr:col>10</xdr:col>
      <xdr:colOff>801370</xdr:colOff>
      <xdr:row>157</xdr:row>
      <xdr:rowOff>81280</xdr:rowOff>
    </xdr:to>
    <xdr:graphicFrame macro="">
      <xdr:nvGraphicFramePr>
        <xdr:cNvPr id="18" name="グラフ 2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0</xdr:colOff>
      <xdr:row>164</xdr:row>
      <xdr:rowOff>147320</xdr:rowOff>
    </xdr:from>
    <xdr:to>
      <xdr:col>5</xdr:col>
      <xdr:colOff>351790</xdr:colOff>
      <xdr:row>175</xdr:row>
      <xdr:rowOff>166370</xdr:rowOff>
    </xdr:to>
    <xdr:graphicFrame macro="">
      <xdr:nvGraphicFramePr>
        <xdr:cNvPr id="41" name="グラフ 3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5</xdr:col>
      <xdr:colOff>418465</xdr:colOff>
      <xdr:row>164</xdr:row>
      <xdr:rowOff>138430</xdr:rowOff>
    </xdr:from>
    <xdr:to>
      <xdr:col>10</xdr:col>
      <xdr:colOff>812800</xdr:colOff>
      <xdr:row>175</xdr:row>
      <xdr:rowOff>157480</xdr:rowOff>
    </xdr:to>
    <xdr:graphicFrame macro="">
      <xdr:nvGraphicFramePr>
        <xdr:cNvPr id="42" name="グラフ 3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424180</xdr:colOff>
      <xdr:row>30</xdr:row>
      <xdr:rowOff>170180</xdr:rowOff>
    </xdr:from>
    <xdr:to>
      <xdr:col>5</xdr:col>
      <xdr:colOff>33655</xdr:colOff>
      <xdr:row>30</xdr:row>
      <xdr:rowOff>170180</xdr:rowOff>
    </xdr:to>
    <xdr:sp macro="" textlink="">
      <xdr:nvSpPr>
        <xdr:cNvPr id="44" name="直線 36"/>
        <xdr:cNvSpPr/>
      </xdr:nvSpPr>
      <xdr:spPr>
        <a:xfrm>
          <a:off x="424180" y="6618605"/>
          <a:ext cx="3181350" cy="0"/>
        </a:xfrm>
        <a:prstGeom prst="line">
          <a:avLst/>
        </a:prstGeom>
        <a:noFill/>
        <a:ln w="38100" cmpd="sng">
          <a:solidFill>
            <a:srgbClr val="FF0000"/>
          </a:solidFill>
          <a:prstDash val="sysDot"/>
          <a:headEnd type="none"/>
          <a:tailEnd type="none"/>
        </a:ln>
      </xdr:spPr>
      <xdr:style>
        <a:lnRef idx="1">
          <a:schemeClr val="accent1"/>
        </a:lnRef>
        <a:fillRef idx="0">
          <a:schemeClr val="accent1"/>
        </a:fillRef>
        <a:effectRef idx="0">
          <a:schemeClr val="accent1"/>
        </a:effectRef>
        <a:fontRef idx="minor">
          <a:schemeClr val="tx1"/>
        </a:fontRef>
      </xdr:style>
    </xdr:sp>
    <xdr:clientData/>
  </xdr:twoCellAnchor>
  <xdr:twoCellAnchor>
    <xdr:from>
      <xdr:col>6</xdr:col>
      <xdr:colOff>130175</xdr:colOff>
      <xdr:row>31</xdr:row>
      <xdr:rowOff>96520</xdr:rowOff>
    </xdr:from>
    <xdr:to>
      <xdr:col>10</xdr:col>
      <xdr:colOff>519430</xdr:colOff>
      <xdr:row>31</xdr:row>
      <xdr:rowOff>113030</xdr:rowOff>
    </xdr:to>
    <xdr:sp macro="" textlink="">
      <xdr:nvSpPr>
        <xdr:cNvPr id="45" name="直線 37"/>
        <xdr:cNvSpPr/>
      </xdr:nvSpPr>
      <xdr:spPr>
        <a:xfrm>
          <a:off x="4416425" y="6716395"/>
          <a:ext cx="3342005" cy="16510"/>
        </a:xfrm>
        <a:prstGeom prst="line">
          <a:avLst/>
        </a:prstGeom>
        <a:noFill/>
        <a:ln w="38100" cmpd="sng">
          <a:solidFill>
            <a:srgbClr val="FF0000"/>
          </a:solidFill>
          <a:prstDash val="sysDot"/>
          <a:headEnd type="none"/>
          <a:tailEnd type="none"/>
        </a:ln>
      </xdr:spPr>
      <xdr:style>
        <a:lnRef idx="1">
          <a:schemeClr val="accent1"/>
        </a:lnRef>
        <a:fillRef idx="0">
          <a:schemeClr val="accent1"/>
        </a:fillRef>
        <a:effectRef idx="0">
          <a:schemeClr val="accent1"/>
        </a:effectRef>
        <a:fontRef idx="minor">
          <a:schemeClr val="tx1"/>
        </a:fontRef>
      </xdr:style>
    </xdr:sp>
    <xdr:clientData/>
  </xdr:twoCellAnchor>
  <xdr:twoCellAnchor>
    <xdr:from>
      <xdr:col>6</xdr:col>
      <xdr:colOff>60960</xdr:colOff>
      <xdr:row>51</xdr:row>
      <xdr:rowOff>154940</xdr:rowOff>
    </xdr:from>
    <xdr:to>
      <xdr:col>10</xdr:col>
      <xdr:colOff>773430</xdr:colOff>
      <xdr:row>51</xdr:row>
      <xdr:rowOff>154940</xdr:rowOff>
    </xdr:to>
    <xdr:sp macro="" textlink="">
      <xdr:nvSpPr>
        <xdr:cNvPr id="46" name="直線 38"/>
        <xdr:cNvSpPr/>
      </xdr:nvSpPr>
      <xdr:spPr>
        <a:xfrm>
          <a:off x="4347210" y="10251440"/>
          <a:ext cx="3665220" cy="0"/>
        </a:xfrm>
        <a:prstGeom prst="line">
          <a:avLst/>
        </a:prstGeom>
        <a:noFill/>
        <a:ln w="38100" cmpd="sng">
          <a:solidFill>
            <a:srgbClr val="FF0000"/>
          </a:solidFill>
          <a:prstDash val="sysDot"/>
          <a:headEnd type="none"/>
          <a:tailEnd type="none"/>
        </a:ln>
      </xdr:spPr>
      <xdr:style>
        <a:lnRef idx="1">
          <a:schemeClr val="accent1"/>
        </a:lnRef>
        <a:fillRef idx="0">
          <a:schemeClr val="accent1"/>
        </a:fillRef>
        <a:effectRef idx="0">
          <a:schemeClr val="accent1"/>
        </a:effectRef>
        <a:fontRef idx="minor">
          <a:schemeClr val="tx1"/>
        </a:fontRef>
      </xdr:style>
    </xdr:sp>
    <xdr:clientData/>
  </xdr:twoCellAnchor>
  <xdr:twoCellAnchor>
    <xdr:from>
      <xdr:col>0</xdr:col>
      <xdr:colOff>389255</xdr:colOff>
      <xdr:row>52</xdr:row>
      <xdr:rowOff>15240</xdr:rowOff>
    </xdr:from>
    <xdr:to>
      <xdr:col>5</xdr:col>
      <xdr:colOff>205740</xdr:colOff>
      <xdr:row>52</xdr:row>
      <xdr:rowOff>15240</xdr:rowOff>
    </xdr:to>
    <xdr:sp macro="" textlink="">
      <xdr:nvSpPr>
        <xdr:cNvPr id="47" name="直線 39"/>
        <xdr:cNvSpPr/>
      </xdr:nvSpPr>
      <xdr:spPr>
        <a:xfrm>
          <a:off x="389255" y="10283190"/>
          <a:ext cx="3388360" cy="0"/>
        </a:xfrm>
        <a:prstGeom prst="line">
          <a:avLst/>
        </a:prstGeom>
        <a:noFill/>
        <a:ln w="38100" cmpd="sng">
          <a:solidFill>
            <a:srgbClr val="FF0000"/>
          </a:solidFill>
          <a:prstDash val="sysDot"/>
          <a:headEnd type="none"/>
          <a:tailEnd type="none"/>
        </a:ln>
      </xdr:spPr>
      <xdr:style>
        <a:lnRef idx="1">
          <a:schemeClr val="accent1"/>
        </a:lnRef>
        <a:fillRef idx="0">
          <a:schemeClr val="accent1"/>
        </a:fillRef>
        <a:effectRef idx="0">
          <a:schemeClr val="accent1"/>
        </a:effectRef>
        <a:fontRef idx="minor">
          <a:schemeClr val="tx1"/>
        </a:fontRef>
      </xdr:style>
    </xdr:sp>
    <xdr:clientData/>
  </xdr:twoCellAnchor>
</xdr:wsDr>
</file>

<file path=xl/drawings/drawing10.xml><?xml version="1.0" encoding="utf-8"?>
<c:userShapes xmlns:c="http://schemas.openxmlformats.org/drawingml/2006/chart">
  <cdr:relSizeAnchor xmlns:cdr="http://schemas.openxmlformats.org/drawingml/2006/chartDrawing">
    <cdr:from>
      <cdr:x>0.067</cdr:x>
      <cdr:y>0.32525</cdr:y>
    </cdr:from>
    <cdr:to>
      <cdr:x>0.98075</cdr:x>
      <cdr:y>0.32525</cdr:y>
    </cdr:to>
    <cdr:sp macro="" textlink="">
      <cdr:nvSpPr>
        <cdr:cNvPr id="2" name="直線 1"/>
        <cdr:cNvSpPr/>
      </cdr:nvSpPr>
      <cdr:spPr>
        <a:xfrm xmlns:a="http://schemas.openxmlformats.org/drawingml/2006/main" flipV="1">
          <a:off x="275521" y="780491"/>
          <a:ext cx="3757577"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100.xml><?xml version="1.0" encoding="utf-8"?>
<xdr:wsDr xmlns:xdr="http://schemas.openxmlformats.org/drawingml/2006/spreadsheetDrawing" xmlns:a="http://schemas.openxmlformats.org/drawingml/2006/main">
  <xdr:twoCellAnchor>
    <xdr:from>
      <xdr:col>14</xdr:col>
      <xdr:colOff>398780</xdr:colOff>
      <xdr:row>84</xdr:row>
      <xdr:rowOff>167005</xdr:rowOff>
    </xdr:from>
    <xdr:to>
      <xdr:col>21</xdr:col>
      <xdr:colOff>1598930</xdr:colOff>
      <xdr:row>102</xdr:row>
      <xdr:rowOff>114300</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266700</xdr:colOff>
      <xdr:row>85</xdr:row>
      <xdr:rowOff>23495</xdr:rowOff>
    </xdr:from>
    <xdr:to>
      <xdr:col>33</xdr:col>
      <xdr:colOff>47625</xdr:colOff>
      <xdr:row>102</xdr:row>
      <xdr:rowOff>161925</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33</xdr:col>
      <xdr:colOff>289560</xdr:colOff>
      <xdr:row>85</xdr:row>
      <xdr:rowOff>43180</xdr:rowOff>
    </xdr:from>
    <xdr:to>
      <xdr:col>41</xdr:col>
      <xdr:colOff>518795</xdr:colOff>
      <xdr:row>101</xdr:row>
      <xdr:rowOff>43180</xdr:rowOff>
    </xdr:to>
    <xdr:graphicFrame macro="">
      <xdr:nvGraphicFramePr>
        <xdr:cNvPr id="4"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43</xdr:col>
      <xdr:colOff>13970</xdr:colOff>
      <xdr:row>85</xdr:row>
      <xdr:rowOff>52070</xdr:rowOff>
    </xdr:from>
    <xdr:to>
      <xdr:col>51</xdr:col>
      <xdr:colOff>243205</xdr:colOff>
      <xdr:row>101</xdr:row>
      <xdr:rowOff>52070</xdr:rowOff>
    </xdr:to>
    <xdr:graphicFrame macro="">
      <xdr:nvGraphicFramePr>
        <xdr:cNvPr id="5"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52</xdr:col>
      <xdr:colOff>460375</xdr:colOff>
      <xdr:row>85</xdr:row>
      <xdr:rowOff>33020</xdr:rowOff>
    </xdr:from>
    <xdr:to>
      <xdr:col>60</xdr:col>
      <xdr:colOff>142240</xdr:colOff>
      <xdr:row>101</xdr:row>
      <xdr:rowOff>33020</xdr:rowOff>
    </xdr:to>
    <xdr:graphicFrame macro="">
      <xdr:nvGraphicFramePr>
        <xdr:cNvPr id="6"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60</xdr:col>
      <xdr:colOff>671830</xdr:colOff>
      <xdr:row>85</xdr:row>
      <xdr:rowOff>52705</xdr:rowOff>
    </xdr:from>
    <xdr:to>
      <xdr:col>67</xdr:col>
      <xdr:colOff>442595</xdr:colOff>
      <xdr:row>101</xdr:row>
      <xdr:rowOff>52705</xdr:rowOff>
    </xdr:to>
    <xdr:graphicFrame macro="">
      <xdr:nvGraphicFramePr>
        <xdr:cNvPr id="7"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23</xdr:col>
      <xdr:colOff>487045</xdr:colOff>
      <xdr:row>104</xdr:row>
      <xdr:rowOff>149860</xdr:rowOff>
    </xdr:from>
    <xdr:to>
      <xdr:col>33</xdr:col>
      <xdr:colOff>39370</xdr:colOff>
      <xdr:row>120</xdr:row>
      <xdr:rowOff>149860</xdr:rowOff>
    </xdr:to>
    <xdr:graphicFrame macro="">
      <xdr:nvGraphicFramePr>
        <xdr:cNvPr id="8"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33</xdr:col>
      <xdr:colOff>259080</xdr:colOff>
      <xdr:row>104</xdr:row>
      <xdr:rowOff>34290</xdr:rowOff>
    </xdr:from>
    <xdr:to>
      <xdr:col>41</xdr:col>
      <xdr:colOff>487045</xdr:colOff>
      <xdr:row>120</xdr:row>
      <xdr:rowOff>34290</xdr:rowOff>
    </xdr:to>
    <xdr:graphicFrame macro="">
      <xdr:nvGraphicFramePr>
        <xdr:cNvPr id="9"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xdr:col>
      <xdr:colOff>476250</xdr:colOff>
      <xdr:row>103</xdr:row>
      <xdr:rowOff>158115</xdr:rowOff>
    </xdr:from>
    <xdr:to>
      <xdr:col>21</xdr:col>
      <xdr:colOff>1247775</xdr:colOff>
      <xdr:row>119</xdr:row>
      <xdr:rowOff>158115</xdr:rowOff>
    </xdr:to>
    <xdr:graphicFrame macro="">
      <xdr:nvGraphicFramePr>
        <xdr:cNvPr id="10"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14</xdr:col>
      <xdr:colOff>495300</xdr:colOff>
      <xdr:row>120</xdr:row>
      <xdr:rowOff>166370</xdr:rowOff>
    </xdr:from>
    <xdr:to>
      <xdr:col>21</xdr:col>
      <xdr:colOff>1266825</xdr:colOff>
      <xdr:row>136</xdr:row>
      <xdr:rowOff>166370</xdr:rowOff>
    </xdr:to>
    <xdr:graphicFrame macro="">
      <xdr:nvGraphicFramePr>
        <xdr:cNvPr id="11"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23</xdr:col>
      <xdr:colOff>151765</xdr:colOff>
      <xdr:row>122</xdr:row>
      <xdr:rowOff>114300</xdr:rowOff>
    </xdr:from>
    <xdr:to>
      <xdr:col>32</xdr:col>
      <xdr:colOff>247015</xdr:colOff>
      <xdr:row>138</xdr:row>
      <xdr:rowOff>114300</xdr:rowOff>
    </xdr:to>
    <xdr:graphicFrame macro="">
      <xdr:nvGraphicFramePr>
        <xdr:cNvPr id="12" name="グラフ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33</xdr:col>
      <xdr:colOff>314960</xdr:colOff>
      <xdr:row>121</xdr:row>
      <xdr:rowOff>81915</xdr:rowOff>
    </xdr:from>
    <xdr:to>
      <xdr:col>42</xdr:col>
      <xdr:colOff>57785</xdr:colOff>
      <xdr:row>138</xdr:row>
      <xdr:rowOff>148590</xdr:rowOff>
    </xdr:to>
    <xdr:graphicFrame macro="">
      <xdr:nvGraphicFramePr>
        <xdr:cNvPr id="13"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14</xdr:col>
      <xdr:colOff>399415</xdr:colOff>
      <xdr:row>138</xdr:row>
      <xdr:rowOff>64135</xdr:rowOff>
    </xdr:from>
    <xdr:to>
      <xdr:col>21</xdr:col>
      <xdr:colOff>1170940</xdr:colOff>
      <xdr:row>154</xdr:row>
      <xdr:rowOff>64135</xdr:rowOff>
    </xdr:to>
    <xdr:graphicFrame macro="">
      <xdr:nvGraphicFramePr>
        <xdr:cNvPr id="14" name="グラフ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14</xdr:col>
      <xdr:colOff>417830</xdr:colOff>
      <xdr:row>155</xdr:row>
      <xdr:rowOff>110490</xdr:rowOff>
    </xdr:from>
    <xdr:to>
      <xdr:col>21</xdr:col>
      <xdr:colOff>1189355</xdr:colOff>
      <xdr:row>171</xdr:row>
      <xdr:rowOff>110490</xdr:rowOff>
    </xdr:to>
    <xdr:graphicFrame macro="">
      <xdr:nvGraphicFramePr>
        <xdr:cNvPr id="15"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14</xdr:col>
      <xdr:colOff>410210</xdr:colOff>
      <xdr:row>172</xdr:row>
      <xdr:rowOff>150495</xdr:rowOff>
    </xdr:from>
    <xdr:to>
      <xdr:col>21</xdr:col>
      <xdr:colOff>1181735</xdr:colOff>
      <xdr:row>188</xdr:row>
      <xdr:rowOff>150495</xdr:rowOff>
    </xdr:to>
    <xdr:graphicFrame macro="">
      <xdr:nvGraphicFramePr>
        <xdr:cNvPr id="16" name="グラフ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14</xdr:col>
      <xdr:colOff>446405</xdr:colOff>
      <xdr:row>189</xdr:row>
      <xdr:rowOff>111125</xdr:rowOff>
    </xdr:from>
    <xdr:to>
      <xdr:col>21</xdr:col>
      <xdr:colOff>1217930</xdr:colOff>
      <xdr:row>205</xdr:row>
      <xdr:rowOff>111125</xdr:rowOff>
    </xdr:to>
    <xdr:graphicFrame macro="">
      <xdr:nvGraphicFramePr>
        <xdr:cNvPr id="17" name="グラフ 2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14</xdr:col>
      <xdr:colOff>524510</xdr:colOff>
      <xdr:row>207</xdr:row>
      <xdr:rowOff>15240</xdr:rowOff>
    </xdr:from>
    <xdr:to>
      <xdr:col>21</xdr:col>
      <xdr:colOff>1294765</xdr:colOff>
      <xdr:row>223</xdr:row>
      <xdr:rowOff>15240</xdr:rowOff>
    </xdr:to>
    <xdr:graphicFrame macro="">
      <xdr:nvGraphicFramePr>
        <xdr:cNvPr id="18" name="グラフ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15</xdr:col>
      <xdr:colOff>35560</xdr:colOff>
      <xdr:row>224</xdr:row>
      <xdr:rowOff>6350</xdr:rowOff>
    </xdr:from>
    <xdr:to>
      <xdr:col>21</xdr:col>
      <xdr:colOff>1350010</xdr:colOff>
      <xdr:row>240</xdr:row>
      <xdr:rowOff>6350</xdr:rowOff>
    </xdr:to>
    <xdr:graphicFrame macro="">
      <xdr:nvGraphicFramePr>
        <xdr:cNvPr id="19" name="グラフ 2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15</xdr:col>
      <xdr:colOff>17780</xdr:colOff>
      <xdr:row>240</xdr:row>
      <xdr:rowOff>170180</xdr:rowOff>
    </xdr:from>
    <xdr:to>
      <xdr:col>21</xdr:col>
      <xdr:colOff>1332865</xdr:colOff>
      <xdr:row>256</xdr:row>
      <xdr:rowOff>170180</xdr:rowOff>
    </xdr:to>
    <xdr:graphicFrame macro="">
      <xdr:nvGraphicFramePr>
        <xdr:cNvPr id="20" name="グラフ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14</xdr:col>
      <xdr:colOff>528320</xdr:colOff>
      <xdr:row>258</xdr:row>
      <xdr:rowOff>27305</xdr:rowOff>
    </xdr:from>
    <xdr:to>
      <xdr:col>21</xdr:col>
      <xdr:colOff>1299845</xdr:colOff>
      <xdr:row>274</xdr:row>
      <xdr:rowOff>27305</xdr:rowOff>
    </xdr:to>
    <xdr:graphicFrame macro="">
      <xdr:nvGraphicFramePr>
        <xdr:cNvPr id="21" name="グラフ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14</xdr:col>
      <xdr:colOff>494030</xdr:colOff>
      <xdr:row>274</xdr:row>
      <xdr:rowOff>130810</xdr:rowOff>
    </xdr:from>
    <xdr:to>
      <xdr:col>21</xdr:col>
      <xdr:colOff>1264920</xdr:colOff>
      <xdr:row>290</xdr:row>
      <xdr:rowOff>130810</xdr:rowOff>
    </xdr:to>
    <xdr:graphicFrame macro="">
      <xdr:nvGraphicFramePr>
        <xdr:cNvPr id="22" name="グラフ 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14</xdr:col>
      <xdr:colOff>474980</xdr:colOff>
      <xdr:row>291</xdr:row>
      <xdr:rowOff>130810</xdr:rowOff>
    </xdr:from>
    <xdr:to>
      <xdr:col>21</xdr:col>
      <xdr:colOff>1246505</xdr:colOff>
      <xdr:row>307</xdr:row>
      <xdr:rowOff>130810</xdr:rowOff>
    </xdr:to>
    <xdr:graphicFrame macro="">
      <xdr:nvGraphicFramePr>
        <xdr:cNvPr id="23" name="グラフ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14</xdr:col>
      <xdr:colOff>493395</xdr:colOff>
      <xdr:row>308</xdr:row>
      <xdr:rowOff>139700</xdr:rowOff>
    </xdr:from>
    <xdr:to>
      <xdr:col>21</xdr:col>
      <xdr:colOff>1264920</xdr:colOff>
      <xdr:row>324</xdr:row>
      <xdr:rowOff>139700</xdr:rowOff>
    </xdr:to>
    <xdr:graphicFrame macro="">
      <xdr:nvGraphicFramePr>
        <xdr:cNvPr id="24" name="グラフ 2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15</xdr:col>
      <xdr:colOff>0</xdr:colOff>
      <xdr:row>325</xdr:row>
      <xdr:rowOff>103505</xdr:rowOff>
    </xdr:from>
    <xdr:to>
      <xdr:col>21</xdr:col>
      <xdr:colOff>1313815</xdr:colOff>
      <xdr:row>341</xdr:row>
      <xdr:rowOff>103505</xdr:rowOff>
    </xdr:to>
    <xdr:graphicFrame macro="">
      <xdr:nvGraphicFramePr>
        <xdr:cNvPr id="25" name="グラフ 2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14</xdr:col>
      <xdr:colOff>519430</xdr:colOff>
      <xdr:row>342</xdr:row>
      <xdr:rowOff>76835</xdr:rowOff>
    </xdr:from>
    <xdr:to>
      <xdr:col>21</xdr:col>
      <xdr:colOff>1293495</xdr:colOff>
      <xdr:row>358</xdr:row>
      <xdr:rowOff>76835</xdr:rowOff>
    </xdr:to>
    <xdr:graphicFrame macro="">
      <xdr:nvGraphicFramePr>
        <xdr:cNvPr id="26" name="グラフ 2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15</xdr:col>
      <xdr:colOff>147320</xdr:colOff>
      <xdr:row>358</xdr:row>
      <xdr:rowOff>171450</xdr:rowOff>
    </xdr:from>
    <xdr:to>
      <xdr:col>21</xdr:col>
      <xdr:colOff>1461770</xdr:colOff>
      <xdr:row>374</xdr:row>
      <xdr:rowOff>171450</xdr:rowOff>
    </xdr:to>
    <xdr:graphicFrame macro="">
      <xdr:nvGraphicFramePr>
        <xdr:cNvPr id="27" name="グラフ 3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15</xdr:col>
      <xdr:colOff>97790</xdr:colOff>
      <xdr:row>376</xdr:row>
      <xdr:rowOff>13335</xdr:rowOff>
    </xdr:from>
    <xdr:to>
      <xdr:col>21</xdr:col>
      <xdr:colOff>1409700</xdr:colOff>
      <xdr:row>392</xdr:row>
      <xdr:rowOff>13335</xdr:rowOff>
    </xdr:to>
    <xdr:graphicFrame macro="">
      <xdr:nvGraphicFramePr>
        <xdr:cNvPr id="28" name="グラフ 3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15</xdr:col>
      <xdr:colOff>95250</xdr:colOff>
      <xdr:row>392</xdr:row>
      <xdr:rowOff>123190</xdr:rowOff>
    </xdr:from>
    <xdr:to>
      <xdr:col>21</xdr:col>
      <xdr:colOff>1409700</xdr:colOff>
      <xdr:row>408</xdr:row>
      <xdr:rowOff>123190</xdr:rowOff>
    </xdr:to>
    <xdr:graphicFrame macro="">
      <xdr:nvGraphicFramePr>
        <xdr:cNvPr id="29" name="グラフ 3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23</xdr:col>
      <xdr:colOff>571500</xdr:colOff>
      <xdr:row>139</xdr:row>
      <xdr:rowOff>21590</xdr:rowOff>
    </xdr:from>
    <xdr:to>
      <xdr:col>32</xdr:col>
      <xdr:colOff>199390</xdr:colOff>
      <xdr:row>155</xdr:row>
      <xdr:rowOff>21590</xdr:rowOff>
    </xdr:to>
    <xdr:graphicFrame macro="">
      <xdr:nvGraphicFramePr>
        <xdr:cNvPr id="30" name="グラフ 3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23</xdr:col>
      <xdr:colOff>582295</xdr:colOff>
      <xdr:row>155</xdr:row>
      <xdr:rowOff>149225</xdr:rowOff>
    </xdr:from>
    <xdr:to>
      <xdr:col>32</xdr:col>
      <xdr:colOff>211455</xdr:colOff>
      <xdr:row>171</xdr:row>
      <xdr:rowOff>149225</xdr:rowOff>
    </xdr:to>
    <xdr:graphicFrame macro="">
      <xdr:nvGraphicFramePr>
        <xdr:cNvPr id="31" name="グラフ 3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23</xdr:col>
      <xdr:colOff>542925</xdr:colOff>
      <xdr:row>172</xdr:row>
      <xdr:rowOff>72390</xdr:rowOff>
    </xdr:from>
    <xdr:to>
      <xdr:col>32</xdr:col>
      <xdr:colOff>172085</xdr:colOff>
      <xdr:row>188</xdr:row>
      <xdr:rowOff>72390</xdr:rowOff>
    </xdr:to>
    <xdr:graphicFrame macro="">
      <xdr:nvGraphicFramePr>
        <xdr:cNvPr id="32" name="グラフ 3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494030</xdr:colOff>
      <xdr:row>189</xdr:row>
      <xdr:rowOff>63500</xdr:rowOff>
    </xdr:from>
    <xdr:to>
      <xdr:col>32</xdr:col>
      <xdr:colOff>122555</xdr:colOff>
      <xdr:row>205</xdr:row>
      <xdr:rowOff>63500</xdr:rowOff>
    </xdr:to>
    <xdr:graphicFrame macro="">
      <xdr:nvGraphicFramePr>
        <xdr:cNvPr id="33" name="グラフ 3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23</xdr:col>
      <xdr:colOff>285115</xdr:colOff>
      <xdr:row>206</xdr:row>
      <xdr:rowOff>16510</xdr:rowOff>
    </xdr:from>
    <xdr:to>
      <xdr:col>31</xdr:col>
      <xdr:colOff>457200</xdr:colOff>
      <xdr:row>222</xdr:row>
      <xdr:rowOff>16510</xdr:rowOff>
    </xdr:to>
    <xdr:graphicFrame macro="">
      <xdr:nvGraphicFramePr>
        <xdr:cNvPr id="34" name="グラフ 3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23</xdr:col>
      <xdr:colOff>287655</xdr:colOff>
      <xdr:row>223</xdr:row>
      <xdr:rowOff>26670</xdr:rowOff>
    </xdr:from>
    <xdr:to>
      <xdr:col>31</xdr:col>
      <xdr:colOff>458470</xdr:colOff>
      <xdr:row>239</xdr:row>
      <xdr:rowOff>26670</xdr:rowOff>
    </xdr:to>
    <xdr:graphicFrame macro="">
      <xdr:nvGraphicFramePr>
        <xdr:cNvPr id="35" name="グラフ 4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23</xdr:col>
      <xdr:colOff>229235</xdr:colOff>
      <xdr:row>239</xdr:row>
      <xdr:rowOff>139065</xdr:rowOff>
    </xdr:from>
    <xdr:to>
      <xdr:col>31</xdr:col>
      <xdr:colOff>400050</xdr:colOff>
      <xdr:row>255</xdr:row>
      <xdr:rowOff>139065</xdr:rowOff>
    </xdr:to>
    <xdr:graphicFrame macro="">
      <xdr:nvGraphicFramePr>
        <xdr:cNvPr id="36" name="グラフ 4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23</xdr:col>
      <xdr:colOff>189865</xdr:colOff>
      <xdr:row>257</xdr:row>
      <xdr:rowOff>130175</xdr:rowOff>
    </xdr:from>
    <xdr:to>
      <xdr:col>31</xdr:col>
      <xdr:colOff>360680</xdr:colOff>
      <xdr:row>273</xdr:row>
      <xdr:rowOff>130175</xdr:rowOff>
    </xdr:to>
    <xdr:graphicFrame macro="">
      <xdr:nvGraphicFramePr>
        <xdr:cNvPr id="37" name="グラフ 4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22</xdr:col>
      <xdr:colOff>476885</xdr:colOff>
      <xdr:row>274</xdr:row>
      <xdr:rowOff>119380</xdr:rowOff>
    </xdr:from>
    <xdr:to>
      <xdr:col>31</xdr:col>
      <xdr:colOff>104775</xdr:colOff>
      <xdr:row>290</xdr:row>
      <xdr:rowOff>119380</xdr:rowOff>
    </xdr:to>
    <xdr:graphicFrame macro="">
      <xdr:nvGraphicFramePr>
        <xdr:cNvPr id="38" name="グラフ 4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22</xdr:col>
      <xdr:colOff>380365</xdr:colOff>
      <xdr:row>291</xdr:row>
      <xdr:rowOff>81280</xdr:rowOff>
    </xdr:from>
    <xdr:to>
      <xdr:col>31</xdr:col>
      <xdr:colOff>8890</xdr:colOff>
      <xdr:row>307</xdr:row>
      <xdr:rowOff>81280</xdr:rowOff>
    </xdr:to>
    <xdr:graphicFrame macro="">
      <xdr:nvGraphicFramePr>
        <xdr:cNvPr id="39" name="グラフ 4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22</xdr:col>
      <xdr:colOff>380365</xdr:colOff>
      <xdr:row>308</xdr:row>
      <xdr:rowOff>119380</xdr:rowOff>
    </xdr:from>
    <xdr:to>
      <xdr:col>31</xdr:col>
      <xdr:colOff>8890</xdr:colOff>
      <xdr:row>324</xdr:row>
      <xdr:rowOff>119380</xdr:rowOff>
    </xdr:to>
    <xdr:graphicFrame macro="">
      <xdr:nvGraphicFramePr>
        <xdr:cNvPr id="40" name="グラフ 4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22</xdr:col>
      <xdr:colOff>333375</xdr:colOff>
      <xdr:row>326</xdr:row>
      <xdr:rowOff>5080</xdr:rowOff>
    </xdr:from>
    <xdr:to>
      <xdr:col>30</xdr:col>
      <xdr:colOff>504825</xdr:colOff>
      <xdr:row>342</xdr:row>
      <xdr:rowOff>5080</xdr:rowOff>
    </xdr:to>
    <xdr:graphicFrame macro="">
      <xdr:nvGraphicFramePr>
        <xdr:cNvPr id="41" name="グラフ 4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22</xdr:col>
      <xdr:colOff>332740</xdr:colOff>
      <xdr:row>342</xdr:row>
      <xdr:rowOff>99695</xdr:rowOff>
    </xdr:from>
    <xdr:to>
      <xdr:col>30</xdr:col>
      <xdr:colOff>504825</xdr:colOff>
      <xdr:row>358</xdr:row>
      <xdr:rowOff>99695</xdr:rowOff>
    </xdr:to>
    <xdr:graphicFrame macro="">
      <xdr:nvGraphicFramePr>
        <xdr:cNvPr id="42" name="グラフ 4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22</xdr:col>
      <xdr:colOff>408940</xdr:colOff>
      <xdr:row>359</xdr:row>
      <xdr:rowOff>5080</xdr:rowOff>
    </xdr:from>
    <xdr:to>
      <xdr:col>31</xdr:col>
      <xdr:colOff>37465</xdr:colOff>
      <xdr:row>375</xdr:row>
      <xdr:rowOff>5080</xdr:rowOff>
    </xdr:to>
    <xdr:graphicFrame macro="">
      <xdr:nvGraphicFramePr>
        <xdr:cNvPr id="43" name="グラフ 4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22</xdr:col>
      <xdr:colOff>418465</xdr:colOff>
      <xdr:row>376</xdr:row>
      <xdr:rowOff>24130</xdr:rowOff>
    </xdr:from>
    <xdr:to>
      <xdr:col>31</xdr:col>
      <xdr:colOff>46990</xdr:colOff>
      <xdr:row>392</xdr:row>
      <xdr:rowOff>24130</xdr:rowOff>
    </xdr:to>
    <xdr:graphicFrame macro="">
      <xdr:nvGraphicFramePr>
        <xdr:cNvPr id="44" name="グラフ 4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22</xdr:col>
      <xdr:colOff>418465</xdr:colOff>
      <xdr:row>393</xdr:row>
      <xdr:rowOff>24765</xdr:rowOff>
    </xdr:from>
    <xdr:to>
      <xdr:col>31</xdr:col>
      <xdr:colOff>46990</xdr:colOff>
      <xdr:row>409</xdr:row>
      <xdr:rowOff>24765</xdr:rowOff>
    </xdr:to>
    <xdr:graphicFrame macro="">
      <xdr:nvGraphicFramePr>
        <xdr:cNvPr id="45" name="グラフ 5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33</xdr:col>
      <xdr:colOff>381635</xdr:colOff>
      <xdr:row>139</xdr:row>
      <xdr:rowOff>24130</xdr:rowOff>
    </xdr:from>
    <xdr:to>
      <xdr:col>42</xdr:col>
      <xdr:colOff>67310</xdr:colOff>
      <xdr:row>155</xdr:row>
      <xdr:rowOff>24130</xdr:rowOff>
    </xdr:to>
    <xdr:graphicFrame macro="">
      <xdr:nvGraphicFramePr>
        <xdr:cNvPr id="46" name="グラフ 5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33</xdr:col>
      <xdr:colOff>390525</xdr:colOff>
      <xdr:row>155</xdr:row>
      <xdr:rowOff>147955</xdr:rowOff>
    </xdr:from>
    <xdr:to>
      <xdr:col>42</xdr:col>
      <xdr:colOff>76200</xdr:colOff>
      <xdr:row>171</xdr:row>
      <xdr:rowOff>147955</xdr:rowOff>
    </xdr:to>
    <xdr:graphicFrame macro="">
      <xdr:nvGraphicFramePr>
        <xdr:cNvPr id="47" name="グラフ 5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33</xdr:col>
      <xdr:colOff>418465</xdr:colOff>
      <xdr:row>172</xdr:row>
      <xdr:rowOff>102870</xdr:rowOff>
    </xdr:from>
    <xdr:to>
      <xdr:col>42</xdr:col>
      <xdr:colOff>104775</xdr:colOff>
      <xdr:row>188</xdr:row>
      <xdr:rowOff>102870</xdr:rowOff>
    </xdr:to>
    <xdr:graphicFrame macro="">
      <xdr:nvGraphicFramePr>
        <xdr:cNvPr id="48" name="グラフ 5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33</xdr:col>
      <xdr:colOff>276225</xdr:colOff>
      <xdr:row>189</xdr:row>
      <xdr:rowOff>45085</xdr:rowOff>
    </xdr:from>
    <xdr:to>
      <xdr:col>41</xdr:col>
      <xdr:colOff>505460</xdr:colOff>
      <xdr:row>205</xdr:row>
      <xdr:rowOff>45085</xdr:rowOff>
    </xdr:to>
    <xdr:graphicFrame macro="">
      <xdr:nvGraphicFramePr>
        <xdr:cNvPr id="49" name="グラフ 5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33</xdr:col>
      <xdr:colOff>333375</xdr:colOff>
      <xdr:row>206</xdr:row>
      <xdr:rowOff>15240</xdr:rowOff>
    </xdr:from>
    <xdr:to>
      <xdr:col>42</xdr:col>
      <xdr:colOff>19050</xdr:colOff>
      <xdr:row>222</xdr:row>
      <xdr:rowOff>15240</xdr:rowOff>
    </xdr:to>
    <xdr:graphicFrame macro="">
      <xdr:nvGraphicFramePr>
        <xdr:cNvPr id="50" name="グラフ 5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33</xdr:col>
      <xdr:colOff>285750</xdr:colOff>
      <xdr:row>222</xdr:row>
      <xdr:rowOff>147320</xdr:rowOff>
    </xdr:from>
    <xdr:to>
      <xdr:col>41</xdr:col>
      <xdr:colOff>514985</xdr:colOff>
      <xdr:row>238</xdr:row>
      <xdr:rowOff>147320</xdr:rowOff>
    </xdr:to>
    <xdr:graphicFrame macro="">
      <xdr:nvGraphicFramePr>
        <xdr:cNvPr id="51" name="グラフ 5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33</xdr:col>
      <xdr:colOff>466725</xdr:colOff>
      <xdr:row>239</xdr:row>
      <xdr:rowOff>158115</xdr:rowOff>
    </xdr:from>
    <xdr:to>
      <xdr:col>42</xdr:col>
      <xdr:colOff>153035</xdr:colOff>
      <xdr:row>255</xdr:row>
      <xdr:rowOff>158115</xdr:rowOff>
    </xdr:to>
    <xdr:graphicFrame macro="">
      <xdr:nvGraphicFramePr>
        <xdr:cNvPr id="52" name="グラフ 5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33</xdr:col>
      <xdr:colOff>381000</xdr:colOff>
      <xdr:row>257</xdr:row>
      <xdr:rowOff>52705</xdr:rowOff>
    </xdr:from>
    <xdr:to>
      <xdr:col>42</xdr:col>
      <xdr:colOff>66675</xdr:colOff>
      <xdr:row>273</xdr:row>
      <xdr:rowOff>52705</xdr:rowOff>
    </xdr:to>
    <xdr:graphicFrame macro="">
      <xdr:nvGraphicFramePr>
        <xdr:cNvPr id="53" name="グラフ 5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33</xdr:col>
      <xdr:colOff>133985</xdr:colOff>
      <xdr:row>274</xdr:row>
      <xdr:rowOff>14605</xdr:rowOff>
    </xdr:from>
    <xdr:to>
      <xdr:col>41</xdr:col>
      <xdr:colOff>362585</xdr:colOff>
      <xdr:row>290</xdr:row>
      <xdr:rowOff>14605</xdr:rowOff>
    </xdr:to>
    <xdr:graphicFrame macro="">
      <xdr:nvGraphicFramePr>
        <xdr:cNvPr id="54" name="グラフ 5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33</xdr:col>
      <xdr:colOff>95250</xdr:colOff>
      <xdr:row>291</xdr:row>
      <xdr:rowOff>14605</xdr:rowOff>
    </xdr:from>
    <xdr:to>
      <xdr:col>41</xdr:col>
      <xdr:colOff>324485</xdr:colOff>
      <xdr:row>307</xdr:row>
      <xdr:rowOff>14605</xdr:rowOff>
    </xdr:to>
    <xdr:graphicFrame macro="">
      <xdr:nvGraphicFramePr>
        <xdr:cNvPr id="55" name="グラフ 6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33</xdr:col>
      <xdr:colOff>57150</xdr:colOff>
      <xdr:row>308</xdr:row>
      <xdr:rowOff>128905</xdr:rowOff>
    </xdr:from>
    <xdr:to>
      <xdr:col>41</xdr:col>
      <xdr:colOff>285750</xdr:colOff>
      <xdr:row>324</xdr:row>
      <xdr:rowOff>128905</xdr:rowOff>
    </xdr:to>
    <xdr:graphicFrame macro="">
      <xdr:nvGraphicFramePr>
        <xdr:cNvPr id="56" name="グラフ 6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32</xdr:col>
      <xdr:colOff>513715</xdr:colOff>
      <xdr:row>326</xdr:row>
      <xdr:rowOff>15875</xdr:rowOff>
    </xdr:from>
    <xdr:to>
      <xdr:col>41</xdr:col>
      <xdr:colOff>199390</xdr:colOff>
      <xdr:row>342</xdr:row>
      <xdr:rowOff>15875</xdr:rowOff>
    </xdr:to>
    <xdr:graphicFrame macro="">
      <xdr:nvGraphicFramePr>
        <xdr:cNvPr id="57" name="グラフ 6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32</xdr:col>
      <xdr:colOff>534035</xdr:colOff>
      <xdr:row>342</xdr:row>
      <xdr:rowOff>147955</xdr:rowOff>
    </xdr:from>
    <xdr:to>
      <xdr:col>41</xdr:col>
      <xdr:colOff>219710</xdr:colOff>
      <xdr:row>358</xdr:row>
      <xdr:rowOff>147955</xdr:rowOff>
    </xdr:to>
    <xdr:graphicFrame macro="">
      <xdr:nvGraphicFramePr>
        <xdr:cNvPr id="58" name="グラフ 6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32</xdr:col>
      <xdr:colOff>485775</xdr:colOff>
      <xdr:row>359</xdr:row>
      <xdr:rowOff>43815</xdr:rowOff>
    </xdr:from>
    <xdr:to>
      <xdr:col>41</xdr:col>
      <xdr:colOff>171450</xdr:colOff>
      <xdr:row>375</xdr:row>
      <xdr:rowOff>43815</xdr:rowOff>
    </xdr:to>
    <xdr:graphicFrame macro="">
      <xdr:nvGraphicFramePr>
        <xdr:cNvPr id="59" name="グラフ 6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32</xdr:col>
      <xdr:colOff>476885</xdr:colOff>
      <xdr:row>375</xdr:row>
      <xdr:rowOff>168275</xdr:rowOff>
    </xdr:from>
    <xdr:to>
      <xdr:col>41</xdr:col>
      <xdr:colOff>162560</xdr:colOff>
      <xdr:row>391</xdr:row>
      <xdr:rowOff>168275</xdr:rowOff>
    </xdr:to>
    <xdr:graphicFrame macro="">
      <xdr:nvGraphicFramePr>
        <xdr:cNvPr id="60" name="グラフ 6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32</xdr:col>
      <xdr:colOff>514985</xdr:colOff>
      <xdr:row>393</xdr:row>
      <xdr:rowOff>33655</xdr:rowOff>
    </xdr:from>
    <xdr:to>
      <xdr:col>41</xdr:col>
      <xdr:colOff>200025</xdr:colOff>
      <xdr:row>409</xdr:row>
      <xdr:rowOff>33655</xdr:rowOff>
    </xdr:to>
    <xdr:graphicFrame macro="">
      <xdr:nvGraphicFramePr>
        <xdr:cNvPr id="61" name="グラフ 6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42</xdr:col>
      <xdr:colOff>532765</xdr:colOff>
      <xdr:row>102</xdr:row>
      <xdr:rowOff>5080</xdr:rowOff>
    </xdr:from>
    <xdr:to>
      <xdr:col>51</xdr:col>
      <xdr:colOff>218440</xdr:colOff>
      <xdr:row>118</xdr:row>
      <xdr:rowOff>5080</xdr:rowOff>
    </xdr:to>
    <xdr:graphicFrame macro="">
      <xdr:nvGraphicFramePr>
        <xdr:cNvPr id="62" name="グラフ 6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42</xdr:col>
      <xdr:colOff>447675</xdr:colOff>
      <xdr:row>120</xdr:row>
      <xdr:rowOff>138430</xdr:rowOff>
    </xdr:from>
    <xdr:to>
      <xdr:col>51</xdr:col>
      <xdr:colOff>133350</xdr:colOff>
      <xdr:row>136</xdr:row>
      <xdr:rowOff>138430</xdr:rowOff>
    </xdr:to>
    <xdr:graphicFrame macro="">
      <xdr:nvGraphicFramePr>
        <xdr:cNvPr id="63" name="グラフ 6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42</xdr:col>
      <xdr:colOff>466725</xdr:colOff>
      <xdr:row>139</xdr:row>
      <xdr:rowOff>5080</xdr:rowOff>
    </xdr:from>
    <xdr:to>
      <xdr:col>51</xdr:col>
      <xdr:colOff>152400</xdr:colOff>
      <xdr:row>155</xdr:row>
      <xdr:rowOff>5080</xdr:rowOff>
    </xdr:to>
    <xdr:graphicFrame macro="">
      <xdr:nvGraphicFramePr>
        <xdr:cNvPr id="64" name="グラフ 7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42</xdr:col>
      <xdr:colOff>523240</xdr:colOff>
      <xdr:row>155</xdr:row>
      <xdr:rowOff>90805</xdr:rowOff>
    </xdr:from>
    <xdr:to>
      <xdr:col>51</xdr:col>
      <xdr:colOff>208915</xdr:colOff>
      <xdr:row>171</xdr:row>
      <xdr:rowOff>90805</xdr:rowOff>
    </xdr:to>
    <xdr:graphicFrame macro="">
      <xdr:nvGraphicFramePr>
        <xdr:cNvPr id="65" name="グラフ 7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42</xdr:col>
      <xdr:colOff>380365</xdr:colOff>
      <xdr:row>172</xdr:row>
      <xdr:rowOff>81280</xdr:rowOff>
    </xdr:from>
    <xdr:to>
      <xdr:col>51</xdr:col>
      <xdr:colOff>66040</xdr:colOff>
      <xdr:row>188</xdr:row>
      <xdr:rowOff>81280</xdr:rowOff>
    </xdr:to>
    <xdr:graphicFrame macro="">
      <xdr:nvGraphicFramePr>
        <xdr:cNvPr id="66" name="グラフ 7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42</xdr:col>
      <xdr:colOff>304165</xdr:colOff>
      <xdr:row>189</xdr:row>
      <xdr:rowOff>81915</xdr:rowOff>
    </xdr:from>
    <xdr:to>
      <xdr:col>50</xdr:col>
      <xdr:colOff>532765</xdr:colOff>
      <xdr:row>205</xdr:row>
      <xdr:rowOff>81915</xdr:rowOff>
    </xdr:to>
    <xdr:graphicFrame macro="">
      <xdr:nvGraphicFramePr>
        <xdr:cNvPr id="67" name="グラフ 7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42</xdr:col>
      <xdr:colOff>332740</xdr:colOff>
      <xdr:row>206</xdr:row>
      <xdr:rowOff>33655</xdr:rowOff>
    </xdr:from>
    <xdr:to>
      <xdr:col>51</xdr:col>
      <xdr:colOff>18415</xdr:colOff>
      <xdr:row>222</xdr:row>
      <xdr:rowOff>33655</xdr:rowOff>
    </xdr:to>
    <xdr:graphicFrame macro="">
      <xdr:nvGraphicFramePr>
        <xdr:cNvPr id="68" name="グラフ 7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42</xdr:col>
      <xdr:colOff>266700</xdr:colOff>
      <xdr:row>222</xdr:row>
      <xdr:rowOff>158115</xdr:rowOff>
    </xdr:from>
    <xdr:to>
      <xdr:col>50</xdr:col>
      <xdr:colOff>495300</xdr:colOff>
      <xdr:row>238</xdr:row>
      <xdr:rowOff>158115</xdr:rowOff>
    </xdr:to>
    <xdr:graphicFrame macro="">
      <xdr:nvGraphicFramePr>
        <xdr:cNvPr id="69" name="グラフ 7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42</xdr:col>
      <xdr:colOff>257175</xdr:colOff>
      <xdr:row>239</xdr:row>
      <xdr:rowOff>128270</xdr:rowOff>
    </xdr:from>
    <xdr:to>
      <xdr:col>50</xdr:col>
      <xdr:colOff>485775</xdr:colOff>
      <xdr:row>255</xdr:row>
      <xdr:rowOff>128270</xdr:rowOff>
    </xdr:to>
    <xdr:graphicFrame macro="">
      <xdr:nvGraphicFramePr>
        <xdr:cNvPr id="70" name="グラフ 7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42</xdr:col>
      <xdr:colOff>247015</xdr:colOff>
      <xdr:row>256</xdr:row>
      <xdr:rowOff>157480</xdr:rowOff>
    </xdr:from>
    <xdr:to>
      <xdr:col>50</xdr:col>
      <xdr:colOff>475615</xdr:colOff>
      <xdr:row>272</xdr:row>
      <xdr:rowOff>157480</xdr:rowOff>
    </xdr:to>
    <xdr:graphicFrame macro="">
      <xdr:nvGraphicFramePr>
        <xdr:cNvPr id="71" name="グラフ 7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42</xdr:col>
      <xdr:colOff>266700</xdr:colOff>
      <xdr:row>273</xdr:row>
      <xdr:rowOff>167640</xdr:rowOff>
    </xdr:from>
    <xdr:to>
      <xdr:col>50</xdr:col>
      <xdr:colOff>495300</xdr:colOff>
      <xdr:row>289</xdr:row>
      <xdr:rowOff>167640</xdr:rowOff>
    </xdr:to>
    <xdr:graphicFrame macro="">
      <xdr:nvGraphicFramePr>
        <xdr:cNvPr id="72" name="グラフ 7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42</xdr:col>
      <xdr:colOff>218440</xdr:colOff>
      <xdr:row>290</xdr:row>
      <xdr:rowOff>128905</xdr:rowOff>
    </xdr:from>
    <xdr:to>
      <xdr:col>50</xdr:col>
      <xdr:colOff>447675</xdr:colOff>
      <xdr:row>306</xdr:row>
      <xdr:rowOff>128905</xdr:rowOff>
    </xdr:to>
    <xdr:graphicFrame macro="">
      <xdr:nvGraphicFramePr>
        <xdr:cNvPr id="73" name="グラフ 8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42</xdr:col>
      <xdr:colOff>191135</xdr:colOff>
      <xdr:row>308</xdr:row>
      <xdr:rowOff>43815</xdr:rowOff>
    </xdr:from>
    <xdr:to>
      <xdr:col>50</xdr:col>
      <xdr:colOff>419100</xdr:colOff>
      <xdr:row>324</xdr:row>
      <xdr:rowOff>43815</xdr:rowOff>
    </xdr:to>
    <xdr:graphicFrame macro="">
      <xdr:nvGraphicFramePr>
        <xdr:cNvPr id="74" name="グラフ 8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42</xdr:col>
      <xdr:colOff>218440</xdr:colOff>
      <xdr:row>325</xdr:row>
      <xdr:rowOff>167640</xdr:rowOff>
    </xdr:from>
    <xdr:to>
      <xdr:col>50</xdr:col>
      <xdr:colOff>447675</xdr:colOff>
      <xdr:row>341</xdr:row>
      <xdr:rowOff>167640</xdr:rowOff>
    </xdr:to>
    <xdr:graphicFrame macro="">
      <xdr:nvGraphicFramePr>
        <xdr:cNvPr id="75" name="グラフ 8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42</xdr:col>
      <xdr:colOff>218440</xdr:colOff>
      <xdr:row>343</xdr:row>
      <xdr:rowOff>33655</xdr:rowOff>
    </xdr:from>
    <xdr:to>
      <xdr:col>50</xdr:col>
      <xdr:colOff>447040</xdr:colOff>
      <xdr:row>359</xdr:row>
      <xdr:rowOff>33655</xdr:rowOff>
    </xdr:to>
    <xdr:graphicFrame macro="">
      <xdr:nvGraphicFramePr>
        <xdr:cNvPr id="76" name="グラフ 8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42</xdr:col>
      <xdr:colOff>142240</xdr:colOff>
      <xdr:row>359</xdr:row>
      <xdr:rowOff>119380</xdr:rowOff>
    </xdr:from>
    <xdr:to>
      <xdr:col>50</xdr:col>
      <xdr:colOff>370840</xdr:colOff>
      <xdr:row>375</xdr:row>
      <xdr:rowOff>119380</xdr:rowOff>
    </xdr:to>
    <xdr:graphicFrame macro="">
      <xdr:nvGraphicFramePr>
        <xdr:cNvPr id="77" name="グラフ 8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42</xdr:col>
      <xdr:colOff>142875</xdr:colOff>
      <xdr:row>375</xdr:row>
      <xdr:rowOff>167005</xdr:rowOff>
    </xdr:from>
    <xdr:to>
      <xdr:col>50</xdr:col>
      <xdr:colOff>371475</xdr:colOff>
      <xdr:row>391</xdr:row>
      <xdr:rowOff>167005</xdr:rowOff>
    </xdr:to>
    <xdr:graphicFrame macro="">
      <xdr:nvGraphicFramePr>
        <xdr:cNvPr id="78" name="グラフ 8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42</xdr:col>
      <xdr:colOff>151765</xdr:colOff>
      <xdr:row>392</xdr:row>
      <xdr:rowOff>157480</xdr:rowOff>
    </xdr:from>
    <xdr:to>
      <xdr:col>50</xdr:col>
      <xdr:colOff>380365</xdr:colOff>
      <xdr:row>408</xdr:row>
      <xdr:rowOff>157480</xdr:rowOff>
    </xdr:to>
    <xdr:graphicFrame macro="">
      <xdr:nvGraphicFramePr>
        <xdr:cNvPr id="79" name="グラフ 8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53</xdr:col>
      <xdr:colOff>9525</xdr:colOff>
      <xdr:row>101</xdr:row>
      <xdr:rowOff>61595</xdr:rowOff>
    </xdr:from>
    <xdr:to>
      <xdr:col>60</xdr:col>
      <xdr:colOff>66675</xdr:colOff>
      <xdr:row>117</xdr:row>
      <xdr:rowOff>61595</xdr:rowOff>
    </xdr:to>
    <xdr:graphicFrame macro="">
      <xdr:nvGraphicFramePr>
        <xdr:cNvPr id="80" name="グラフ 8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52</xdr:col>
      <xdr:colOff>532130</xdr:colOff>
      <xdr:row>119</xdr:row>
      <xdr:rowOff>139065</xdr:rowOff>
    </xdr:from>
    <xdr:to>
      <xdr:col>60</xdr:col>
      <xdr:colOff>46990</xdr:colOff>
      <xdr:row>135</xdr:row>
      <xdr:rowOff>139065</xdr:rowOff>
    </xdr:to>
    <xdr:graphicFrame macro="">
      <xdr:nvGraphicFramePr>
        <xdr:cNvPr id="81" name="グラフ 8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53</xdr:col>
      <xdr:colOff>635</xdr:colOff>
      <xdr:row>137</xdr:row>
      <xdr:rowOff>167005</xdr:rowOff>
    </xdr:from>
    <xdr:to>
      <xdr:col>60</xdr:col>
      <xdr:colOff>57785</xdr:colOff>
      <xdr:row>153</xdr:row>
      <xdr:rowOff>167005</xdr:rowOff>
    </xdr:to>
    <xdr:graphicFrame macro="">
      <xdr:nvGraphicFramePr>
        <xdr:cNvPr id="82" name="グラフ 8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twoCellAnchor>
    <xdr:from>
      <xdr:col>52</xdr:col>
      <xdr:colOff>523875</xdr:colOff>
      <xdr:row>155</xdr:row>
      <xdr:rowOff>42545</xdr:rowOff>
    </xdr:from>
    <xdr:to>
      <xdr:col>60</xdr:col>
      <xdr:colOff>38100</xdr:colOff>
      <xdr:row>171</xdr:row>
      <xdr:rowOff>42545</xdr:rowOff>
    </xdr:to>
    <xdr:graphicFrame macro="">
      <xdr:nvGraphicFramePr>
        <xdr:cNvPr id="83" name="グラフ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2"/>
        </a:graphicData>
      </a:graphic>
    </xdr:graphicFrame>
    <xdr:clientData/>
  </xdr:twoCellAnchor>
  <xdr:twoCellAnchor>
    <xdr:from>
      <xdr:col>52</xdr:col>
      <xdr:colOff>542925</xdr:colOff>
      <xdr:row>172</xdr:row>
      <xdr:rowOff>62230</xdr:rowOff>
    </xdr:from>
    <xdr:to>
      <xdr:col>60</xdr:col>
      <xdr:colOff>57785</xdr:colOff>
      <xdr:row>188</xdr:row>
      <xdr:rowOff>62230</xdr:rowOff>
    </xdr:to>
    <xdr:graphicFrame macro="">
      <xdr:nvGraphicFramePr>
        <xdr:cNvPr id="84" name="グラフ 9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3"/>
        </a:graphicData>
      </a:graphic>
    </xdr:graphicFrame>
    <xdr:clientData/>
  </xdr:twoCellAnchor>
  <xdr:twoCellAnchor>
    <xdr:from>
      <xdr:col>52</xdr:col>
      <xdr:colOff>534035</xdr:colOff>
      <xdr:row>189</xdr:row>
      <xdr:rowOff>14605</xdr:rowOff>
    </xdr:from>
    <xdr:to>
      <xdr:col>60</xdr:col>
      <xdr:colOff>48260</xdr:colOff>
      <xdr:row>205</xdr:row>
      <xdr:rowOff>14605</xdr:rowOff>
    </xdr:to>
    <xdr:graphicFrame macro="">
      <xdr:nvGraphicFramePr>
        <xdr:cNvPr id="85" name="グラフ 9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4"/>
        </a:graphicData>
      </a:graphic>
    </xdr:graphicFrame>
    <xdr:clientData/>
  </xdr:twoCellAnchor>
  <xdr:twoCellAnchor>
    <xdr:from>
      <xdr:col>53</xdr:col>
      <xdr:colOff>9525</xdr:colOff>
      <xdr:row>206</xdr:row>
      <xdr:rowOff>71755</xdr:rowOff>
    </xdr:from>
    <xdr:to>
      <xdr:col>60</xdr:col>
      <xdr:colOff>67310</xdr:colOff>
      <xdr:row>222</xdr:row>
      <xdr:rowOff>71755</xdr:rowOff>
    </xdr:to>
    <xdr:graphicFrame macro="">
      <xdr:nvGraphicFramePr>
        <xdr:cNvPr id="86" name="グラフ 9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5"/>
        </a:graphicData>
      </a:graphic>
    </xdr:graphicFrame>
    <xdr:clientData/>
  </xdr:twoCellAnchor>
  <xdr:twoCellAnchor>
    <xdr:from>
      <xdr:col>52</xdr:col>
      <xdr:colOff>504825</xdr:colOff>
      <xdr:row>223</xdr:row>
      <xdr:rowOff>33655</xdr:rowOff>
    </xdr:from>
    <xdr:to>
      <xdr:col>60</xdr:col>
      <xdr:colOff>19050</xdr:colOff>
      <xdr:row>239</xdr:row>
      <xdr:rowOff>33655</xdr:rowOff>
    </xdr:to>
    <xdr:graphicFrame macro="">
      <xdr:nvGraphicFramePr>
        <xdr:cNvPr id="87" name="グラフ 9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6"/>
        </a:graphicData>
      </a:graphic>
    </xdr:graphicFrame>
    <xdr:clientData/>
  </xdr:twoCellAnchor>
  <xdr:twoCellAnchor>
    <xdr:from>
      <xdr:col>52</xdr:col>
      <xdr:colOff>524510</xdr:colOff>
      <xdr:row>239</xdr:row>
      <xdr:rowOff>157480</xdr:rowOff>
    </xdr:from>
    <xdr:to>
      <xdr:col>60</xdr:col>
      <xdr:colOff>38735</xdr:colOff>
      <xdr:row>255</xdr:row>
      <xdr:rowOff>157480</xdr:rowOff>
    </xdr:to>
    <xdr:graphicFrame macro="">
      <xdr:nvGraphicFramePr>
        <xdr:cNvPr id="88" name="グラフ 9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7"/>
        </a:graphicData>
      </a:graphic>
    </xdr:graphicFrame>
    <xdr:clientData/>
  </xdr:twoCellAnchor>
  <xdr:twoCellAnchor>
    <xdr:from>
      <xdr:col>52</xdr:col>
      <xdr:colOff>448945</xdr:colOff>
      <xdr:row>256</xdr:row>
      <xdr:rowOff>138430</xdr:rowOff>
    </xdr:from>
    <xdr:to>
      <xdr:col>59</xdr:col>
      <xdr:colOff>648970</xdr:colOff>
      <xdr:row>272</xdr:row>
      <xdr:rowOff>138430</xdr:rowOff>
    </xdr:to>
    <xdr:graphicFrame macro="">
      <xdr:nvGraphicFramePr>
        <xdr:cNvPr id="89" name="グラフ 9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8"/>
        </a:graphicData>
      </a:graphic>
    </xdr:graphicFrame>
    <xdr:clientData/>
  </xdr:twoCellAnchor>
  <xdr:twoCellAnchor>
    <xdr:from>
      <xdr:col>52</xdr:col>
      <xdr:colOff>495935</xdr:colOff>
      <xdr:row>274</xdr:row>
      <xdr:rowOff>24130</xdr:rowOff>
    </xdr:from>
    <xdr:to>
      <xdr:col>60</xdr:col>
      <xdr:colOff>10160</xdr:colOff>
      <xdr:row>290</xdr:row>
      <xdr:rowOff>24130</xdr:rowOff>
    </xdr:to>
    <xdr:graphicFrame macro="">
      <xdr:nvGraphicFramePr>
        <xdr:cNvPr id="90" name="グラフ 9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9"/>
        </a:graphicData>
      </a:graphic>
    </xdr:graphicFrame>
    <xdr:clientData/>
  </xdr:twoCellAnchor>
  <xdr:twoCellAnchor>
    <xdr:from>
      <xdr:col>52</xdr:col>
      <xdr:colOff>486410</xdr:colOff>
      <xdr:row>291</xdr:row>
      <xdr:rowOff>14605</xdr:rowOff>
    </xdr:from>
    <xdr:to>
      <xdr:col>60</xdr:col>
      <xdr:colOff>635</xdr:colOff>
      <xdr:row>307</xdr:row>
      <xdr:rowOff>14605</xdr:rowOff>
    </xdr:to>
    <xdr:graphicFrame macro="">
      <xdr:nvGraphicFramePr>
        <xdr:cNvPr id="91" name="グラフ 9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0"/>
        </a:graphicData>
      </a:graphic>
    </xdr:graphicFrame>
    <xdr:clientData/>
  </xdr:twoCellAnchor>
  <xdr:twoCellAnchor>
    <xdr:from>
      <xdr:col>52</xdr:col>
      <xdr:colOff>456565</xdr:colOff>
      <xdr:row>308</xdr:row>
      <xdr:rowOff>14605</xdr:rowOff>
    </xdr:from>
    <xdr:to>
      <xdr:col>59</xdr:col>
      <xdr:colOff>657225</xdr:colOff>
      <xdr:row>324</xdr:row>
      <xdr:rowOff>14605</xdr:rowOff>
    </xdr:to>
    <xdr:graphicFrame macro="">
      <xdr:nvGraphicFramePr>
        <xdr:cNvPr id="92" name="グラフ 9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1"/>
        </a:graphicData>
      </a:graphic>
    </xdr:graphicFrame>
    <xdr:clientData/>
  </xdr:twoCellAnchor>
  <xdr:twoCellAnchor>
    <xdr:from>
      <xdr:col>52</xdr:col>
      <xdr:colOff>438150</xdr:colOff>
      <xdr:row>326</xdr:row>
      <xdr:rowOff>5080</xdr:rowOff>
    </xdr:from>
    <xdr:to>
      <xdr:col>59</xdr:col>
      <xdr:colOff>638175</xdr:colOff>
      <xdr:row>342</xdr:row>
      <xdr:rowOff>5080</xdr:rowOff>
    </xdr:to>
    <xdr:graphicFrame macro="">
      <xdr:nvGraphicFramePr>
        <xdr:cNvPr id="93" name="グラフ 10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2"/>
        </a:graphicData>
      </a:graphic>
    </xdr:graphicFrame>
    <xdr:clientData/>
  </xdr:twoCellAnchor>
  <xdr:twoCellAnchor>
    <xdr:from>
      <xdr:col>52</xdr:col>
      <xdr:colOff>371475</xdr:colOff>
      <xdr:row>343</xdr:row>
      <xdr:rowOff>34925</xdr:rowOff>
    </xdr:from>
    <xdr:to>
      <xdr:col>59</xdr:col>
      <xdr:colOff>572135</xdr:colOff>
      <xdr:row>359</xdr:row>
      <xdr:rowOff>34925</xdr:rowOff>
    </xdr:to>
    <xdr:graphicFrame macro="">
      <xdr:nvGraphicFramePr>
        <xdr:cNvPr id="94" name="グラフ 10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3"/>
        </a:graphicData>
      </a:graphic>
    </xdr:graphicFrame>
    <xdr:clientData/>
  </xdr:twoCellAnchor>
  <xdr:twoCellAnchor>
    <xdr:from>
      <xdr:col>52</xdr:col>
      <xdr:colOff>352425</xdr:colOff>
      <xdr:row>359</xdr:row>
      <xdr:rowOff>119380</xdr:rowOff>
    </xdr:from>
    <xdr:to>
      <xdr:col>59</xdr:col>
      <xdr:colOff>552450</xdr:colOff>
      <xdr:row>375</xdr:row>
      <xdr:rowOff>119380</xdr:rowOff>
    </xdr:to>
    <xdr:graphicFrame macro="">
      <xdr:nvGraphicFramePr>
        <xdr:cNvPr id="95" name="グラフ 10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4"/>
        </a:graphicData>
      </a:graphic>
    </xdr:graphicFrame>
    <xdr:clientData/>
  </xdr:twoCellAnchor>
  <xdr:twoCellAnchor>
    <xdr:from>
      <xdr:col>52</xdr:col>
      <xdr:colOff>353060</xdr:colOff>
      <xdr:row>376</xdr:row>
      <xdr:rowOff>110490</xdr:rowOff>
    </xdr:from>
    <xdr:to>
      <xdr:col>59</xdr:col>
      <xdr:colOff>553085</xdr:colOff>
      <xdr:row>392</xdr:row>
      <xdr:rowOff>110490</xdr:rowOff>
    </xdr:to>
    <xdr:graphicFrame macro="">
      <xdr:nvGraphicFramePr>
        <xdr:cNvPr id="96" name="グラフ 10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5"/>
        </a:graphicData>
      </a:graphic>
    </xdr:graphicFrame>
    <xdr:clientData/>
  </xdr:twoCellAnchor>
  <xdr:twoCellAnchor>
    <xdr:from>
      <xdr:col>52</xdr:col>
      <xdr:colOff>323850</xdr:colOff>
      <xdr:row>393</xdr:row>
      <xdr:rowOff>24130</xdr:rowOff>
    </xdr:from>
    <xdr:to>
      <xdr:col>59</xdr:col>
      <xdr:colOff>524510</xdr:colOff>
      <xdr:row>409</xdr:row>
      <xdr:rowOff>24130</xdr:rowOff>
    </xdr:to>
    <xdr:graphicFrame macro="">
      <xdr:nvGraphicFramePr>
        <xdr:cNvPr id="97" name="グラフ 10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6"/>
        </a:graphicData>
      </a:graphic>
    </xdr:graphicFrame>
    <xdr:clientData/>
  </xdr:twoCellAnchor>
  <xdr:twoCellAnchor>
    <xdr:from>
      <xdr:col>60</xdr:col>
      <xdr:colOff>666750</xdr:colOff>
      <xdr:row>102</xdr:row>
      <xdr:rowOff>5080</xdr:rowOff>
    </xdr:from>
    <xdr:to>
      <xdr:col>67</xdr:col>
      <xdr:colOff>438150</xdr:colOff>
      <xdr:row>118</xdr:row>
      <xdr:rowOff>5080</xdr:rowOff>
    </xdr:to>
    <xdr:graphicFrame macro="">
      <xdr:nvGraphicFramePr>
        <xdr:cNvPr id="98" name="グラフ 10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7"/>
        </a:graphicData>
      </a:graphic>
    </xdr:graphicFrame>
    <xdr:clientData/>
  </xdr:twoCellAnchor>
  <xdr:twoCellAnchor>
    <xdr:from>
      <xdr:col>60</xdr:col>
      <xdr:colOff>609600</xdr:colOff>
      <xdr:row>119</xdr:row>
      <xdr:rowOff>109855</xdr:rowOff>
    </xdr:from>
    <xdr:to>
      <xdr:col>67</xdr:col>
      <xdr:colOff>381000</xdr:colOff>
      <xdr:row>135</xdr:row>
      <xdr:rowOff>109855</xdr:rowOff>
    </xdr:to>
    <xdr:graphicFrame macro="">
      <xdr:nvGraphicFramePr>
        <xdr:cNvPr id="99" name="グラフ 10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8"/>
        </a:graphicData>
      </a:graphic>
    </xdr:graphicFrame>
    <xdr:clientData/>
  </xdr:twoCellAnchor>
  <xdr:twoCellAnchor>
    <xdr:from>
      <xdr:col>60</xdr:col>
      <xdr:colOff>685800</xdr:colOff>
      <xdr:row>137</xdr:row>
      <xdr:rowOff>147955</xdr:rowOff>
    </xdr:from>
    <xdr:to>
      <xdr:col>67</xdr:col>
      <xdr:colOff>457835</xdr:colOff>
      <xdr:row>153</xdr:row>
      <xdr:rowOff>147955</xdr:rowOff>
    </xdr:to>
    <xdr:graphicFrame macro="">
      <xdr:nvGraphicFramePr>
        <xdr:cNvPr id="100" name="グラフ 10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9"/>
        </a:graphicData>
      </a:graphic>
    </xdr:graphicFrame>
    <xdr:clientData/>
  </xdr:twoCellAnchor>
  <xdr:twoCellAnchor>
    <xdr:from>
      <xdr:col>61</xdr:col>
      <xdr:colOff>9525</xdr:colOff>
      <xdr:row>154</xdr:row>
      <xdr:rowOff>167005</xdr:rowOff>
    </xdr:from>
    <xdr:to>
      <xdr:col>67</xdr:col>
      <xdr:colOff>466725</xdr:colOff>
      <xdr:row>170</xdr:row>
      <xdr:rowOff>167005</xdr:rowOff>
    </xdr:to>
    <xdr:graphicFrame macro="">
      <xdr:nvGraphicFramePr>
        <xdr:cNvPr id="101" name="グラフ 1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0"/>
        </a:graphicData>
      </a:graphic>
    </xdr:graphicFrame>
    <xdr:clientData/>
  </xdr:twoCellAnchor>
  <xdr:twoCellAnchor>
    <xdr:from>
      <xdr:col>61</xdr:col>
      <xdr:colOff>38735</xdr:colOff>
      <xdr:row>172</xdr:row>
      <xdr:rowOff>62230</xdr:rowOff>
    </xdr:from>
    <xdr:to>
      <xdr:col>67</xdr:col>
      <xdr:colOff>495935</xdr:colOff>
      <xdr:row>188</xdr:row>
      <xdr:rowOff>62230</xdr:rowOff>
    </xdr:to>
    <xdr:graphicFrame macro="">
      <xdr:nvGraphicFramePr>
        <xdr:cNvPr id="102" name="グラフ 1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1"/>
        </a:graphicData>
      </a:graphic>
    </xdr:graphicFrame>
    <xdr:clientData/>
  </xdr:twoCellAnchor>
  <xdr:twoCellAnchor>
    <xdr:from>
      <xdr:col>61</xdr:col>
      <xdr:colOff>67945</xdr:colOff>
      <xdr:row>188</xdr:row>
      <xdr:rowOff>167005</xdr:rowOff>
    </xdr:from>
    <xdr:to>
      <xdr:col>67</xdr:col>
      <xdr:colOff>525145</xdr:colOff>
      <xdr:row>204</xdr:row>
      <xdr:rowOff>167005</xdr:rowOff>
    </xdr:to>
    <xdr:graphicFrame macro="">
      <xdr:nvGraphicFramePr>
        <xdr:cNvPr id="103" name="グラフ 1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2"/>
        </a:graphicData>
      </a:graphic>
    </xdr:graphicFrame>
    <xdr:clientData/>
  </xdr:twoCellAnchor>
  <xdr:twoCellAnchor>
    <xdr:from>
      <xdr:col>61</xdr:col>
      <xdr:colOff>19685</xdr:colOff>
      <xdr:row>206</xdr:row>
      <xdr:rowOff>43180</xdr:rowOff>
    </xdr:from>
    <xdr:to>
      <xdr:col>67</xdr:col>
      <xdr:colOff>476885</xdr:colOff>
      <xdr:row>222</xdr:row>
      <xdr:rowOff>43180</xdr:rowOff>
    </xdr:to>
    <xdr:graphicFrame macro="">
      <xdr:nvGraphicFramePr>
        <xdr:cNvPr id="104" name="グラフ 1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3"/>
        </a:graphicData>
      </a:graphic>
    </xdr:graphicFrame>
    <xdr:clientData/>
  </xdr:twoCellAnchor>
  <xdr:twoCellAnchor>
    <xdr:from>
      <xdr:col>61</xdr:col>
      <xdr:colOff>57785</xdr:colOff>
      <xdr:row>223</xdr:row>
      <xdr:rowOff>81280</xdr:rowOff>
    </xdr:from>
    <xdr:to>
      <xdr:col>67</xdr:col>
      <xdr:colOff>514985</xdr:colOff>
      <xdr:row>239</xdr:row>
      <xdr:rowOff>81280</xdr:rowOff>
    </xdr:to>
    <xdr:graphicFrame macro="">
      <xdr:nvGraphicFramePr>
        <xdr:cNvPr id="105" name="グラフ 1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4"/>
        </a:graphicData>
      </a:graphic>
    </xdr:graphicFrame>
    <xdr:clientData/>
  </xdr:twoCellAnchor>
  <xdr:twoCellAnchor>
    <xdr:from>
      <xdr:col>60</xdr:col>
      <xdr:colOff>676275</xdr:colOff>
      <xdr:row>240</xdr:row>
      <xdr:rowOff>52705</xdr:rowOff>
    </xdr:from>
    <xdr:to>
      <xdr:col>67</xdr:col>
      <xdr:colOff>447675</xdr:colOff>
      <xdr:row>256</xdr:row>
      <xdr:rowOff>52705</xdr:rowOff>
    </xdr:to>
    <xdr:graphicFrame macro="">
      <xdr:nvGraphicFramePr>
        <xdr:cNvPr id="106" name="グラフ 1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5"/>
        </a:graphicData>
      </a:graphic>
    </xdr:graphicFrame>
    <xdr:clientData/>
  </xdr:twoCellAnchor>
  <xdr:twoCellAnchor>
    <xdr:from>
      <xdr:col>61</xdr:col>
      <xdr:colOff>10160</xdr:colOff>
      <xdr:row>257</xdr:row>
      <xdr:rowOff>43180</xdr:rowOff>
    </xdr:from>
    <xdr:to>
      <xdr:col>67</xdr:col>
      <xdr:colOff>467360</xdr:colOff>
      <xdr:row>273</xdr:row>
      <xdr:rowOff>43180</xdr:rowOff>
    </xdr:to>
    <xdr:graphicFrame macro="">
      <xdr:nvGraphicFramePr>
        <xdr:cNvPr id="107" name="グラフ 1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6"/>
        </a:graphicData>
      </a:graphic>
    </xdr:graphicFrame>
    <xdr:clientData/>
  </xdr:twoCellAnchor>
  <xdr:twoCellAnchor>
    <xdr:from>
      <xdr:col>61</xdr:col>
      <xdr:colOff>28575</xdr:colOff>
      <xdr:row>274</xdr:row>
      <xdr:rowOff>81280</xdr:rowOff>
    </xdr:from>
    <xdr:to>
      <xdr:col>67</xdr:col>
      <xdr:colOff>485775</xdr:colOff>
      <xdr:row>290</xdr:row>
      <xdr:rowOff>81280</xdr:rowOff>
    </xdr:to>
    <xdr:graphicFrame macro="">
      <xdr:nvGraphicFramePr>
        <xdr:cNvPr id="108" name="グラフ 1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7"/>
        </a:graphicData>
      </a:graphic>
    </xdr:graphicFrame>
    <xdr:clientData/>
  </xdr:twoCellAnchor>
  <xdr:twoCellAnchor>
    <xdr:from>
      <xdr:col>60</xdr:col>
      <xdr:colOff>676910</xdr:colOff>
      <xdr:row>291</xdr:row>
      <xdr:rowOff>81280</xdr:rowOff>
    </xdr:from>
    <xdr:to>
      <xdr:col>67</xdr:col>
      <xdr:colOff>448310</xdr:colOff>
      <xdr:row>307</xdr:row>
      <xdr:rowOff>81280</xdr:rowOff>
    </xdr:to>
    <xdr:graphicFrame macro="">
      <xdr:nvGraphicFramePr>
        <xdr:cNvPr id="109" name="グラフ 1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8"/>
        </a:graphicData>
      </a:graphic>
    </xdr:graphicFrame>
    <xdr:clientData/>
  </xdr:twoCellAnchor>
  <xdr:twoCellAnchor>
    <xdr:from>
      <xdr:col>60</xdr:col>
      <xdr:colOff>685800</xdr:colOff>
      <xdr:row>308</xdr:row>
      <xdr:rowOff>24130</xdr:rowOff>
    </xdr:from>
    <xdr:to>
      <xdr:col>67</xdr:col>
      <xdr:colOff>457835</xdr:colOff>
      <xdr:row>324</xdr:row>
      <xdr:rowOff>24130</xdr:rowOff>
    </xdr:to>
    <xdr:graphicFrame macro="">
      <xdr:nvGraphicFramePr>
        <xdr:cNvPr id="110" name="グラフ 12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9"/>
        </a:graphicData>
      </a:graphic>
    </xdr:graphicFrame>
    <xdr:clientData/>
  </xdr:twoCellAnchor>
  <xdr:twoCellAnchor>
    <xdr:from>
      <xdr:col>61</xdr:col>
      <xdr:colOff>38735</xdr:colOff>
      <xdr:row>326</xdr:row>
      <xdr:rowOff>5080</xdr:rowOff>
    </xdr:from>
    <xdr:to>
      <xdr:col>67</xdr:col>
      <xdr:colOff>495935</xdr:colOff>
      <xdr:row>342</xdr:row>
      <xdr:rowOff>5080</xdr:rowOff>
    </xdr:to>
    <xdr:graphicFrame macro="">
      <xdr:nvGraphicFramePr>
        <xdr:cNvPr id="111" name="グラフ 1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0"/>
        </a:graphicData>
      </a:graphic>
    </xdr:graphicFrame>
    <xdr:clientData/>
  </xdr:twoCellAnchor>
  <xdr:twoCellAnchor>
    <xdr:from>
      <xdr:col>60</xdr:col>
      <xdr:colOff>675640</xdr:colOff>
      <xdr:row>342</xdr:row>
      <xdr:rowOff>167640</xdr:rowOff>
    </xdr:from>
    <xdr:to>
      <xdr:col>67</xdr:col>
      <xdr:colOff>447040</xdr:colOff>
      <xdr:row>358</xdr:row>
      <xdr:rowOff>167640</xdr:rowOff>
    </xdr:to>
    <xdr:graphicFrame macro="">
      <xdr:nvGraphicFramePr>
        <xdr:cNvPr id="112" name="グラフ 12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1"/>
        </a:graphicData>
      </a:graphic>
    </xdr:graphicFrame>
    <xdr:clientData/>
  </xdr:twoCellAnchor>
  <xdr:twoCellAnchor>
    <xdr:from>
      <xdr:col>60</xdr:col>
      <xdr:colOff>676910</xdr:colOff>
      <xdr:row>359</xdr:row>
      <xdr:rowOff>167640</xdr:rowOff>
    </xdr:from>
    <xdr:to>
      <xdr:col>67</xdr:col>
      <xdr:colOff>448310</xdr:colOff>
      <xdr:row>375</xdr:row>
      <xdr:rowOff>167640</xdr:rowOff>
    </xdr:to>
    <xdr:graphicFrame macro="">
      <xdr:nvGraphicFramePr>
        <xdr:cNvPr id="113" name="グラフ 1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2"/>
        </a:graphicData>
      </a:graphic>
    </xdr:graphicFrame>
    <xdr:clientData/>
  </xdr:twoCellAnchor>
  <xdr:twoCellAnchor>
    <xdr:from>
      <xdr:col>60</xdr:col>
      <xdr:colOff>410210</xdr:colOff>
      <xdr:row>376</xdr:row>
      <xdr:rowOff>119380</xdr:rowOff>
    </xdr:from>
    <xdr:to>
      <xdr:col>67</xdr:col>
      <xdr:colOff>181610</xdr:colOff>
      <xdr:row>392</xdr:row>
      <xdr:rowOff>119380</xdr:rowOff>
    </xdr:to>
    <xdr:graphicFrame macro="">
      <xdr:nvGraphicFramePr>
        <xdr:cNvPr id="114" name="グラフ 1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3"/>
        </a:graphicData>
      </a:graphic>
    </xdr:graphicFrame>
    <xdr:clientData/>
  </xdr:twoCellAnchor>
  <xdr:twoCellAnchor>
    <xdr:from>
      <xdr:col>60</xdr:col>
      <xdr:colOff>390525</xdr:colOff>
      <xdr:row>393</xdr:row>
      <xdr:rowOff>100330</xdr:rowOff>
    </xdr:from>
    <xdr:to>
      <xdr:col>67</xdr:col>
      <xdr:colOff>161925</xdr:colOff>
      <xdr:row>409</xdr:row>
      <xdr:rowOff>100330</xdr:rowOff>
    </xdr:to>
    <xdr:graphicFrame macro="">
      <xdr:nvGraphicFramePr>
        <xdr:cNvPr id="115" name="グラフ 1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24</xdr:row>
      <xdr:rowOff>9525</xdr:rowOff>
    </xdr:from>
    <xdr:to>
      <xdr:col>5</xdr:col>
      <xdr:colOff>296545</xdr:colOff>
      <xdr:row>38</xdr:row>
      <xdr:rowOff>0</xdr:rowOff>
    </xdr:to>
    <xdr:graphicFrame macro="">
      <xdr:nvGraphicFramePr>
        <xdr:cNvPr id="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410210</xdr:colOff>
      <xdr:row>24</xdr:row>
      <xdr:rowOff>9525</xdr:rowOff>
    </xdr:from>
    <xdr:to>
      <xdr:col>10</xdr:col>
      <xdr:colOff>818515</xdr:colOff>
      <xdr:row>38</xdr:row>
      <xdr:rowOff>8890</xdr:rowOff>
    </xdr:to>
    <xdr:graphicFrame macro="">
      <xdr:nvGraphicFramePr>
        <xdr:cNvPr id="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160655</xdr:colOff>
      <xdr:row>24</xdr:row>
      <xdr:rowOff>142240</xdr:rowOff>
    </xdr:from>
    <xdr:ext cx="312420" cy="275590"/>
    <xdr:sp macro="" textlink="">
      <xdr:nvSpPr>
        <xdr:cNvPr id="4" name="テキスト ボックス 9"/>
        <xdr:cNvSpPr txBox="1"/>
      </xdr:nvSpPr>
      <xdr:spPr>
        <a:xfrm>
          <a:off x="160655" y="5390515"/>
          <a:ext cx="31242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oneCellAnchor>
    <xdr:from>
      <xdr:col>5</xdr:col>
      <xdr:colOff>581025</xdr:colOff>
      <xdr:row>24</xdr:row>
      <xdr:rowOff>151765</xdr:rowOff>
    </xdr:from>
    <xdr:ext cx="323850" cy="274955"/>
    <xdr:sp macro="" textlink="">
      <xdr:nvSpPr>
        <xdr:cNvPr id="5" name="テキスト ボックス 10"/>
        <xdr:cNvSpPr txBox="1"/>
      </xdr:nvSpPr>
      <xdr:spPr>
        <a:xfrm>
          <a:off x="4133850" y="5400040"/>
          <a:ext cx="323850" cy="2749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twoCellAnchor>
    <xdr:from>
      <xdr:col>0</xdr:col>
      <xdr:colOff>0</xdr:colOff>
      <xdr:row>45</xdr:row>
      <xdr:rowOff>9525</xdr:rowOff>
    </xdr:from>
    <xdr:to>
      <xdr:col>5</xdr:col>
      <xdr:colOff>267335</xdr:colOff>
      <xdr:row>58</xdr:row>
      <xdr:rowOff>114300</xdr:rowOff>
    </xdr:to>
    <xdr:graphicFrame macro="">
      <xdr:nvGraphicFramePr>
        <xdr:cNvPr id="6"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381635</xdr:colOff>
      <xdr:row>44</xdr:row>
      <xdr:rowOff>161925</xdr:rowOff>
    </xdr:from>
    <xdr:to>
      <xdr:col>10</xdr:col>
      <xdr:colOff>826770</xdr:colOff>
      <xdr:row>58</xdr:row>
      <xdr:rowOff>123825</xdr:rowOff>
    </xdr:to>
    <xdr:graphicFrame macro="">
      <xdr:nvGraphicFramePr>
        <xdr:cNvPr id="7"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619125</xdr:colOff>
      <xdr:row>46</xdr:row>
      <xdr:rowOff>38100</xdr:rowOff>
    </xdr:from>
    <xdr:to>
      <xdr:col>6</xdr:col>
      <xdr:colOff>316230</xdr:colOff>
      <xdr:row>47</xdr:row>
      <xdr:rowOff>142240</xdr:rowOff>
    </xdr:to>
    <xdr:sp macro="" textlink="">
      <xdr:nvSpPr>
        <xdr:cNvPr id="8" name="テキスト ボックス 9"/>
        <xdr:cNvSpPr txBox="1"/>
      </xdr:nvSpPr>
      <xdr:spPr>
        <a:xfrm>
          <a:off x="4171950" y="9067800"/>
          <a:ext cx="38290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overflow" horzOverflow="overflow"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kumimoji="1" lang="ja-JP" altLang="en-US" sz="1100"/>
            <a:t>歳</a:t>
          </a:r>
        </a:p>
      </xdr:txBody>
    </xdr:sp>
    <xdr:clientData/>
  </xdr:twoCellAnchor>
  <xdr:twoCellAnchor>
    <xdr:from>
      <xdr:col>0</xdr:col>
      <xdr:colOff>0</xdr:colOff>
      <xdr:row>221</xdr:row>
      <xdr:rowOff>10160</xdr:rowOff>
    </xdr:from>
    <xdr:to>
      <xdr:col>5</xdr:col>
      <xdr:colOff>274320</xdr:colOff>
      <xdr:row>237</xdr:row>
      <xdr:rowOff>19685</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389890</xdr:colOff>
      <xdr:row>221</xdr:row>
      <xdr:rowOff>9525</xdr:rowOff>
    </xdr:from>
    <xdr:to>
      <xdr:col>10</xdr:col>
      <xdr:colOff>809625</xdr:colOff>
      <xdr:row>237</xdr:row>
      <xdr:rowOff>8890</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429260</xdr:colOff>
      <xdr:row>85</xdr:row>
      <xdr:rowOff>123190</xdr:rowOff>
    </xdr:from>
    <xdr:to>
      <xdr:col>10</xdr:col>
      <xdr:colOff>815975</xdr:colOff>
      <xdr:row>101</xdr:row>
      <xdr:rowOff>57150</xdr:rowOff>
    </xdr:to>
    <xdr:graphicFrame macro="">
      <xdr:nvGraphicFramePr>
        <xdr:cNvPr id="11"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361315</xdr:colOff>
      <xdr:row>106</xdr:row>
      <xdr:rowOff>161290</xdr:rowOff>
    </xdr:from>
    <xdr:to>
      <xdr:col>10</xdr:col>
      <xdr:colOff>818515</xdr:colOff>
      <xdr:row>122</xdr:row>
      <xdr:rowOff>18415</xdr:rowOff>
    </xdr:to>
    <xdr:graphicFrame macro="">
      <xdr:nvGraphicFramePr>
        <xdr:cNvPr id="1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85</xdr:row>
      <xdr:rowOff>123825</xdr:rowOff>
    </xdr:from>
    <xdr:to>
      <xdr:col>5</xdr:col>
      <xdr:colOff>313690</xdr:colOff>
      <xdr:row>101</xdr:row>
      <xdr:rowOff>66675</xdr:rowOff>
    </xdr:to>
    <xdr:graphicFrame macro="">
      <xdr:nvGraphicFramePr>
        <xdr:cNvPr id="13"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107</xdr:row>
      <xdr:rowOff>9525</xdr:rowOff>
    </xdr:from>
    <xdr:to>
      <xdr:col>5</xdr:col>
      <xdr:colOff>257810</xdr:colOff>
      <xdr:row>122</xdr:row>
      <xdr:rowOff>18415</xdr:rowOff>
    </xdr:to>
    <xdr:graphicFrame macro="">
      <xdr:nvGraphicFramePr>
        <xdr:cNvPr id="14"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65</xdr:row>
      <xdr:rowOff>161925</xdr:rowOff>
    </xdr:from>
    <xdr:to>
      <xdr:col>5</xdr:col>
      <xdr:colOff>313690</xdr:colOff>
      <xdr:row>76</xdr:row>
      <xdr:rowOff>161925</xdr:rowOff>
    </xdr:to>
    <xdr:graphicFrame macro="">
      <xdr:nvGraphicFramePr>
        <xdr:cNvPr id="17"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372110</xdr:colOff>
      <xdr:row>66</xdr:row>
      <xdr:rowOff>0</xdr:rowOff>
    </xdr:from>
    <xdr:to>
      <xdr:col>10</xdr:col>
      <xdr:colOff>798830</xdr:colOff>
      <xdr:row>77</xdr:row>
      <xdr:rowOff>0</xdr:rowOff>
    </xdr:to>
    <xdr:graphicFrame macro="">
      <xdr:nvGraphicFramePr>
        <xdr:cNvPr id="18" name="グラフ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191</xdr:row>
      <xdr:rowOff>123825</xdr:rowOff>
    </xdr:from>
    <xdr:to>
      <xdr:col>10</xdr:col>
      <xdr:colOff>666115</xdr:colOff>
      <xdr:row>212</xdr:row>
      <xdr:rowOff>133350</xdr:rowOff>
    </xdr:to>
    <xdr:graphicFrame macro="">
      <xdr:nvGraphicFramePr>
        <xdr:cNvPr id="21"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xdr:col>
      <xdr:colOff>542290</xdr:colOff>
      <xdr:row>207</xdr:row>
      <xdr:rowOff>57785</xdr:rowOff>
    </xdr:from>
    <xdr:to>
      <xdr:col>2</xdr:col>
      <xdr:colOff>275590</xdr:colOff>
      <xdr:row>212</xdr:row>
      <xdr:rowOff>104140</xdr:rowOff>
    </xdr:to>
    <xdr:sp macro="" textlink="">
      <xdr:nvSpPr>
        <xdr:cNvPr id="22" name="正方形/長方形 19"/>
        <xdr:cNvSpPr/>
      </xdr:nvSpPr>
      <xdr:spPr>
        <a:xfrm>
          <a:off x="1256665" y="37643435"/>
          <a:ext cx="447675" cy="903605"/>
        </a:xfrm>
        <a:prstGeom prst="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381000</xdr:colOff>
      <xdr:row>170</xdr:row>
      <xdr:rowOff>89535</xdr:rowOff>
    </xdr:from>
    <xdr:to>
      <xdr:col>10</xdr:col>
      <xdr:colOff>847090</xdr:colOff>
      <xdr:row>184</xdr:row>
      <xdr:rowOff>60960</xdr:rowOff>
    </xdr:to>
    <xdr:graphicFrame macro="">
      <xdr:nvGraphicFramePr>
        <xdr:cNvPr id="24" name="グラフ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xdr:col>
      <xdr:colOff>665480</xdr:colOff>
      <xdr:row>69</xdr:row>
      <xdr:rowOff>9525</xdr:rowOff>
    </xdr:from>
    <xdr:to>
      <xdr:col>4</xdr:col>
      <xdr:colOff>161925</xdr:colOff>
      <xdr:row>71</xdr:row>
      <xdr:rowOff>9525</xdr:rowOff>
    </xdr:to>
    <xdr:sp macro="" textlink="">
      <xdr:nvSpPr>
        <xdr:cNvPr id="25" name="正方形/長方形 22"/>
        <xdr:cNvSpPr/>
      </xdr:nvSpPr>
      <xdr:spPr>
        <a:xfrm>
          <a:off x="2094230" y="13287375"/>
          <a:ext cx="925195" cy="53340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438785</xdr:colOff>
      <xdr:row>93</xdr:row>
      <xdr:rowOff>27940</xdr:rowOff>
    </xdr:from>
    <xdr:to>
      <xdr:col>5</xdr:col>
      <xdr:colOff>635</xdr:colOff>
      <xdr:row>95</xdr:row>
      <xdr:rowOff>50800</xdr:rowOff>
    </xdr:to>
    <xdr:sp macro="" textlink="">
      <xdr:nvSpPr>
        <xdr:cNvPr id="26" name="正方形/長方形 23"/>
        <xdr:cNvSpPr/>
      </xdr:nvSpPr>
      <xdr:spPr>
        <a:xfrm>
          <a:off x="2581910" y="17953990"/>
          <a:ext cx="971550" cy="36576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180340</xdr:colOff>
      <xdr:row>96</xdr:row>
      <xdr:rowOff>18415</xdr:rowOff>
    </xdr:from>
    <xdr:to>
      <xdr:col>4</xdr:col>
      <xdr:colOff>494030</xdr:colOff>
      <xdr:row>98</xdr:row>
      <xdr:rowOff>155575</xdr:rowOff>
    </xdr:to>
    <xdr:sp macro="" textlink="">
      <xdr:nvSpPr>
        <xdr:cNvPr id="27" name="正方形/長方形 24"/>
        <xdr:cNvSpPr/>
      </xdr:nvSpPr>
      <xdr:spPr>
        <a:xfrm>
          <a:off x="2323465" y="18458815"/>
          <a:ext cx="1028065" cy="48006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66040</xdr:colOff>
      <xdr:row>3</xdr:row>
      <xdr:rowOff>96520</xdr:rowOff>
    </xdr:from>
    <xdr:ext cx="3714750" cy="3018790"/>
    <xdr:sp macro="" textlink="">
      <xdr:nvSpPr>
        <xdr:cNvPr id="28" name="テキスト ボックス 22"/>
        <xdr:cNvSpPr txBox="1"/>
      </xdr:nvSpPr>
      <xdr:spPr>
        <a:xfrm>
          <a:off x="66040" y="896620"/>
          <a:ext cx="3714750" cy="3018790"/>
        </a:xfrm>
        <a:prstGeom prst="rect">
          <a:avLst/>
        </a:prstGeom>
        <a:solidFill>
          <a:sysClr val="window" lastClr="FFFFFF"/>
        </a:solidFill>
        <a:ln>
          <a:solidFill>
            <a:sysClr val="windowText" lastClr="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800"/>
            <a:t>コメント：</a:t>
          </a:r>
          <a:endParaRPr kumimoji="1" lang="en-US" altLang="ja-JP" sz="1200"/>
        </a:p>
        <a:p>
          <a:r>
            <a:rPr kumimoji="1" lang="ja-JP" altLang="en-US" sz="1200"/>
            <a:t>○平均寿命・健康寿命は、県と比較して男女ともやや長い</a:t>
          </a:r>
          <a:endParaRPr kumimoji="1" lang="en-US" altLang="ja-JP" sz="1200"/>
        </a:p>
        <a:p>
          <a:r>
            <a:rPr kumimoji="1" lang="ja-JP" altLang="en-US" sz="1200"/>
            <a:t>○男性は、</a:t>
          </a:r>
          <a:r>
            <a:rPr kumimoji="1" lang="en-US" altLang="ja-JP" sz="1200"/>
            <a:t>H</a:t>
          </a:r>
          <a:r>
            <a:rPr kumimoji="1" lang="ja-JP" altLang="en-US" sz="1200"/>
            <a:t>DLコレステロール値40mg/dl未満の該当者が多い</a:t>
          </a:r>
          <a:endParaRPr kumimoji="1" lang="en-US" altLang="ja-JP" sz="1200"/>
        </a:p>
        <a:p>
          <a:r>
            <a:rPr kumimoji="1" lang="ja-JP" altLang="en-US" sz="1200"/>
            <a:t>○男性は、メタボリックシンドローム該当者やメタボリックシンドローム予備群該当者が多い</a:t>
          </a:r>
          <a:endParaRPr kumimoji="1" lang="en-US" altLang="ja-JP" sz="1200"/>
        </a:p>
        <a:p>
          <a:r>
            <a:rPr kumimoji="1" lang="ja-JP" altLang="en-US" sz="1200"/>
            <a:t>○1人当たりの医療費は、19市町中入院等が6番目で歯科が8番目である</a:t>
          </a:r>
          <a:endParaRPr kumimoji="1" lang="en-US" altLang="ja-JP" sz="1200"/>
        </a:p>
        <a:p>
          <a:r>
            <a:rPr kumimoji="1" lang="ja-JP" altLang="en-US" sz="1200"/>
            <a:t>○重点対象疾患による医療費は、国保分で31%を、後期高齢者分で33%を占めている</a:t>
          </a:r>
          <a:endParaRPr kumimoji="1" lang="en-US" altLang="ja-JP" sz="1200"/>
        </a:p>
        <a:p>
          <a:r>
            <a:rPr kumimoji="1" lang="ja-JP" altLang="en-US" sz="1200"/>
            <a:t>○65歳以上の介護認定率は県内18番目である</a:t>
          </a:r>
          <a:endParaRPr kumimoji="1" lang="en-US" altLang="ja-JP" sz="1200"/>
        </a:p>
        <a:p>
          <a:r>
            <a:rPr kumimoji="1" lang="ja-JP" altLang="en-US" sz="1200"/>
            <a:t>○死因は、男性は特にCOPD・心筋梗塞が高く、女性は腎不全・心筋梗塞・糖尿病が高い</a:t>
          </a:r>
          <a:endParaRPr kumimoji="1" lang="en-US" altLang="ja-JP" sz="1200"/>
        </a:p>
        <a:p>
          <a:endParaRPr kumimoji="1" lang="en-US" altLang="ja-JP" sz="1200"/>
        </a:p>
        <a:p>
          <a:endParaRPr kumimoji="1" lang="ja-JP" altLang="en-US" sz="1800"/>
        </a:p>
      </xdr:txBody>
    </xdr:sp>
    <xdr:clientData/>
  </xdr:oneCellAnchor>
  <xdr:twoCellAnchor>
    <xdr:from>
      <xdr:col>0</xdr:col>
      <xdr:colOff>0</xdr:colOff>
      <xdr:row>127</xdr:row>
      <xdr:rowOff>10795</xdr:rowOff>
    </xdr:from>
    <xdr:to>
      <xdr:col>5</xdr:col>
      <xdr:colOff>260985</xdr:colOff>
      <xdr:row>140</xdr:row>
      <xdr:rowOff>3175</xdr:rowOff>
    </xdr:to>
    <xdr:graphicFrame macro="">
      <xdr:nvGraphicFramePr>
        <xdr:cNvPr id="29" name="グラフ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170</xdr:row>
      <xdr:rowOff>64135</xdr:rowOff>
    </xdr:from>
    <xdr:to>
      <xdr:col>5</xdr:col>
      <xdr:colOff>266700</xdr:colOff>
      <xdr:row>184</xdr:row>
      <xdr:rowOff>43180</xdr:rowOff>
    </xdr:to>
    <xdr:graphicFrame macro="">
      <xdr:nvGraphicFramePr>
        <xdr:cNvPr id="31" name="グラフ 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147</xdr:row>
      <xdr:rowOff>94615</xdr:rowOff>
    </xdr:from>
    <xdr:to>
      <xdr:col>5</xdr:col>
      <xdr:colOff>285750</xdr:colOff>
      <xdr:row>162</xdr:row>
      <xdr:rowOff>83820</xdr:rowOff>
    </xdr:to>
    <xdr:graphicFrame macro="">
      <xdr:nvGraphicFramePr>
        <xdr:cNvPr id="32" name="グラフ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399415</xdr:colOff>
      <xdr:row>147</xdr:row>
      <xdr:rowOff>103505</xdr:rowOff>
    </xdr:from>
    <xdr:to>
      <xdr:col>10</xdr:col>
      <xdr:colOff>837565</xdr:colOff>
      <xdr:row>162</xdr:row>
      <xdr:rowOff>73025</xdr:rowOff>
    </xdr:to>
    <xdr:graphicFrame macro="">
      <xdr:nvGraphicFramePr>
        <xdr:cNvPr id="33" name="グラフ 2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5</xdr:col>
      <xdr:colOff>361315</xdr:colOff>
      <xdr:row>127</xdr:row>
      <xdr:rowOff>2540</xdr:rowOff>
    </xdr:from>
    <xdr:to>
      <xdr:col>10</xdr:col>
      <xdr:colOff>827405</xdr:colOff>
      <xdr:row>139</xdr:row>
      <xdr:rowOff>155575</xdr:rowOff>
    </xdr:to>
    <xdr:graphicFrame macro="">
      <xdr:nvGraphicFramePr>
        <xdr:cNvPr id="35" name="グラフ 2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0.0915</cdr:x>
      <cdr:y>0.3345</cdr:y>
    </cdr:from>
    <cdr:to>
      <cdr:x>0.931</cdr:x>
      <cdr:y>0.3345</cdr:y>
    </cdr:to>
    <cdr:sp macro="" textlink="">
      <cdr:nvSpPr>
        <cdr:cNvPr id="2" name="直線 1"/>
        <cdr:cNvSpPr/>
      </cdr:nvSpPr>
      <cdr:spPr>
        <a:xfrm xmlns:a="http://schemas.openxmlformats.org/drawingml/2006/main">
          <a:off x="352217" y="799714"/>
          <a:ext cx="3231546"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13.xml><?xml version="1.0" encoding="utf-8"?>
<c:userShapes xmlns:c="http://schemas.openxmlformats.org/drawingml/2006/chart">
  <cdr:relSizeAnchor xmlns:cdr="http://schemas.openxmlformats.org/drawingml/2006/chartDrawing">
    <cdr:from>
      <cdr:x>0.092</cdr:x>
      <cdr:y>0.37675</cdr:y>
    </cdr:from>
    <cdr:to>
      <cdr:x>0.91575</cdr:x>
      <cdr:y>0.37675</cdr:y>
    </cdr:to>
    <cdr:sp macro="" textlink="">
      <cdr:nvSpPr>
        <cdr:cNvPr id="2" name="直線 1"/>
        <cdr:cNvSpPr/>
      </cdr:nvSpPr>
      <cdr:spPr>
        <a:xfrm xmlns:a="http://schemas.openxmlformats.org/drawingml/2006/main">
          <a:off x="360918" y="904073"/>
          <a:ext cx="3231595"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14.xml><?xml version="1.0" encoding="utf-8"?>
<c:userShapes xmlns:c="http://schemas.openxmlformats.org/drawingml/2006/chart">
  <cdr:relSizeAnchor xmlns:cdr="http://schemas.openxmlformats.org/drawingml/2006/chartDrawing">
    <cdr:from>
      <cdr:x>0.0395</cdr:x>
      <cdr:y>0.07275</cdr:y>
    </cdr:from>
    <cdr:to>
      <cdr:x>0.13425</cdr:x>
      <cdr:y>0.19425</cdr:y>
    </cdr:to>
    <cdr:sp macro="" textlink="">
      <cdr:nvSpPr>
        <cdr:cNvPr id="2" name="テキスト ボックス 9"/>
        <cdr:cNvSpPr txBox="1"/>
      </cdr:nvSpPr>
      <cdr:spPr>
        <a:xfrm xmlns:a="http://schemas.openxmlformats.org/drawingml/2006/main">
          <a:off x="150896" y="169771"/>
          <a:ext cx="361960" cy="283535"/>
        </a:xfrm>
        <a:prstGeom xmlns:a="http://schemas.openxmlformats.org/drawingml/2006/main" prst="rect">
          <a:avLst/>
        </a:prstGeom>
        <a:noFill xmlns:a="http://schemas.openxmlformats.org/drawingml/2006/mai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tx1"/>
        </a:fontRef>
      </cdr:style>
      <cdr:txBody>
        <a:bodyPr xmlns:a="http://schemas.openxmlformats.org/drawingml/2006/main" vertOverflow="overflow" horzOverflow="overflow"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ja-JP" altLang="en-US" sz="1100"/>
            <a:t>歳</a:t>
          </a:r>
        </a:p>
      </cdr:txBody>
    </cdr:sp>
  </cdr:relSizeAnchor>
  <cdr:relSizeAnchor xmlns:cdr="http://schemas.openxmlformats.org/drawingml/2006/chartDrawing">
    <cdr:from>
      <cdr:x>0.097</cdr:x>
      <cdr:y>0.32625</cdr:y>
    </cdr:from>
    <cdr:to>
      <cdr:x>0.943</cdr:x>
      <cdr:y>0.32625</cdr:y>
    </cdr:to>
    <cdr:sp macro="" textlink="">
      <cdr:nvSpPr>
        <cdr:cNvPr id="3" name="直線 2"/>
        <cdr:cNvSpPr/>
      </cdr:nvSpPr>
      <cdr:spPr>
        <a:xfrm xmlns:a="http://schemas.openxmlformats.org/drawingml/2006/main">
          <a:off x="370555" y="761345"/>
          <a:ext cx="3231855"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15.xml><?xml version="1.0" encoding="utf-8"?>
<c:userShapes xmlns:c="http://schemas.openxmlformats.org/drawingml/2006/chart">
  <cdr:relSizeAnchor xmlns:cdr="http://schemas.openxmlformats.org/drawingml/2006/chartDrawing">
    <cdr:from>
      <cdr:x>0.077</cdr:x>
      <cdr:y>0.3225</cdr:y>
    </cdr:from>
    <cdr:to>
      <cdr:x>0.958</cdr:x>
      <cdr:y>0.3265</cdr:y>
    </cdr:to>
    <cdr:sp macro="" textlink="">
      <cdr:nvSpPr>
        <cdr:cNvPr id="2" name="直線 1"/>
        <cdr:cNvSpPr/>
      </cdr:nvSpPr>
      <cdr:spPr>
        <a:xfrm xmlns:a="http://schemas.openxmlformats.org/drawingml/2006/main" flipV="1">
          <a:off x="304909" y="761809"/>
          <a:ext cx="3488636" cy="9448"/>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16.xml><?xml version="1.0" encoding="utf-8"?>
<xdr:wsDr xmlns:xdr="http://schemas.openxmlformats.org/drawingml/2006/spreadsheetDrawing" xmlns:a="http://schemas.openxmlformats.org/drawingml/2006/main">
  <xdr:twoCellAnchor>
    <xdr:from>
      <xdr:col>0</xdr:col>
      <xdr:colOff>0</xdr:colOff>
      <xdr:row>24</xdr:row>
      <xdr:rowOff>161290</xdr:rowOff>
    </xdr:from>
    <xdr:to>
      <xdr:col>5</xdr:col>
      <xdr:colOff>257810</xdr:colOff>
      <xdr:row>38</xdr:row>
      <xdr:rowOff>151765</xdr:rowOff>
    </xdr:to>
    <xdr:graphicFrame macro="">
      <xdr:nvGraphicFramePr>
        <xdr:cNvPr id="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361950</xdr:colOff>
      <xdr:row>25</xdr:row>
      <xdr:rowOff>0</xdr:rowOff>
    </xdr:from>
    <xdr:to>
      <xdr:col>10</xdr:col>
      <xdr:colOff>809625</xdr:colOff>
      <xdr:row>39</xdr:row>
      <xdr:rowOff>0</xdr:rowOff>
    </xdr:to>
    <xdr:graphicFrame macro="">
      <xdr:nvGraphicFramePr>
        <xdr:cNvPr id="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131445</xdr:colOff>
      <xdr:row>25</xdr:row>
      <xdr:rowOff>75565</xdr:rowOff>
    </xdr:from>
    <xdr:ext cx="320675" cy="273685"/>
    <xdr:sp macro="" textlink="">
      <xdr:nvSpPr>
        <xdr:cNvPr id="4" name="テキスト ボックス 9"/>
        <xdr:cNvSpPr txBox="1"/>
      </xdr:nvSpPr>
      <xdr:spPr>
        <a:xfrm>
          <a:off x="131445" y="5476240"/>
          <a:ext cx="320675" cy="2736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oneCellAnchor>
    <xdr:from>
      <xdr:col>5</xdr:col>
      <xdr:colOff>466090</xdr:colOff>
      <xdr:row>25</xdr:row>
      <xdr:rowOff>123190</xdr:rowOff>
    </xdr:from>
    <xdr:ext cx="322580" cy="271780"/>
    <xdr:sp macro="" textlink="">
      <xdr:nvSpPr>
        <xdr:cNvPr id="5" name="テキスト ボックス 10"/>
        <xdr:cNvSpPr txBox="1"/>
      </xdr:nvSpPr>
      <xdr:spPr>
        <a:xfrm>
          <a:off x="4018915" y="5523865"/>
          <a:ext cx="322580" cy="2717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twoCellAnchor>
    <xdr:from>
      <xdr:col>0</xdr:col>
      <xdr:colOff>0</xdr:colOff>
      <xdr:row>45</xdr:row>
      <xdr:rowOff>161290</xdr:rowOff>
    </xdr:from>
    <xdr:to>
      <xdr:col>5</xdr:col>
      <xdr:colOff>286385</xdr:colOff>
      <xdr:row>59</xdr:row>
      <xdr:rowOff>114300</xdr:rowOff>
    </xdr:to>
    <xdr:graphicFrame macro="">
      <xdr:nvGraphicFramePr>
        <xdr:cNvPr id="6"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371475</xdr:colOff>
      <xdr:row>45</xdr:row>
      <xdr:rowOff>151765</xdr:rowOff>
    </xdr:from>
    <xdr:to>
      <xdr:col>10</xdr:col>
      <xdr:colOff>798830</xdr:colOff>
      <xdr:row>59</xdr:row>
      <xdr:rowOff>123825</xdr:rowOff>
    </xdr:to>
    <xdr:graphicFrame macro="">
      <xdr:nvGraphicFramePr>
        <xdr:cNvPr id="7"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619125</xdr:colOff>
      <xdr:row>47</xdr:row>
      <xdr:rowOff>38100</xdr:rowOff>
    </xdr:from>
    <xdr:to>
      <xdr:col>6</xdr:col>
      <xdr:colOff>316230</xdr:colOff>
      <xdr:row>48</xdr:row>
      <xdr:rowOff>142240</xdr:rowOff>
    </xdr:to>
    <xdr:sp macro="" textlink="">
      <xdr:nvSpPr>
        <xdr:cNvPr id="8" name="テキスト ボックス 9"/>
        <xdr:cNvSpPr txBox="1"/>
      </xdr:nvSpPr>
      <xdr:spPr>
        <a:xfrm>
          <a:off x="4171950" y="9258300"/>
          <a:ext cx="38290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overflow" horzOverflow="overflow"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kumimoji="1" lang="ja-JP" altLang="en-US" sz="1100"/>
            <a:t>歳</a:t>
          </a:r>
        </a:p>
      </xdr:txBody>
    </xdr:sp>
    <xdr:clientData/>
  </xdr:twoCellAnchor>
  <xdr:twoCellAnchor>
    <xdr:from>
      <xdr:col>0</xdr:col>
      <xdr:colOff>0</xdr:colOff>
      <xdr:row>223</xdr:row>
      <xdr:rowOff>0</xdr:rowOff>
    </xdr:from>
    <xdr:to>
      <xdr:col>5</xdr:col>
      <xdr:colOff>292735</xdr:colOff>
      <xdr:row>239</xdr:row>
      <xdr:rowOff>161290</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361950</xdr:colOff>
      <xdr:row>223</xdr:row>
      <xdr:rowOff>8890</xdr:rowOff>
    </xdr:from>
    <xdr:to>
      <xdr:col>10</xdr:col>
      <xdr:colOff>802005</xdr:colOff>
      <xdr:row>239</xdr:row>
      <xdr:rowOff>141605</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46990</xdr:colOff>
      <xdr:row>88</xdr:row>
      <xdr:rowOff>8890</xdr:rowOff>
    </xdr:from>
    <xdr:to>
      <xdr:col>5</xdr:col>
      <xdr:colOff>286385</xdr:colOff>
      <xdr:row>104</xdr:row>
      <xdr:rowOff>140970</xdr:rowOff>
    </xdr:to>
    <xdr:graphicFrame macro="">
      <xdr:nvGraphicFramePr>
        <xdr:cNvPr id="11"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113</xdr:row>
      <xdr:rowOff>10160</xdr:rowOff>
    </xdr:from>
    <xdr:to>
      <xdr:col>5</xdr:col>
      <xdr:colOff>267335</xdr:colOff>
      <xdr:row>128</xdr:row>
      <xdr:rowOff>125095</xdr:rowOff>
    </xdr:to>
    <xdr:graphicFrame macro="">
      <xdr:nvGraphicFramePr>
        <xdr:cNvPr id="1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333375</xdr:colOff>
      <xdr:row>88</xdr:row>
      <xdr:rowOff>8890</xdr:rowOff>
    </xdr:from>
    <xdr:to>
      <xdr:col>10</xdr:col>
      <xdr:colOff>800100</xdr:colOff>
      <xdr:row>104</xdr:row>
      <xdr:rowOff>141605</xdr:rowOff>
    </xdr:to>
    <xdr:graphicFrame macro="">
      <xdr:nvGraphicFramePr>
        <xdr:cNvPr id="13"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361950</xdr:colOff>
      <xdr:row>112</xdr:row>
      <xdr:rowOff>170815</xdr:rowOff>
    </xdr:from>
    <xdr:to>
      <xdr:col>10</xdr:col>
      <xdr:colOff>779145</xdr:colOff>
      <xdr:row>128</xdr:row>
      <xdr:rowOff>103505</xdr:rowOff>
    </xdr:to>
    <xdr:graphicFrame macro="">
      <xdr:nvGraphicFramePr>
        <xdr:cNvPr id="14"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66</xdr:row>
      <xdr:rowOff>104775</xdr:rowOff>
    </xdr:from>
    <xdr:to>
      <xdr:col>5</xdr:col>
      <xdr:colOff>295910</xdr:colOff>
      <xdr:row>82</xdr:row>
      <xdr:rowOff>0</xdr:rowOff>
    </xdr:to>
    <xdr:graphicFrame macro="">
      <xdr:nvGraphicFramePr>
        <xdr:cNvPr id="17"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389890</xdr:colOff>
      <xdr:row>66</xdr:row>
      <xdr:rowOff>123825</xdr:rowOff>
    </xdr:from>
    <xdr:to>
      <xdr:col>10</xdr:col>
      <xdr:colOff>789305</xdr:colOff>
      <xdr:row>82</xdr:row>
      <xdr:rowOff>0</xdr:rowOff>
    </xdr:to>
    <xdr:graphicFrame macro="">
      <xdr:nvGraphicFramePr>
        <xdr:cNvPr id="18" name="グラフ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195</xdr:row>
      <xdr:rowOff>19050</xdr:rowOff>
    </xdr:from>
    <xdr:to>
      <xdr:col>10</xdr:col>
      <xdr:colOff>655955</xdr:colOff>
      <xdr:row>215</xdr:row>
      <xdr:rowOff>133350</xdr:rowOff>
    </xdr:to>
    <xdr:graphicFrame macro="">
      <xdr:nvGraphicFramePr>
        <xdr:cNvPr id="21"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xdr:col>
      <xdr:colOff>229870</xdr:colOff>
      <xdr:row>210</xdr:row>
      <xdr:rowOff>85090</xdr:rowOff>
    </xdr:from>
    <xdr:to>
      <xdr:col>2</xdr:col>
      <xdr:colOff>554355</xdr:colOff>
      <xdr:row>214</xdr:row>
      <xdr:rowOff>66675</xdr:rowOff>
    </xdr:to>
    <xdr:sp macro="" textlink="">
      <xdr:nvSpPr>
        <xdr:cNvPr id="22" name="正方形/長方形 19"/>
        <xdr:cNvSpPr/>
      </xdr:nvSpPr>
      <xdr:spPr>
        <a:xfrm>
          <a:off x="1658620" y="38594665"/>
          <a:ext cx="324485" cy="667385"/>
        </a:xfrm>
        <a:prstGeom prst="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379730</xdr:colOff>
      <xdr:row>172</xdr:row>
      <xdr:rowOff>6985</xdr:rowOff>
    </xdr:from>
    <xdr:to>
      <xdr:col>10</xdr:col>
      <xdr:colOff>798195</xdr:colOff>
      <xdr:row>186</xdr:row>
      <xdr:rowOff>146685</xdr:rowOff>
    </xdr:to>
    <xdr:graphicFrame macro="">
      <xdr:nvGraphicFramePr>
        <xdr:cNvPr id="25" name="グラフ 2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9</xdr:col>
      <xdr:colOff>104775</xdr:colOff>
      <xdr:row>76</xdr:row>
      <xdr:rowOff>125095</xdr:rowOff>
    </xdr:from>
    <xdr:to>
      <xdr:col>10</xdr:col>
      <xdr:colOff>171450</xdr:colOff>
      <xdr:row>78</xdr:row>
      <xdr:rowOff>137795</xdr:rowOff>
    </xdr:to>
    <xdr:sp macro="" textlink="">
      <xdr:nvSpPr>
        <xdr:cNvPr id="26" name="正方形/長方形 23"/>
        <xdr:cNvSpPr/>
      </xdr:nvSpPr>
      <xdr:spPr>
        <a:xfrm>
          <a:off x="6553200" y="14336395"/>
          <a:ext cx="752475" cy="35560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409575</xdr:colOff>
      <xdr:row>126</xdr:row>
      <xdr:rowOff>24130</xdr:rowOff>
    </xdr:from>
    <xdr:to>
      <xdr:col>9</xdr:col>
      <xdr:colOff>344170</xdr:colOff>
      <xdr:row>127</xdr:row>
      <xdr:rowOff>113030</xdr:rowOff>
    </xdr:to>
    <xdr:sp macro="" textlink="">
      <xdr:nvSpPr>
        <xdr:cNvPr id="27" name="正方形/長方形 24"/>
        <xdr:cNvSpPr/>
      </xdr:nvSpPr>
      <xdr:spPr>
        <a:xfrm>
          <a:off x="6105525" y="22817455"/>
          <a:ext cx="687070" cy="26035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19050</xdr:colOff>
      <xdr:row>117</xdr:row>
      <xdr:rowOff>123190</xdr:rowOff>
    </xdr:from>
    <xdr:to>
      <xdr:col>10</xdr:col>
      <xdr:colOff>360045</xdr:colOff>
      <xdr:row>119</xdr:row>
      <xdr:rowOff>154940</xdr:rowOff>
    </xdr:to>
    <xdr:sp macro="" textlink="">
      <xdr:nvSpPr>
        <xdr:cNvPr id="28" name="正方形/長方形 25"/>
        <xdr:cNvSpPr/>
      </xdr:nvSpPr>
      <xdr:spPr>
        <a:xfrm>
          <a:off x="6467475" y="21373465"/>
          <a:ext cx="1026795" cy="37465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608965</xdr:colOff>
      <xdr:row>117</xdr:row>
      <xdr:rowOff>156845</xdr:rowOff>
    </xdr:from>
    <xdr:to>
      <xdr:col>7</xdr:col>
      <xdr:colOff>190500</xdr:colOff>
      <xdr:row>119</xdr:row>
      <xdr:rowOff>100965</xdr:rowOff>
    </xdr:to>
    <xdr:sp macro="" textlink="">
      <xdr:nvSpPr>
        <xdr:cNvPr id="29" name="正方形/長方形 26"/>
        <xdr:cNvSpPr/>
      </xdr:nvSpPr>
      <xdr:spPr>
        <a:xfrm>
          <a:off x="4161790" y="21407120"/>
          <a:ext cx="953135" cy="28702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0</xdr:colOff>
      <xdr:row>3</xdr:row>
      <xdr:rowOff>48260</xdr:rowOff>
    </xdr:from>
    <xdr:ext cx="3771900" cy="3044190"/>
    <xdr:sp macro="" textlink="">
      <xdr:nvSpPr>
        <xdr:cNvPr id="30" name="テキスト ボックス 23"/>
        <xdr:cNvSpPr txBox="1"/>
      </xdr:nvSpPr>
      <xdr:spPr>
        <a:xfrm>
          <a:off x="0" y="848360"/>
          <a:ext cx="3771900" cy="3044190"/>
        </a:xfrm>
        <a:prstGeom prst="rect">
          <a:avLst/>
        </a:prstGeom>
        <a:solidFill>
          <a:sysClr val="window" lastClr="FFFFFF"/>
        </a:solidFill>
        <a:ln>
          <a:solidFill>
            <a:sysClr val="windowText" lastClr="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800"/>
            <a:t>コメント：</a:t>
          </a:r>
          <a:endParaRPr kumimoji="1" lang="en-US" altLang="ja-JP" sz="1800"/>
        </a:p>
        <a:p>
          <a:r>
            <a:rPr kumimoji="1" lang="ja-JP" altLang="en-US" sz="1200"/>
            <a:t>○平均寿命、健康寿命ともに、県と比較して男女とも長い</a:t>
          </a:r>
          <a:endParaRPr kumimoji="1" lang="en-US" altLang="ja-JP" sz="1200"/>
        </a:p>
        <a:p>
          <a:r>
            <a:rPr kumimoji="1" lang="ja-JP" altLang="en-US" sz="1200"/>
            <a:t>○女性はLDLコレステロール値が140mg/dl以上の該当者が多い</a:t>
          </a:r>
          <a:endParaRPr kumimoji="1" lang="en-US" altLang="ja-JP" sz="1200"/>
        </a:p>
        <a:p>
          <a:r>
            <a:rPr kumimoji="1" lang="ja-JP" altLang="en-US" sz="1200"/>
            <a:t>○女性の飲酒者・就寝前2時間以内に夕食をとる者・朝食を抜く者の割合が多い</a:t>
          </a:r>
          <a:endParaRPr kumimoji="1" lang="en-US" altLang="ja-JP" sz="1200"/>
        </a:p>
        <a:p>
          <a:r>
            <a:rPr kumimoji="1" lang="ja-JP" altLang="en-US" sz="1200"/>
            <a:t>○1人当たりの医療費は、入院等・歯科ともに19市町中4番目である</a:t>
          </a:r>
          <a:endParaRPr kumimoji="1" lang="en-US" altLang="ja-JP" sz="1200"/>
        </a:p>
        <a:p>
          <a:r>
            <a:rPr kumimoji="1" lang="ja-JP" altLang="en-US" sz="1200"/>
            <a:t>○重点対象疾患による医療費は、国保分で34%を、後期高齢者分で31%を占めている</a:t>
          </a:r>
          <a:endParaRPr kumimoji="1" lang="en-US" altLang="ja-JP" sz="1200"/>
        </a:p>
        <a:p>
          <a:r>
            <a:rPr kumimoji="1" lang="ja-JP" altLang="en-US" sz="1200"/>
            <a:t>○65歳以上の介護認定率は県内16番目である</a:t>
          </a:r>
          <a:endParaRPr kumimoji="1" lang="en-US" altLang="ja-JP" sz="1200"/>
        </a:p>
        <a:p>
          <a:r>
            <a:rPr kumimoji="1" lang="ja-JP" altLang="en-US" sz="1200"/>
            <a:t>○死因は、男性はＣＯＰＤが、女性は子宮がんが高い</a:t>
          </a:r>
          <a:endParaRPr kumimoji="1" lang="en-US" altLang="ja-JP" sz="1200"/>
        </a:p>
        <a:p>
          <a:endParaRPr kumimoji="1" lang="ja-JP" altLang="en-US" sz="1200"/>
        </a:p>
      </xdr:txBody>
    </xdr:sp>
    <xdr:clientData/>
  </xdr:oneCellAnchor>
  <xdr:twoCellAnchor>
    <xdr:from>
      <xdr:col>0</xdr:col>
      <xdr:colOff>0</xdr:colOff>
      <xdr:row>136</xdr:row>
      <xdr:rowOff>0</xdr:rowOff>
    </xdr:from>
    <xdr:to>
      <xdr:col>5</xdr:col>
      <xdr:colOff>299085</xdr:colOff>
      <xdr:row>145</xdr:row>
      <xdr:rowOff>88265</xdr:rowOff>
    </xdr:to>
    <xdr:graphicFrame macro="">
      <xdr:nvGraphicFramePr>
        <xdr:cNvPr id="31" name="グラフ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172</xdr:row>
      <xdr:rowOff>12700</xdr:rowOff>
    </xdr:from>
    <xdr:to>
      <xdr:col>5</xdr:col>
      <xdr:colOff>267335</xdr:colOff>
      <xdr:row>186</xdr:row>
      <xdr:rowOff>151765</xdr:rowOff>
    </xdr:to>
    <xdr:graphicFrame macro="">
      <xdr:nvGraphicFramePr>
        <xdr:cNvPr id="33" name="グラフ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28575</xdr:colOff>
      <xdr:row>152</xdr:row>
      <xdr:rowOff>93345</xdr:rowOff>
    </xdr:from>
    <xdr:to>
      <xdr:col>5</xdr:col>
      <xdr:colOff>314325</xdr:colOff>
      <xdr:row>164</xdr:row>
      <xdr:rowOff>83185</xdr:rowOff>
    </xdr:to>
    <xdr:graphicFrame macro="">
      <xdr:nvGraphicFramePr>
        <xdr:cNvPr id="34" name="グラフ 2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351790</xdr:colOff>
      <xdr:row>152</xdr:row>
      <xdr:rowOff>93345</xdr:rowOff>
    </xdr:from>
    <xdr:to>
      <xdr:col>10</xdr:col>
      <xdr:colOff>789940</xdr:colOff>
      <xdr:row>164</xdr:row>
      <xdr:rowOff>73025</xdr:rowOff>
    </xdr:to>
    <xdr:graphicFrame macro="">
      <xdr:nvGraphicFramePr>
        <xdr:cNvPr id="35" name="グラフ 2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5</xdr:col>
      <xdr:colOff>340360</xdr:colOff>
      <xdr:row>136</xdr:row>
      <xdr:rowOff>10160</xdr:rowOff>
    </xdr:from>
    <xdr:to>
      <xdr:col>10</xdr:col>
      <xdr:colOff>807720</xdr:colOff>
      <xdr:row>145</xdr:row>
      <xdr:rowOff>87630</xdr:rowOff>
    </xdr:to>
    <xdr:graphicFrame macro="">
      <xdr:nvGraphicFramePr>
        <xdr:cNvPr id="36" name="グラフ 2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17.xml><?xml version="1.0" encoding="utf-8"?>
<c:userShapes xmlns:c="http://schemas.openxmlformats.org/drawingml/2006/chart">
  <cdr:relSizeAnchor xmlns:cdr="http://schemas.openxmlformats.org/drawingml/2006/chartDrawing">
    <cdr:from>
      <cdr:x>0.09725</cdr:x>
      <cdr:y>0.3385</cdr:y>
    </cdr:from>
    <cdr:to>
      <cdr:x>0.94525</cdr:x>
      <cdr:y>0.3385</cdr:y>
    </cdr:to>
    <cdr:sp macro="" textlink="">
      <cdr:nvSpPr>
        <cdr:cNvPr id="2" name="直線 1"/>
        <cdr:cNvSpPr/>
      </cdr:nvSpPr>
      <cdr:spPr>
        <a:xfrm xmlns:a="http://schemas.openxmlformats.org/drawingml/2006/main">
          <a:off x="370584" y="809277"/>
          <a:ext cx="3231418"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18.xml><?xml version="1.0" encoding="utf-8"?>
<c:userShapes xmlns:c="http://schemas.openxmlformats.org/drawingml/2006/chart">
  <cdr:relSizeAnchor xmlns:cdr="http://schemas.openxmlformats.org/drawingml/2006/chartDrawing">
    <cdr:from>
      <cdr:x>0.1015</cdr:x>
      <cdr:y>0.38075</cdr:y>
    </cdr:from>
    <cdr:to>
      <cdr:x>0.92</cdr:x>
      <cdr:y>0.38475</cdr:y>
    </cdr:to>
    <cdr:sp macro="" textlink="">
      <cdr:nvSpPr>
        <cdr:cNvPr id="2" name="直線 1"/>
        <cdr:cNvSpPr/>
      </cdr:nvSpPr>
      <cdr:spPr>
        <a:xfrm xmlns:a="http://schemas.openxmlformats.org/drawingml/2006/main">
          <a:off x="408951" y="913914"/>
          <a:ext cx="3297797" cy="9601"/>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19.xml><?xml version="1.0" encoding="utf-8"?>
<c:userShapes xmlns:c="http://schemas.openxmlformats.org/drawingml/2006/chart">
  <cdr:relSizeAnchor xmlns:cdr="http://schemas.openxmlformats.org/drawingml/2006/chartDrawing">
    <cdr:from>
      <cdr:x>0.0395</cdr:x>
      <cdr:y>0.07275</cdr:y>
    </cdr:from>
    <cdr:to>
      <cdr:x>0.13425</cdr:x>
      <cdr:y>0.19425</cdr:y>
    </cdr:to>
    <cdr:sp macro="" textlink="">
      <cdr:nvSpPr>
        <cdr:cNvPr id="2" name="テキスト ボックス 9"/>
        <cdr:cNvSpPr txBox="1"/>
      </cdr:nvSpPr>
      <cdr:spPr>
        <a:xfrm xmlns:a="http://schemas.openxmlformats.org/drawingml/2006/main">
          <a:off x="151648" y="171203"/>
          <a:ext cx="363765" cy="285927"/>
        </a:xfrm>
        <a:prstGeom xmlns:a="http://schemas.openxmlformats.org/drawingml/2006/main" prst="rect">
          <a:avLst/>
        </a:prstGeom>
        <a:noFill xmlns:a="http://schemas.openxmlformats.org/drawingml/2006/mai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tx1"/>
        </a:fontRef>
      </cdr:style>
      <cdr:txBody>
        <a:bodyPr xmlns:a="http://schemas.openxmlformats.org/drawingml/2006/main" vertOverflow="overflow" horzOverflow="overflow"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ja-JP" altLang="en-US" sz="1100"/>
            <a:t>歳</a:t>
          </a:r>
        </a:p>
      </cdr:txBody>
    </cdr:sp>
  </cdr:relSizeAnchor>
  <cdr:relSizeAnchor xmlns:cdr="http://schemas.openxmlformats.org/drawingml/2006/chartDrawing">
    <cdr:from>
      <cdr:x>0.094</cdr:x>
      <cdr:y>0.35575</cdr:y>
    </cdr:from>
    <cdr:to>
      <cdr:x>0.93575</cdr:x>
      <cdr:y>0.35575</cdr:y>
    </cdr:to>
    <cdr:sp macro="" textlink="">
      <cdr:nvSpPr>
        <cdr:cNvPr id="3" name="直線 2"/>
        <cdr:cNvSpPr/>
      </cdr:nvSpPr>
      <cdr:spPr>
        <a:xfrm xmlns:a="http://schemas.openxmlformats.org/drawingml/2006/main">
          <a:off x="360885" y="837190"/>
          <a:ext cx="3231655"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2.xml><?xml version="1.0" encoding="utf-8"?>
<c:userShapes xmlns:c="http://schemas.openxmlformats.org/drawingml/2006/chart">
  <cdr:relSizeAnchor xmlns:cdr="http://schemas.openxmlformats.org/drawingml/2006/chartDrawing">
    <cdr:from>
      <cdr:x>0.037</cdr:x>
      <cdr:y>0.05525</cdr:y>
    </cdr:from>
    <cdr:to>
      <cdr:x>0.1215</cdr:x>
      <cdr:y>0.156</cdr:y>
    </cdr:to>
    <cdr:sp macro="" textlink="">
      <cdr:nvSpPr>
        <cdr:cNvPr id="2" name="テキスト ボックス 9"/>
        <cdr:cNvSpPr txBox="1"/>
      </cdr:nvSpPr>
      <cdr:spPr>
        <a:xfrm xmlns:a="http://schemas.openxmlformats.org/drawingml/2006/main">
          <a:off x="145363" y="151386"/>
          <a:ext cx="331978" cy="276057"/>
        </a:xfrm>
        <a:prstGeom xmlns:a="http://schemas.openxmlformats.org/drawingml/2006/main" prst="rect">
          <a:avLst/>
        </a:prstGeom>
        <a:noFill xmlns:a="http://schemas.openxmlformats.org/drawingml/2006/mai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tx1"/>
        </a:fontRef>
      </cdr:style>
      <cdr:txBody>
        <a:bodyPr xmlns:a="http://schemas.openxmlformats.org/drawingml/2006/main" vertOverflow="overflow" horzOverflow="overflow"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ja-JP" altLang="en-US" sz="1100"/>
            <a:t>歳</a:t>
          </a:r>
        </a:p>
      </cdr:txBody>
    </cdr:sp>
  </cdr:relSizeAnchor>
</c:userShapes>
</file>

<file path=xl/drawings/drawing20.xml><?xml version="1.0" encoding="utf-8"?>
<c:userShapes xmlns:c="http://schemas.openxmlformats.org/drawingml/2006/chart">
  <cdr:relSizeAnchor xmlns:cdr="http://schemas.openxmlformats.org/drawingml/2006/chartDrawing">
    <cdr:from>
      <cdr:x>0.0735</cdr:x>
      <cdr:y>0.32525</cdr:y>
    </cdr:from>
    <cdr:to>
      <cdr:x>0.96975</cdr:x>
      <cdr:y>0.32925</cdr:y>
    </cdr:to>
    <cdr:sp macro="" textlink="">
      <cdr:nvSpPr>
        <cdr:cNvPr id="2" name="直線 1"/>
        <cdr:cNvSpPr/>
      </cdr:nvSpPr>
      <cdr:spPr>
        <a:xfrm xmlns:a="http://schemas.openxmlformats.org/drawingml/2006/main">
          <a:off x="294643" y="771610"/>
          <a:ext cx="3592846" cy="9489"/>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21.xml><?xml version="1.0" encoding="utf-8"?>
<xdr:wsDr xmlns:xdr="http://schemas.openxmlformats.org/drawingml/2006/spreadsheetDrawing" xmlns:a="http://schemas.openxmlformats.org/drawingml/2006/main">
  <xdr:twoCellAnchor>
    <xdr:from>
      <xdr:col>0</xdr:col>
      <xdr:colOff>47625</xdr:colOff>
      <xdr:row>22</xdr:row>
      <xdr:rowOff>161925</xdr:rowOff>
    </xdr:from>
    <xdr:to>
      <xdr:col>5</xdr:col>
      <xdr:colOff>276225</xdr:colOff>
      <xdr:row>36</xdr:row>
      <xdr:rowOff>152400</xdr:rowOff>
    </xdr:to>
    <xdr:graphicFrame macro="">
      <xdr:nvGraphicFramePr>
        <xdr:cNvPr id="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390525</xdr:colOff>
      <xdr:row>22</xdr:row>
      <xdr:rowOff>161925</xdr:rowOff>
    </xdr:from>
    <xdr:to>
      <xdr:col>10</xdr:col>
      <xdr:colOff>818515</xdr:colOff>
      <xdr:row>36</xdr:row>
      <xdr:rowOff>161925</xdr:rowOff>
    </xdr:to>
    <xdr:graphicFrame macro="">
      <xdr:nvGraphicFramePr>
        <xdr:cNvPr id="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151765</xdr:colOff>
      <xdr:row>23</xdr:row>
      <xdr:rowOff>114300</xdr:rowOff>
    </xdr:from>
    <xdr:ext cx="321310" cy="275590"/>
    <xdr:sp macro="" textlink="">
      <xdr:nvSpPr>
        <xdr:cNvPr id="4" name="テキスト ボックス 9"/>
        <xdr:cNvSpPr txBox="1"/>
      </xdr:nvSpPr>
      <xdr:spPr>
        <a:xfrm>
          <a:off x="151765" y="5095875"/>
          <a:ext cx="32131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oneCellAnchor>
    <xdr:from>
      <xdr:col>5</xdr:col>
      <xdr:colOff>523875</xdr:colOff>
      <xdr:row>23</xdr:row>
      <xdr:rowOff>133350</xdr:rowOff>
    </xdr:from>
    <xdr:ext cx="297180" cy="273050"/>
    <xdr:sp macro="" textlink="">
      <xdr:nvSpPr>
        <xdr:cNvPr id="5" name="テキスト ボックス 10"/>
        <xdr:cNvSpPr txBox="1"/>
      </xdr:nvSpPr>
      <xdr:spPr>
        <a:xfrm>
          <a:off x="4076700" y="5114925"/>
          <a:ext cx="297180" cy="2730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twoCellAnchor>
    <xdr:from>
      <xdr:col>0</xdr:col>
      <xdr:colOff>37465</xdr:colOff>
      <xdr:row>43</xdr:row>
      <xdr:rowOff>9525</xdr:rowOff>
    </xdr:from>
    <xdr:to>
      <xdr:col>5</xdr:col>
      <xdr:colOff>285750</xdr:colOff>
      <xdr:row>56</xdr:row>
      <xdr:rowOff>114300</xdr:rowOff>
    </xdr:to>
    <xdr:graphicFrame macro="">
      <xdr:nvGraphicFramePr>
        <xdr:cNvPr id="6"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399415</xdr:colOff>
      <xdr:row>43</xdr:row>
      <xdr:rowOff>19050</xdr:rowOff>
    </xdr:from>
    <xdr:to>
      <xdr:col>10</xdr:col>
      <xdr:colOff>789940</xdr:colOff>
      <xdr:row>56</xdr:row>
      <xdr:rowOff>123825</xdr:rowOff>
    </xdr:to>
    <xdr:graphicFrame macro="">
      <xdr:nvGraphicFramePr>
        <xdr:cNvPr id="7"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619125</xdr:colOff>
      <xdr:row>44</xdr:row>
      <xdr:rowOff>38100</xdr:rowOff>
    </xdr:from>
    <xdr:to>
      <xdr:col>6</xdr:col>
      <xdr:colOff>316230</xdr:colOff>
      <xdr:row>45</xdr:row>
      <xdr:rowOff>142240</xdr:rowOff>
    </xdr:to>
    <xdr:sp macro="" textlink="">
      <xdr:nvSpPr>
        <xdr:cNvPr id="8" name="テキスト ボックス 9"/>
        <xdr:cNvSpPr txBox="1"/>
      </xdr:nvSpPr>
      <xdr:spPr>
        <a:xfrm>
          <a:off x="4171950" y="8677275"/>
          <a:ext cx="38290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overflow" horzOverflow="overflow"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kumimoji="1" lang="ja-JP" altLang="en-US" sz="1100"/>
            <a:t>歳</a:t>
          </a:r>
        </a:p>
      </xdr:txBody>
    </xdr:sp>
    <xdr:clientData/>
  </xdr:twoCellAnchor>
  <xdr:twoCellAnchor>
    <xdr:from>
      <xdr:col>0</xdr:col>
      <xdr:colOff>0</xdr:colOff>
      <xdr:row>219</xdr:row>
      <xdr:rowOff>0</xdr:rowOff>
    </xdr:from>
    <xdr:to>
      <xdr:col>5</xdr:col>
      <xdr:colOff>283210</xdr:colOff>
      <xdr:row>235</xdr:row>
      <xdr:rowOff>66675</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408940</xdr:colOff>
      <xdr:row>219</xdr:row>
      <xdr:rowOff>19685</xdr:rowOff>
    </xdr:from>
    <xdr:to>
      <xdr:col>10</xdr:col>
      <xdr:colOff>782320</xdr:colOff>
      <xdr:row>235</xdr:row>
      <xdr:rowOff>56515</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361950</xdr:colOff>
      <xdr:row>86</xdr:row>
      <xdr:rowOff>0</xdr:rowOff>
    </xdr:from>
    <xdr:to>
      <xdr:col>10</xdr:col>
      <xdr:colOff>789940</xdr:colOff>
      <xdr:row>101</xdr:row>
      <xdr:rowOff>9525</xdr:rowOff>
    </xdr:to>
    <xdr:graphicFrame macro="">
      <xdr:nvGraphicFramePr>
        <xdr:cNvPr id="11"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399415</xdr:colOff>
      <xdr:row>107</xdr:row>
      <xdr:rowOff>27940</xdr:rowOff>
    </xdr:from>
    <xdr:to>
      <xdr:col>10</xdr:col>
      <xdr:colOff>808990</xdr:colOff>
      <xdr:row>123</xdr:row>
      <xdr:rowOff>170815</xdr:rowOff>
    </xdr:to>
    <xdr:graphicFrame macro="">
      <xdr:nvGraphicFramePr>
        <xdr:cNvPr id="1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86</xdr:row>
      <xdr:rowOff>0</xdr:rowOff>
    </xdr:from>
    <xdr:to>
      <xdr:col>5</xdr:col>
      <xdr:colOff>248285</xdr:colOff>
      <xdr:row>100</xdr:row>
      <xdr:rowOff>171450</xdr:rowOff>
    </xdr:to>
    <xdr:graphicFrame macro="">
      <xdr:nvGraphicFramePr>
        <xdr:cNvPr id="13"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107</xdr:row>
      <xdr:rowOff>29845</xdr:rowOff>
    </xdr:from>
    <xdr:to>
      <xdr:col>5</xdr:col>
      <xdr:colOff>277495</xdr:colOff>
      <xdr:row>123</xdr:row>
      <xdr:rowOff>152400</xdr:rowOff>
    </xdr:to>
    <xdr:graphicFrame macro="">
      <xdr:nvGraphicFramePr>
        <xdr:cNvPr id="14"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65</xdr:row>
      <xdr:rowOff>0</xdr:rowOff>
    </xdr:from>
    <xdr:to>
      <xdr:col>5</xdr:col>
      <xdr:colOff>256540</xdr:colOff>
      <xdr:row>80</xdr:row>
      <xdr:rowOff>9525</xdr:rowOff>
    </xdr:to>
    <xdr:graphicFrame macro="">
      <xdr:nvGraphicFramePr>
        <xdr:cNvPr id="20" name="グラフ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361315</xdr:colOff>
      <xdr:row>64</xdr:row>
      <xdr:rowOff>161290</xdr:rowOff>
    </xdr:from>
    <xdr:to>
      <xdr:col>10</xdr:col>
      <xdr:colOff>807720</xdr:colOff>
      <xdr:row>79</xdr:row>
      <xdr:rowOff>170815</xdr:rowOff>
    </xdr:to>
    <xdr:graphicFrame macro="">
      <xdr:nvGraphicFramePr>
        <xdr:cNvPr id="21" name="グラフ 2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192</xdr:row>
      <xdr:rowOff>0</xdr:rowOff>
    </xdr:from>
    <xdr:to>
      <xdr:col>10</xdr:col>
      <xdr:colOff>666750</xdr:colOff>
      <xdr:row>211</xdr:row>
      <xdr:rowOff>133350</xdr:rowOff>
    </xdr:to>
    <xdr:graphicFrame macro="">
      <xdr:nvGraphicFramePr>
        <xdr:cNvPr id="22"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xdr:col>
      <xdr:colOff>496570</xdr:colOff>
      <xdr:row>206</xdr:row>
      <xdr:rowOff>152400</xdr:rowOff>
    </xdr:from>
    <xdr:to>
      <xdr:col>3</xdr:col>
      <xdr:colOff>151130</xdr:colOff>
      <xdr:row>209</xdr:row>
      <xdr:rowOff>152400</xdr:rowOff>
    </xdr:to>
    <xdr:sp macro="" textlink="">
      <xdr:nvSpPr>
        <xdr:cNvPr id="23" name="正方形/長方形 17"/>
        <xdr:cNvSpPr/>
      </xdr:nvSpPr>
      <xdr:spPr>
        <a:xfrm>
          <a:off x="1925320" y="37290375"/>
          <a:ext cx="368935" cy="514350"/>
        </a:xfrm>
        <a:prstGeom prst="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342265</xdr:colOff>
      <xdr:row>166</xdr:row>
      <xdr:rowOff>121920</xdr:rowOff>
    </xdr:from>
    <xdr:to>
      <xdr:col>10</xdr:col>
      <xdr:colOff>781050</xdr:colOff>
      <xdr:row>182</xdr:row>
      <xdr:rowOff>0</xdr:rowOff>
    </xdr:to>
    <xdr:graphicFrame macro="">
      <xdr:nvGraphicFramePr>
        <xdr:cNvPr id="24"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7</xdr:col>
      <xdr:colOff>322580</xdr:colOff>
      <xdr:row>66</xdr:row>
      <xdr:rowOff>95250</xdr:rowOff>
    </xdr:from>
    <xdr:to>
      <xdr:col>8</xdr:col>
      <xdr:colOff>628015</xdr:colOff>
      <xdr:row>68</xdr:row>
      <xdr:rowOff>106680</xdr:rowOff>
    </xdr:to>
    <xdr:sp macro="" textlink="">
      <xdr:nvSpPr>
        <xdr:cNvPr id="25" name="正方形/長方形 19"/>
        <xdr:cNvSpPr/>
      </xdr:nvSpPr>
      <xdr:spPr>
        <a:xfrm>
          <a:off x="5247005" y="12515850"/>
          <a:ext cx="1076960" cy="35433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635</xdr:colOff>
      <xdr:row>3</xdr:row>
      <xdr:rowOff>191770</xdr:rowOff>
    </xdr:from>
    <xdr:ext cx="3812540" cy="2428240"/>
    <xdr:sp macro="" textlink="">
      <xdr:nvSpPr>
        <xdr:cNvPr id="26" name="テキスト ボックス 20"/>
        <xdr:cNvSpPr txBox="1"/>
      </xdr:nvSpPr>
      <xdr:spPr>
        <a:xfrm>
          <a:off x="635" y="991870"/>
          <a:ext cx="3812540" cy="2428240"/>
        </a:xfrm>
        <a:prstGeom prst="rect">
          <a:avLst/>
        </a:prstGeom>
        <a:solidFill>
          <a:sysClr val="window" lastClr="FFFFFF"/>
        </a:solidFill>
        <a:ln>
          <a:solidFill>
            <a:sysClr val="windowText" lastClr="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800"/>
            <a:t>コメント：</a:t>
          </a:r>
          <a:endParaRPr kumimoji="1" lang="en-US" altLang="ja-JP" sz="1200"/>
        </a:p>
        <a:p>
          <a:r>
            <a:rPr kumimoji="1" lang="ja-JP" altLang="en-US" sz="1200"/>
            <a:t>○平均寿命、健康寿命ともに、県と比較して男性は長いが、女性はやや短い</a:t>
          </a:r>
          <a:endParaRPr kumimoji="1" lang="en-US" altLang="ja-JP" sz="1200"/>
        </a:p>
        <a:p>
          <a:r>
            <a:rPr kumimoji="1" lang="ja-JP" altLang="en-US" sz="1200"/>
            <a:t>○女性はHｂA1ｃ（NGSP値）の値が高い者の割合が多い</a:t>
          </a:r>
          <a:endParaRPr kumimoji="1" lang="en-US" altLang="ja-JP" sz="1200"/>
        </a:p>
        <a:p>
          <a:r>
            <a:rPr kumimoji="1" lang="ja-JP" altLang="en-US" sz="1200"/>
            <a:t>○1人当たりの医療費は、19市町中入院等が14番目で、歯科が2番目である</a:t>
          </a:r>
          <a:endParaRPr kumimoji="1" lang="en-US" altLang="ja-JP" sz="1200"/>
        </a:p>
        <a:p>
          <a:r>
            <a:rPr kumimoji="1" lang="ja-JP" altLang="en-US" sz="1200"/>
            <a:t>○重点対象疾患による医療費は、国保分で37%を、後期高齢者分で32%を占めている</a:t>
          </a:r>
          <a:endParaRPr kumimoji="1" lang="en-US" altLang="ja-JP" sz="1200"/>
        </a:p>
        <a:p>
          <a:r>
            <a:rPr kumimoji="1" lang="ja-JP" altLang="en-US" sz="1200"/>
            <a:t>○65歳以上の介護認定率は県内11番目である</a:t>
          </a:r>
          <a:endParaRPr kumimoji="1" lang="en-US" altLang="ja-JP" sz="1200"/>
        </a:p>
        <a:p>
          <a:r>
            <a:rPr kumimoji="1" lang="ja-JP" altLang="en-US" sz="1200"/>
            <a:t>○死因は、男性は大腸がん、女性では糖尿病が県より若干高い</a:t>
          </a:r>
          <a:endParaRPr kumimoji="1" lang="en-US" altLang="ja-JP" sz="1200"/>
        </a:p>
        <a:p>
          <a:endParaRPr kumimoji="1" lang="en-US" altLang="ja-JP" sz="1200"/>
        </a:p>
        <a:p>
          <a:endParaRPr kumimoji="1" lang="ja-JP" altLang="en-US" sz="1800"/>
        </a:p>
      </xdr:txBody>
    </xdr:sp>
    <xdr:clientData/>
  </xdr:oneCellAnchor>
  <xdr:twoCellAnchor>
    <xdr:from>
      <xdr:col>0</xdr:col>
      <xdr:colOff>9525</xdr:colOff>
      <xdr:row>128</xdr:row>
      <xdr:rowOff>142240</xdr:rowOff>
    </xdr:from>
    <xdr:to>
      <xdr:col>5</xdr:col>
      <xdr:colOff>252095</xdr:colOff>
      <xdr:row>141</xdr:row>
      <xdr:rowOff>107315</xdr:rowOff>
    </xdr:to>
    <xdr:graphicFrame macro="">
      <xdr:nvGraphicFramePr>
        <xdr:cNvPr id="27" name="グラフ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166</xdr:row>
      <xdr:rowOff>107950</xdr:rowOff>
    </xdr:from>
    <xdr:to>
      <xdr:col>5</xdr:col>
      <xdr:colOff>238125</xdr:colOff>
      <xdr:row>182</xdr:row>
      <xdr:rowOff>8890</xdr:rowOff>
    </xdr:to>
    <xdr:graphicFrame macro="">
      <xdr:nvGraphicFramePr>
        <xdr:cNvPr id="29" name="グラフ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147</xdr:row>
      <xdr:rowOff>104775</xdr:rowOff>
    </xdr:from>
    <xdr:to>
      <xdr:col>5</xdr:col>
      <xdr:colOff>285750</xdr:colOff>
      <xdr:row>158</xdr:row>
      <xdr:rowOff>197485</xdr:rowOff>
    </xdr:to>
    <xdr:graphicFrame macro="">
      <xdr:nvGraphicFramePr>
        <xdr:cNvPr id="30" name="グラフ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419735</xdr:colOff>
      <xdr:row>147</xdr:row>
      <xdr:rowOff>114300</xdr:rowOff>
    </xdr:from>
    <xdr:to>
      <xdr:col>10</xdr:col>
      <xdr:colOff>818515</xdr:colOff>
      <xdr:row>158</xdr:row>
      <xdr:rowOff>207010</xdr:rowOff>
    </xdr:to>
    <xdr:graphicFrame macro="">
      <xdr:nvGraphicFramePr>
        <xdr:cNvPr id="31" name="グラフ 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5</xdr:col>
      <xdr:colOff>334010</xdr:colOff>
      <xdr:row>128</xdr:row>
      <xdr:rowOff>126365</xdr:rowOff>
    </xdr:from>
    <xdr:to>
      <xdr:col>10</xdr:col>
      <xdr:colOff>770255</xdr:colOff>
      <xdr:row>141</xdr:row>
      <xdr:rowOff>116840</xdr:rowOff>
    </xdr:to>
    <xdr:graphicFrame macro="">
      <xdr:nvGraphicFramePr>
        <xdr:cNvPr id="32" name="グラフ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22.xml><?xml version="1.0" encoding="utf-8"?>
<c:userShapes xmlns:c="http://schemas.openxmlformats.org/drawingml/2006/chart">
  <cdr:relSizeAnchor xmlns:cdr="http://schemas.openxmlformats.org/drawingml/2006/chartDrawing">
    <cdr:from>
      <cdr:x>0.09825</cdr:x>
      <cdr:y>0.3425</cdr:y>
    </cdr:from>
    <cdr:to>
      <cdr:x>0.95275</cdr:x>
      <cdr:y>0.3425</cdr:y>
    </cdr:to>
    <cdr:sp macro="" textlink="">
      <cdr:nvSpPr>
        <cdr:cNvPr id="2" name="直線 1"/>
        <cdr:cNvSpPr/>
      </cdr:nvSpPr>
      <cdr:spPr>
        <a:xfrm xmlns:a="http://schemas.openxmlformats.org/drawingml/2006/main">
          <a:off x="371525" y="818840"/>
          <a:ext cx="3231227"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23.xml><?xml version="1.0" encoding="utf-8"?>
<c:userShapes xmlns:c="http://schemas.openxmlformats.org/drawingml/2006/chart">
  <cdr:relSizeAnchor xmlns:cdr="http://schemas.openxmlformats.org/drawingml/2006/chartDrawing">
    <cdr:from>
      <cdr:x>0.0915</cdr:x>
      <cdr:y>0.38075</cdr:y>
    </cdr:from>
    <cdr:to>
      <cdr:x>0.9375</cdr:x>
      <cdr:y>0.38475</cdr:y>
    </cdr:to>
    <cdr:sp macro="" textlink="">
      <cdr:nvSpPr>
        <cdr:cNvPr id="2" name="直線 1"/>
        <cdr:cNvSpPr/>
      </cdr:nvSpPr>
      <cdr:spPr>
        <a:xfrm xmlns:a="http://schemas.openxmlformats.org/drawingml/2006/main">
          <a:off x="360758" y="913914"/>
          <a:ext cx="3335536" cy="9601"/>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24.xml><?xml version="1.0" encoding="utf-8"?>
<c:userShapes xmlns:c="http://schemas.openxmlformats.org/drawingml/2006/chart">
  <cdr:relSizeAnchor xmlns:cdr="http://schemas.openxmlformats.org/drawingml/2006/chartDrawing">
    <cdr:from>
      <cdr:x>0.0395</cdr:x>
      <cdr:y>0.07275</cdr:y>
    </cdr:from>
    <cdr:to>
      <cdr:x>0.13425</cdr:x>
      <cdr:y>0.19425</cdr:y>
    </cdr:to>
    <cdr:sp macro="" textlink="">
      <cdr:nvSpPr>
        <cdr:cNvPr id="2" name="テキスト ボックス 9"/>
        <cdr:cNvSpPr txBox="1"/>
      </cdr:nvSpPr>
      <cdr:spPr>
        <a:xfrm xmlns:a="http://schemas.openxmlformats.org/drawingml/2006/main">
          <a:off x="150143" y="169771"/>
          <a:ext cx="360155" cy="283535"/>
        </a:xfrm>
        <a:prstGeom xmlns:a="http://schemas.openxmlformats.org/drawingml/2006/main" prst="rect">
          <a:avLst/>
        </a:prstGeom>
        <a:noFill xmlns:a="http://schemas.openxmlformats.org/drawingml/2006/mai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tx1"/>
        </a:fontRef>
      </cdr:style>
      <cdr:txBody>
        <a:bodyPr xmlns:a="http://schemas.openxmlformats.org/drawingml/2006/main" vertOverflow="overflow" horzOverflow="overflow"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ja-JP" altLang="en-US" sz="1100"/>
            <a:t>歳</a:t>
          </a:r>
        </a:p>
      </cdr:txBody>
    </cdr:sp>
  </cdr:relSizeAnchor>
  <cdr:relSizeAnchor xmlns:cdr="http://schemas.openxmlformats.org/drawingml/2006/chartDrawing">
    <cdr:from>
      <cdr:x>0.09</cdr:x>
      <cdr:y>0.32625</cdr:y>
    </cdr:from>
    <cdr:to>
      <cdr:x>0.94</cdr:x>
      <cdr:y>0.32625</cdr:y>
    </cdr:to>
    <cdr:sp macro="" textlink="">
      <cdr:nvSpPr>
        <cdr:cNvPr id="3" name="直線 2"/>
        <cdr:cNvSpPr/>
      </cdr:nvSpPr>
      <cdr:spPr>
        <a:xfrm xmlns:a="http://schemas.openxmlformats.org/drawingml/2006/main">
          <a:off x="342099" y="761345"/>
          <a:ext cx="3230943"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25.xml><?xml version="1.0" encoding="utf-8"?>
<c:userShapes xmlns:c="http://schemas.openxmlformats.org/drawingml/2006/chart">
  <cdr:relSizeAnchor xmlns:cdr="http://schemas.openxmlformats.org/drawingml/2006/chartDrawing">
    <cdr:from>
      <cdr:x>0.0705</cdr:x>
      <cdr:y>0.32225</cdr:y>
    </cdr:from>
    <cdr:to>
      <cdr:x>0.966</cdr:x>
      <cdr:y>0.32225</cdr:y>
    </cdr:to>
    <cdr:sp macro="" textlink="">
      <cdr:nvSpPr>
        <cdr:cNvPr id="2" name="直線 1"/>
        <cdr:cNvSpPr/>
      </cdr:nvSpPr>
      <cdr:spPr>
        <a:xfrm xmlns:a="http://schemas.openxmlformats.org/drawingml/2006/main">
          <a:off x="275320" y="752010"/>
          <a:ext cx="3497151"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26.xml><?xml version="1.0" encoding="utf-8"?>
<xdr:wsDr xmlns:xdr="http://schemas.openxmlformats.org/drawingml/2006/spreadsheetDrawing" xmlns:a="http://schemas.openxmlformats.org/drawingml/2006/main">
  <xdr:twoCellAnchor>
    <xdr:from>
      <xdr:col>0</xdr:col>
      <xdr:colOff>0</xdr:colOff>
      <xdr:row>25</xdr:row>
      <xdr:rowOff>109220</xdr:rowOff>
    </xdr:from>
    <xdr:to>
      <xdr:col>5</xdr:col>
      <xdr:colOff>248285</xdr:colOff>
      <xdr:row>39</xdr:row>
      <xdr:rowOff>102870</xdr:rowOff>
    </xdr:to>
    <xdr:graphicFrame macro="">
      <xdr:nvGraphicFramePr>
        <xdr:cNvPr id="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333375</xdr:colOff>
      <xdr:row>25</xdr:row>
      <xdr:rowOff>99060</xdr:rowOff>
    </xdr:from>
    <xdr:to>
      <xdr:col>10</xdr:col>
      <xdr:colOff>789305</xdr:colOff>
      <xdr:row>39</xdr:row>
      <xdr:rowOff>99060</xdr:rowOff>
    </xdr:to>
    <xdr:graphicFrame macro="">
      <xdr:nvGraphicFramePr>
        <xdr:cNvPr id="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151130</xdr:colOff>
      <xdr:row>26</xdr:row>
      <xdr:rowOff>69215</xdr:rowOff>
    </xdr:from>
    <xdr:ext cx="314960" cy="167640"/>
    <xdr:sp macro="" textlink="">
      <xdr:nvSpPr>
        <xdr:cNvPr id="4" name="テキスト ボックス 9"/>
        <xdr:cNvSpPr txBox="1"/>
      </xdr:nvSpPr>
      <xdr:spPr>
        <a:xfrm>
          <a:off x="151130" y="5546090"/>
          <a:ext cx="314960" cy="1676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oneCellAnchor>
    <xdr:from>
      <xdr:col>5</xdr:col>
      <xdr:colOff>523875</xdr:colOff>
      <xdr:row>26</xdr:row>
      <xdr:rowOff>81280</xdr:rowOff>
    </xdr:from>
    <xdr:ext cx="297180" cy="166370"/>
    <xdr:sp macro="" textlink="">
      <xdr:nvSpPr>
        <xdr:cNvPr id="5" name="テキスト ボックス 10"/>
        <xdr:cNvSpPr txBox="1"/>
      </xdr:nvSpPr>
      <xdr:spPr>
        <a:xfrm>
          <a:off x="4076700" y="5558155"/>
          <a:ext cx="297180" cy="1663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twoCellAnchor>
    <xdr:from>
      <xdr:col>0</xdr:col>
      <xdr:colOff>0</xdr:colOff>
      <xdr:row>46</xdr:row>
      <xdr:rowOff>46355</xdr:rowOff>
    </xdr:from>
    <xdr:to>
      <xdr:col>5</xdr:col>
      <xdr:colOff>267970</xdr:colOff>
      <xdr:row>59</xdr:row>
      <xdr:rowOff>69215</xdr:rowOff>
    </xdr:to>
    <xdr:graphicFrame macro="">
      <xdr:nvGraphicFramePr>
        <xdr:cNvPr id="6"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381000</xdr:colOff>
      <xdr:row>46</xdr:row>
      <xdr:rowOff>40640</xdr:rowOff>
    </xdr:from>
    <xdr:to>
      <xdr:col>10</xdr:col>
      <xdr:colOff>798195</xdr:colOff>
      <xdr:row>59</xdr:row>
      <xdr:rowOff>75565</xdr:rowOff>
    </xdr:to>
    <xdr:graphicFrame macro="">
      <xdr:nvGraphicFramePr>
        <xdr:cNvPr id="7"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619125</xdr:colOff>
      <xdr:row>47</xdr:row>
      <xdr:rowOff>22860</xdr:rowOff>
    </xdr:from>
    <xdr:to>
      <xdr:col>6</xdr:col>
      <xdr:colOff>316230</xdr:colOff>
      <xdr:row>48</xdr:row>
      <xdr:rowOff>86995</xdr:rowOff>
    </xdr:to>
    <xdr:sp macro="" textlink="">
      <xdr:nvSpPr>
        <xdr:cNvPr id="8" name="テキスト ボックス 9"/>
        <xdr:cNvSpPr txBox="1"/>
      </xdr:nvSpPr>
      <xdr:spPr>
        <a:xfrm>
          <a:off x="4171950" y="9157335"/>
          <a:ext cx="382905" cy="2355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overflow" horzOverflow="overflow"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kumimoji="1" lang="ja-JP" altLang="en-US" sz="1100"/>
            <a:t>歳</a:t>
          </a:r>
        </a:p>
      </xdr:txBody>
    </xdr:sp>
    <xdr:clientData/>
  </xdr:twoCellAnchor>
  <xdr:twoCellAnchor>
    <xdr:from>
      <xdr:col>0</xdr:col>
      <xdr:colOff>0</xdr:colOff>
      <xdr:row>222</xdr:row>
      <xdr:rowOff>0</xdr:rowOff>
    </xdr:from>
    <xdr:to>
      <xdr:col>5</xdr:col>
      <xdr:colOff>254635</xdr:colOff>
      <xdr:row>236</xdr:row>
      <xdr:rowOff>159385</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370840</xdr:colOff>
      <xdr:row>222</xdr:row>
      <xdr:rowOff>0</xdr:rowOff>
    </xdr:from>
    <xdr:to>
      <xdr:col>10</xdr:col>
      <xdr:colOff>789940</xdr:colOff>
      <xdr:row>236</xdr:row>
      <xdr:rowOff>153035</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88</xdr:row>
      <xdr:rowOff>111760</xdr:rowOff>
    </xdr:from>
    <xdr:to>
      <xdr:col>5</xdr:col>
      <xdr:colOff>323850</xdr:colOff>
      <xdr:row>104</xdr:row>
      <xdr:rowOff>117475</xdr:rowOff>
    </xdr:to>
    <xdr:graphicFrame macro="">
      <xdr:nvGraphicFramePr>
        <xdr:cNvPr id="11"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112</xdr:row>
      <xdr:rowOff>29210</xdr:rowOff>
    </xdr:from>
    <xdr:to>
      <xdr:col>5</xdr:col>
      <xdr:colOff>248285</xdr:colOff>
      <xdr:row>127</xdr:row>
      <xdr:rowOff>2540</xdr:rowOff>
    </xdr:to>
    <xdr:graphicFrame macro="">
      <xdr:nvGraphicFramePr>
        <xdr:cNvPr id="1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417830</xdr:colOff>
      <xdr:row>88</xdr:row>
      <xdr:rowOff>102235</xdr:rowOff>
    </xdr:from>
    <xdr:to>
      <xdr:col>10</xdr:col>
      <xdr:colOff>797560</xdr:colOff>
      <xdr:row>104</xdr:row>
      <xdr:rowOff>133985</xdr:rowOff>
    </xdr:to>
    <xdr:graphicFrame macro="">
      <xdr:nvGraphicFramePr>
        <xdr:cNvPr id="13"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371475</xdr:colOff>
      <xdr:row>112</xdr:row>
      <xdr:rowOff>49530</xdr:rowOff>
    </xdr:from>
    <xdr:to>
      <xdr:col>10</xdr:col>
      <xdr:colOff>789305</xdr:colOff>
      <xdr:row>126</xdr:row>
      <xdr:rowOff>147955</xdr:rowOff>
    </xdr:to>
    <xdr:graphicFrame macro="">
      <xdr:nvGraphicFramePr>
        <xdr:cNvPr id="14"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66</xdr:row>
      <xdr:rowOff>0</xdr:rowOff>
    </xdr:from>
    <xdr:to>
      <xdr:col>5</xdr:col>
      <xdr:colOff>285750</xdr:colOff>
      <xdr:row>80</xdr:row>
      <xdr:rowOff>171450</xdr:rowOff>
    </xdr:to>
    <xdr:graphicFrame macro="">
      <xdr:nvGraphicFramePr>
        <xdr:cNvPr id="17"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400050</xdr:colOff>
      <xdr:row>66</xdr:row>
      <xdr:rowOff>11430</xdr:rowOff>
    </xdr:from>
    <xdr:to>
      <xdr:col>10</xdr:col>
      <xdr:colOff>780415</xdr:colOff>
      <xdr:row>80</xdr:row>
      <xdr:rowOff>163830</xdr:rowOff>
    </xdr:to>
    <xdr:graphicFrame macro="">
      <xdr:nvGraphicFramePr>
        <xdr:cNvPr id="18" name="グラフ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195</xdr:row>
      <xdr:rowOff>0</xdr:rowOff>
    </xdr:from>
    <xdr:to>
      <xdr:col>10</xdr:col>
      <xdr:colOff>666750</xdr:colOff>
      <xdr:row>214</xdr:row>
      <xdr:rowOff>81280</xdr:rowOff>
    </xdr:to>
    <xdr:graphicFrame macro="">
      <xdr:nvGraphicFramePr>
        <xdr:cNvPr id="19"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5</xdr:col>
      <xdr:colOff>652145</xdr:colOff>
      <xdr:row>209</xdr:row>
      <xdr:rowOff>62230</xdr:rowOff>
    </xdr:from>
    <xdr:to>
      <xdr:col>6</xdr:col>
      <xdr:colOff>340995</xdr:colOff>
      <xdr:row>212</xdr:row>
      <xdr:rowOff>104775</xdr:rowOff>
    </xdr:to>
    <xdr:sp macro="" textlink="">
      <xdr:nvSpPr>
        <xdr:cNvPr id="20" name="正方形/長方形 17"/>
        <xdr:cNvSpPr/>
      </xdr:nvSpPr>
      <xdr:spPr>
        <a:xfrm>
          <a:off x="4204970" y="37924105"/>
          <a:ext cx="374650" cy="556895"/>
        </a:xfrm>
        <a:prstGeom prst="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390525</xdr:colOff>
      <xdr:row>172</xdr:row>
      <xdr:rowOff>100330</xdr:rowOff>
    </xdr:from>
    <xdr:to>
      <xdr:col>10</xdr:col>
      <xdr:colOff>808990</xdr:colOff>
      <xdr:row>187</xdr:row>
      <xdr:rowOff>19050</xdr:rowOff>
    </xdr:to>
    <xdr:graphicFrame macro="">
      <xdr:nvGraphicFramePr>
        <xdr:cNvPr id="21"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7</xdr:col>
      <xdr:colOff>417830</xdr:colOff>
      <xdr:row>91</xdr:row>
      <xdr:rowOff>95885</xdr:rowOff>
    </xdr:from>
    <xdr:to>
      <xdr:col>8</xdr:col>
      <xdr:colOff>513715</xdr:colOff>
      <xdr:row>93</xdr:row>
      <xdr:rowOff>53340</xdr:rowOff>
    </xdr:to>
    <xdr:sp macro="" textlink="">
      <xdr:nvSpPr>
        <xdr:cNvPr id="22" name="正方形/長方形 19"/>
        <xdr:cNvSpPr/>
      </xdr:nvSpPr>
      <xdr:spPr>
        <a:xfrm>
          <a:off x="5342255" y="16821785"/>
          <a:ext cx="867410" cy="30035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667385</xdr:colOff>
      <xdr:row>93</xdr:row>
      <xdr:rowOff>73025</xdr:rowOff>
    </xdr:from>
    <xdr:to>
      <xdr:col>10</xdr:col>
      <xdr:colOff>57150</xdr:colOff>
      <xdr:row>95</xdr:row>
      <xdr:rowOff>635</xdr:rowOff>
    </xdr:to>
    <xdr:sp macro="" textlink="">
      <xdr:nvSpPr>
        <xdr:cNvPr id="23" name="正方形/長方形 20"/>
        <xdr:cNvSpPr/>
      </xdr:nvSpPr>
      <xdr:spPr>
        <a:xfrm>
          <a:off x="6363335" y="17141825"/>
          <a:ext cx="761365" cy="27051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255905</xdr:colOff>
      <xdr:row>121</xdr:row>
      <xdr:rowOff>21590</xdr:rowOff>
    </xdr:from>
    <xdr:to>
      <xdr:col>7</xdr:col>
      <xdr:colOff>73660</xdr:colOff>
      <xdr:row>122</xdr:row>
      <xdr:rowOff>138430</xdr:rowOff>
    </xdr:to>
    <xdr:sp macro="" textlink="">
      <xdr:nvSpPr>
        <xdr:cNvPr id="24" name="正方形/長方形 21"/>
        <xdr:cNvSpPr/>
      </xdr:nvSpPr>
      <xdr:spPr>
        <a:xfrm>
          <a:off x="4494530" y="21900515"/>
          <a:ext cx="503555" cy="28829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617855</xdr:colOff>
      <xdr:row>116</xdr:row>
      <xdr:rowOff>80645</xdr:rowOff>
    </xdr:from>
    <xdr:to>
      <xdr:col>7</xdr:col>
      <xdr:colOff>217170</xdr:colOff>
      <xdr:row>118</xdr:row>
      <xdr:rowOff>158750</xdr:rowOff>
    </xdr:to>
    <xdr:sp macro="" textlink="">
      <xdr:nvSpPr>
        <xdr:cNvPr id="25" name="正方形/長方形 22"/>
        <xdr:cNvSpPr/>
      </xdr:nvSpPr>
      <xdr:spPr>
        <a:xfrm>
          <a:off x="4170680" y="21102320"/>
          <a:ext cx="970915" cy="42100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405765</xdr:colOff>
      <xdr:row>124</xdr:row>
      <xdr:rowOff>59055</xdr:rowOff>
    </xdr:from>
    <xdr:to>
      <xdr:col>3</xdr:col>
      <xdr:colOff>454660</xdr:colOff>
      <xdr:row>126</xdr:row>
      <xdr:rowOff>8890</xdr:rowOff>
    </xdr:to>
    <xdr:sp macro="" textlink="">
      <xdr:nvSpPr>
        <xdr:cNvPr id="26" name="正方形/長方形 23"/>
        <xdr:cNvSpPr/>
      </xdr:nvSpPr>
      <xdr:spPr>
        <a:xfrm>
          <a:off x="1834515" y="22452330"/>
          <a:ext cx="763270" cy="29273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418465</xdr:colOff>
      <xdr:row>124</xdr:row>
      <xdr:rowOff>129540</xdr:rowOff>
    </xdr:from>
    <xdr:to>
      <xdr:col>9</xdr:col>
      <xdr:colOff>418465</xdr:colOff>
      <xdr:row>126</xdr:row>
      <xdr:rowOff>61595</xdr:rowOff>
    </xdr:to>
    <xdr:sp macro="" textlink="">
      <xdr:nvSpPr>
        <xdr:cNvPr id="27" name="正方形/長方形 24"/>
        <xdr:cNvSpPr/>
      </xdr:nvSpPr>
      <xdr:spPr>
        <a:xfrm>
          <a:off x="6114415" y="22522815"/>
          <a:ext cx="685800" cy="27495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370840</xdr:colOff>
      <xdr:row>102</xdr:row>
      <xdr:rowOff>89535</xdr:rowOff>
    </xdr:from>
    <xdr:to>
      <xdr:col>8</xdr:col>
      <xdr:colOff>666750</xdr:colOff>
      <xdr:row>104</xdr:row>
      <xdr:rowOff>95885</xdr:rowOff>
    </xdr:to>
    <xdr:sp macro="" textlink="">
      <xdr:nvSpPr>
        <xdr:cNvPr id="28" name="正方形/長方形 25"/>
        <xdr:cNvSpPr/>
      </xdr:nvSpPr>
      <xdr:spPr>
        <a:xfrm>
          <a:off x="5295265" y="18701385"/>
          <a:ext cx="1067435" cy="34925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37465</xdr:colOff>
      <xdr:row>3</xdr:row>
      <xdr:rowOff>1270</xdr:rowOff>
    </xdr:from>
    <xdr:ext cx="3756025" cy="2984500"/>
    <xdr:sp macro="" textlink="">
      <xdr:nvSpPr>
        <xdr:cNvPr id="29" name="テキスト ボックス 26"/>
        <xdr:cNvSpPr txBox="1"/>
      </xdr:nvSpPr>
      <xdr:spPr>
        <a:xfrm>
          <a:off x="37465" y="801370"/>
          <a:ext cx="3756025" cy="2984500"/>
        </a:xfrm>
        <a:prstGeom prst="rect">
          <a:avLst/>
        </a:prstGeom>
        <a:solidFill>
          <a:sysClr val="window" lastClr="FFFFFF"/>
        </a:solidFill>
        <a:ln>
          <a:solidFill>
            <a:sysClr val="windowText" lastClr="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800"/>
            <a:t>コメント：</a:t>
          </a:r>
          <a:endParaRPr kumimoji="1" lang="en-US" altLang="ja-JP" sz="1200"/>
        </a:p>
        <a:p>
          <a:r>
            <a:rPr kumimoji="1" lang="ja-JP" altLang="en-US" sz="1200"/>
            <a:t>○平均寿命、健康寿命ともに、県と比較して男性はやや長い</a:t>
          </a:r>
          <a:endParaRPr kumimoji="1" lang="en-US" altLang="ja-JP" sz="1200"/>
        </a:p>
        <a:p>
          <a:r>
            <a:rPr kumimoji="1" lang="ja-JP" altLang="en-US" sz="1200"/>
            <a:t>○女性は、２０歳の時の体重から１０㎏以上増加している者が多く、腹囲の値、BMI値も高い者が多い</a:t>
          </a:r>
          <a:endParaRPr kumimoji="1" lang="ja-JP" altLang="en-US" sz="1800"/>
        </a:p>
        <a:p>
          <a:r>
            <a:rPr kumimoji="1" lang="ja-JP" altLang="en-US" sz="1200"/>
            <a:t>○男女ともに、朝食を週３回以上抜く者が多い</a:t>
          </a:r>
          <a:endParaRPr kumimoji="1" lang="ja-JP" altLang="en-US" sz="1800"/>
        </a:p>
        <a:p>
          <a:r>
            <a:rPr kumimoji="1" lang="ja-JP" altLang="en-US" sz="1200"/>
            <a:t>○女性の喫煙者と飲酒（毎日）の割合が多い</a:t>
          </a:r>
          <a:endParaRPr kumimoji="1" lang="ja-JP" altLang="en-US" sz="1800"/>
        </a:p>
        <a:p>
          <a:r>
            <a:rPr kumimoji="1" lang="ja-JP" altLang="en-US" sz="1200"/>
            <a:t>○1人当たりの医療費は、19市町中入院等が10番目で、歯科が1番目である</a:t>
          </a:r>
          <a:endParaRPr kumimoji="1" lang="ja-JP" altLang="en-US" sz="1800"/>
        </a:p>
        <a:p>
          <a:r>
            <a:rPr kumimoji="1" lang="ja-JP" altLang="en-US" sz="1200"/>
            <a:t>○重点対象疾患による医療費は、国保分で33%を、後期高齢者分で34%を占めている</a:t>
          </a:r>
          <a:endParaRPr kumimoji="1" lang="ja-JP" altLang="en-US" sz="1800"/>
        </a:p>
        <a:p>
          <a:r>
            <a:rPr kumimoji="1" lang="ja-JP" altLang="en-US" sz="1200"/>
            <a:t>○65歳以上の介護認定率は県内19番目である</a:t>
          </a:r>
          <a:endParaRPr kumimoji="1" lang="ja-JP" altLang="en-US" sz="1800"/>
        </a:p>
        <a:p>
          <a:r>
            <a:rPr kumimoji="1" lang="ja-JP" altLang="en-US" sz="1200"/>
            <a:t>○死因は、男性はくも膜下出血・COPD・大腸がんが高く、女性はCOPD・肺炎・心疾患が高い</a:t>
          </a:r>
          <a:endParaRPr kumimoji="1" lang="ja-JP" altLang="en-US" sz="1800"/>
        </a:p>
        <a:p>
          <a:endParaRPr kumimoji="1" lang="ja-JP" altLang="en-US" sz="1800"/>
        </a:p>
      </xdr:txBody>
    </xdr:sp>
    <xdr:clientData/>
  </xdr:oneCellAnchor>
  <xdr:twoCellAnchor>
    <xdr:from>
      <xdr:col>0</xdr:col>
      <xdr:colOff>0</xdr:colOff>
      <xdr:row>133</xdr:row>
      <xdr:rowOff>0</xdr:rowOff>
    </xdr:from>
    <xdr:to>
      <xdr:col>5</xdr:col>
      <xdr:colOff>251460</xdr:colOff>
      <xdr:row>146</xdr:row>
      <xdr:rowOff>88900</xdr:rowOff>
    </xdr:to>
    <xdr:graphicFrame macro="">
      <xdr:nvGraphicFramePr>
        <xdr:cNvPr id="30" name="グラフ 2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172</xdr:row>
      <xdr:rowOff>99060</xdr:rowOff>
    </xdr:from>
    <xdr:to>
      <xdr:col>5</xdr:col>
      <xdr:colOff>285750</xdr:colOff>
      <xdr:row>187</xdr:row>
      <xdr:rowOff>19050</xdr:rowOff>
    </xdr:to>
    <xdr:graphicFrame macro="">
      <xdr:nvGraphicFramePr>
        <xdr:cNvPr id="32" name="グラフ 2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152</xdr:row>
      <xdr:rowOff>114300</xdr:rowOff>
    </xdr:from>
    <xdr:to>
      <xdr:col>5</xdr:col>
      <xdr:colOff>285750</xdr:colOff>
      <xdr:row>164</xdr:row>
      <xdr:rowOff>112395</xdr:rowOff>
    </xdr:to>
    <xdr:graphicFrame macro="">
      <xdr:nvGraphicFramePr>
        <xdr:cNvPr id="33" name="グラフ 3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314325</xdr:colOff>
      <xdr:row>152</xdr:row>
      <xdr:rowOff>95250</xdr:rowOff>
    </xdr:from>
    <xdr:to>
      <xdr:col>10</xdr:col>
      <xdr:colOff>807720</xdr:colOff>
      <xdr:row>164</xdr:row>
      <xdr:rowOff>102870</xdr:rowOff>
    </xdr:to>
    <xdr:graphicFrame macro="">
      <xdr:nvGraphicFramePr>
        <xdr:cNvPr id="34" name="グラフ 3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5</xdr:col>
      <xdr:colOff>275590</xdr:colOff>
      <xdr:row>132</xdr:row>
      <xdr:rowOff>166370</xdr:rowOff>
    </xdr:from>
    <xdr:to>
      <xdr:col>10</xdr:col>
      <xdr:colOff>761365</xdr:colOff>
      <xdr:row>146</xdr:row>
      <xdr:rowOff>61595</xdr:rowOff>
    </xdr:to>
    <xdr:graphicFrame macro="">
      <xdr:nvGraphicFramePr>
        <xdr:cNvPr id="35" name="グラフ 3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0.09775</cdr:x>
      <cdr:y>0.334</cdr:y>
    </cdr:from>
    <cdr:to>
      <cdr:x>0.94775</cdr:x>
      <cdr:y>0.334</cdr:y>
    </cdr:to>
    <cdr:sp macro="" textlink="">
      <cdr:nvSpPr>
        <cdr:cNvPr id="2" name="直線 1"/>
        <cdr:cNvSpPr/>
      </cdr:nvSpPr>
      <cdr:spPr>
        <a:xfrm xmlns:a="http://schemas.openxmlformats.org/drawingml/2006/main">
          <a:off x="371558" y="799579"/>
          <a:ext cx="3230943"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28.xml><?xml version="1.0" encoding="utf-8"?>
<c:userShapes xmlns:c="http://schemas.openxmlformats.org/drawingml/2006/chart">
  <cdr:relSizeAnchor xmlns:cdr="http://schemas.openxmlformats.org/drawingml/2006/chartDrawing">
    <cdr:from>
      <cdr:x>0.09325</cdr:x>
      <cdr:y>0.37675</cdr:y>
    </cdr:from>
    <cdr:to>
      <cdr:x>0.9405</cdr:x>
      <cdr:y>0.37675</cdr:y>
    </cdr:to>
    <cdr:sp macro="" textlink="">
      <cdr:nvSpPr>
        <cdr:cNvPr id="2" name="直線 1"/>
        <cdr:cNvSpPr/>
      </cdr:nvSpPr>
      <cdr:spPr>
        <a:xfrm xmlns:a="http://schemas.openxmlformats.org/drawingml/2006/main">
          <a:off x="370263" y="904313"/>
          <a:ext cx="3364137"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29.xml><?xml version="1.0" encoding="utf-8"?>
<c:userShapes xmlns:c="http://schemas.openxmlformats.org/drawingml/2006/chart">
  <cdr:relSizeAnchor xmlns:cdr="http://schemas.openxmlformats.org/drawingml/2006/chartDrawing">
    <cdr:from>
      <cdr:x>0.0395</cdr:x>
      <cdr:y>0.07275</cdr:y>
    </cdr:from>
    <cdr:to>
      <cdr:x>0.13425</cdr:x>
      <cdr:y>0.19425</cdr:y>
    </cdr:to>
    <cdr:sp macro="" textlink="">
      <cdr:nvSpPr>
        <cdr:cNvPr id="2" name="テキスト ボックス 9"/>
        <cdr:cNvSpPr txBox="1"/>
      </cdr:nvSpPr>
      <cdr:spPr>
        <a:xfrm xmlns:a="http://schemas.openxmlformats.org/drawingml/2006/main">
          <a:off x="150921" y="163811"/>
          <a:ext cx="362020" cy="273582"/>
        </a:xfrm>
        <a:prstGeom xmlns:a="http://schemas.openxmlformats.org/drawingml/2006/main" prst="rect">
          <a:avLst/>
        </a:prstGeom>
        <a:noFill xmlns:a="http://schemas.openxmlformats.org/drawingml/2006/mai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tx1"/>
        </a:fontRef>
      </cdr:style>
      <cdr:txBody>
        <a:bodyPr xmlns:a="http://schemas.openxmlformats.org/drawingml/2006/main" vertOverflow="overflow" horzOverflow="overflow"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ja-JP" altLang="en-US" sz="1100"/>
            <a:t>歳</a:t>
          </a:r>
        </a:p>
      </cdr:txBody>
    </cdr:sp>
  </cdr:relSizeAnchor>
  <cdr:relSizeAnchor xmlns:cdr="http://schemas.openxmlformats.org/drawingml/2006/chartDrawing">
    <cdr:from>
      <cdr:x>0.0895</cdr:x>
      <cdr:y>0.32975</cdr:y>
    </cdr:from>
    <cdr:to>
      <cdr:x>0.935</cdr:x>
      <cdr:y>0.32975</cdr:y>
    </cdr:to>
    <cdr:sp macro="" textlink="">
      <cdr:nvSpPr>
        <cdr:cNvPr id="3" name="直線 2"/>
        <cdr:cNvSpPr/>
      </cdr:nvSpPr>
      <cdr:spPr>
        <a:xfrm xmlns:a="http://schemas.openxmlformats.org/drawingml/2006/main">
          <a:off x="341961" y="742501"/>
          <a:ext cx="3230482"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3.xml><?xml version="1.0" encoding="utf-8"?>
<xdr:wsDr xmlns:xdr="http://schemas.openxmlformats.org/drawingml/2006/spreadsheetDrawing" xmlns:a="http://schemas.openxmlformats.org/drawingml/2006/main">
  <xdr:twoCellAnchor>
    <xdr:from>
      <xdr:col>0</xdr:col>
      <xdr:colOff>9525</xdr:colOff>
      <xdr:row>25</xdr:row>
      <xdr:rowOff>113665</xdr:rowOff>
    </xdr:from>
    <xdr:to>
      <xdr:col>5</xdr:col>
      <xdr:colOff>248920</xdr:colOff>
      <xdr:row>39</xdr:row>
      <xdr:rowOff>153035</xdr:rowOff>
    </xdr:to>
    <xdr:graphicFrame macro="">
      <xdr:nvGraphicFramePr>
        <xdr:cNvPr id="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370840</xdr:colOff>
      <xdr:row>25</xdr:row>
      <xdr:rowOff>113665</xdr:rowOff>
    </xdr:from>
    <xdr:to>
      <xdr:col>10</xdr:col>
      <xdr:colOff>788670</xdr:colOff>
      <xdr:row>39</xdr:row>
      <xdr:rowOff>142240</xdr:rowOff>
    </xdr:to>
    <xdr:graphicFrame macro="">
      <xdr:nvGraphicFramePr>
        <xdr:cNvPr id="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228600</xdr:colOff>
      <xdr:row>25</xdr:row>
      <xdr:rowOff>142240</xdr:rowOff>
    </xdr:from>
    <xdr:ext cx="311150" cy="271780"/>
    <xdr:sp macro="" textlink="">
      <xdr:nvSpPr>
        <xdr:cNvPr id="4" name="テキスト ボックス 9"/>
        <xdr:cNvSpPr txBox="1"/>
      </xdr:nvSpPr>
      <xdr:spPr>
        <a:xfrm>
          <a:off x="228600" y="5466715"/>
          <a:ext cx="311150" cy="2717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oneCellAnchor>
    <xdr:from>
      <xdr:col>5</xdr:col>
      <xdr:colOff>580390</xdr:colOff>
      <xdr:row>25</xdr:row>
      <xdr:rowOff>132715</xdr:rowOff>
    </xdr:from>
    <xdr:ext cx="323850" cy="264160"/>
    <xdr:sp macro="" textlink="">
      <xdr:nvSpPr>
        <xdr:cNvPr id="5" name="テキスト ボックス 10"/>
        <xdr:cNvSpPr txBox="1"/>
      </xdr:nvSpPr>
      <xdr:spPr>
        <a:xfrm>
          <a:off x="4133215" y="5457190"/>
          <a:ext cx="32385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twoCellAnchor>
    <xdr:from>
      <xdr:col>0</xdr:col>
      <xdr:colOff>38100</xdr:colOff>
      <xdr:row>46</xdr:row>
      <xdr:rowOff>10160</xdr:rowOff>
    </xdr:from>
    <xdr:to>
      <xdr:col>5</xdr:col>
      <xdr:colOff>305435</xdr:colOff>
      <xdr:row>59</xdr:row>
      <xdr:rowOff>10160</xdr:rowOff>
    </xdr:to>
    <xdr:graphicFrame macro="">
      <xdr:nvGraphicFramePr>
        <xdr:cNvPr id="6"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428625</xdr:colOff>
      <xdr:row>46</xdr:row>
      <xdr:rowOff>8890</xdr:rowOff>
    </xdr:from>
    <xdr:to>
      <xdr:col>10</xdr:col>
      <xdr:colOff>777875</xdr:colOff>
      <xdr:row>58</xdr:row>
      <xdr:rowOff>161290</xdr:rowOff>
    </xdr:to>
    <xdr:graphicFrame macro="">
      <xdr:nvGraphicFramePr>
        <xdr:cNvPr id="7"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533400</xdr:colOff>
      <xdr:row>46</xdr:row>
      <xdr:rowOff>151765</xdr:rowOff>
    </xdr:from>
    <xdr:to>
      <xdr:col>6</xdr:col>
      <xdr:colOff>230505</xdr:colOff>
      <xdr:row>48</xdr:row>
      <xdr:rowOff>84455</xdr:rowOff>
    </xdr:to>
    <xdr:sp macro="" textlink="">
      <xdr:nvSpPr>
        <xdr:cNvPr id="8" name="テキスト ボックス 9"/>
        <xdr:cNvSpPr txBox="1"/>
      </xdr:nvSpPr>
      <xdr:spPr>
        <a:xfrm>
          <a:off x="4086225" y="9181465"/>
          <a:ext cx="38290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overflow" horzOverflow="overflow"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kumimoji="1" lang="ja-JP" altLang="en-US" sz="1100"/>
            <a:t>歳</a:t>
          </a:r>
        </a:p>
      </xdr:txBody>
    </xdr:sp>
    <xdr:clientData/>
  </xdr:twoCellAnchor>
  <xdr:twoCellAnchor>
    <xdr:from>
      <xdr:col>5</xdr:col>
      <xdr:colOff>380365</xdr:colOff>
      <xdr:row>223</xdr:row>
      <xdr:rowOff>86995</xdr:rowOff>
    </xdr:from>
    <xdr:to>
      <xdr:col>10</xdr:col>
      <xdr:colOff>781050</xdr:colOff>
      <xdr:row>240</xdr:row>
      <xdr:rowOff>78105</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223</xdr:row>
      <xdr:rowOff>95885</xdr:rowOff>
    </xdr:from>
    <xdr:to>
      <xdr:col>5</xdr:col>
      <xdr:colOff>292735</xdr:colOff>
      <xdr:row>240</xdr:row>
      <xdr:rowOff>86360</xdr:rowOff>
    </xdr:to>
    <xdr:graphicFrame macro="">
      <xdr:nvGraphicFramePr>
        <xdr:cNvPr id="11"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9525</xdr:colOff>
      <xdr:row>88</xdr:row>
      <xdr:rowOff>9525</xdr:rowOff>
    </xdr:from>
    <xdr:to>
      <xdr:col>5</xdr:col>
      <xdr:colOff>296545</xdr:colOff>
      <xdr:row>103</xdr:row>
      <xdr:rowOff>152400</xdr:rowOff>
    </xdr:to>
    <xdr:graphicFrame macro="">
      <xdr:nvGraphicFramePr>
        <xdr:cNvPr id="1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340995</xdr:colOff>
      <xdr:row>87</xdr:row>
      <xdr:rowOff>170180</xdr:rowOff>
    </xdr:from>
    <xdr:to>
      <xdr:col>10</xdr:col>
      <xdr:colOff>806450</xdr:colOff>
      <xdr:row>103</xdr:row>
      <xdr:rowOff>140970</xdr:rowOff>
    </xdr:to>
    <xdr:graphicFrame macro="">
      <xdr:nvGraphicFramePr>
        <xdr:cNvPr id="13"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110</xdr:row>
      <xdr:rowOff>9525</xdr:rowOff>
    </xdr:from>
    <xdr:to>
      <xdr:col>5</xdr:col>
      <xdr:colOff>295275</xdr:colOff>
      <xdr:row>125</xdr:row>
      <xdr:rowOff>170815</xdr:rowOff>
    </xdr:to>
    <xdr:graphicFrame macro="">
      <xdr:nvGraphicFramePr>
        <xdr:cNvPr id="14"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390525</xdr:colOff>
      <xdr:row>110</xdr:row>
      <xdr:rowOff>0</xdr:rowOff>
    </xdr:from>
    <xdr:to>
      <xdr:col>10</xdr:col>
      <xdr:colOff>798830</xdr:colOff>
      <xdr:row>126</xdr:row>
      <xdr:rowOff>0</xdr:rowOff>
    </xdr:to>
    <xdr:graphicFrame macro="">
      <xdr:nvGraphicFramePr>
        <xdr:cNvPr id="15"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9525</xdr:colOff>
      <xdr:row>64</xdr:row>
      <xdr:rowOff>161925</xdr:rowOff>
    </xdr:from>
    <xdr:to>
      <xdr:col>5</xdr:col>
      <xdr:colOff>305435</xdr:colOff>
      <xdr:row>80</xdr:row>
      <xdr:rowOff>104775</xdr:rowOff>
    </xdr:to>
    <xdr:graphicFrame macro="">
      <xdr:nvGraphicFramePr>
        <xdr:cNvPr id="18"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400050</xdr:colOff>
      <xdr:row>64</xdr:row>
      <xdr:rowOff>151130</xdr:rowOff>
    </xdr:from>
    <xdr:to>
      <xdr:col>10</xdr:col>
      <xdr:colOff>819785</xdr:colOff>
      <xdr:row>80</xdr:row>
      <xdr:rowOff>75565</xdr:rowOff>
    </xdr:to>
    <xdr:graphicFrame macro="">
      <xdr:nvGraphicFramePr>
        <xdr:cNvPr id="19" name="グラフ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198</xdr:row>
      <xdr:rowOff>0</xdr:rowOff>
    </xdr:from>
    <xdr:to>
      <xdr:col>10</xdr:col>
      <xdr:colOff>666750</xdr:colOff>
      <xdr:row>215</xdr:row>
      <xdr:rowOff>114300</xdr:rowOff>
    </xdr:to>
    <xdr:graphicFrame macro="">
      <xdr:nvGraphicFramePr>
        <xdr:cNvPr id="21" name="グラフ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5</xdr:col>
      <xdr:colOff>408305</xdr:colOff>
      <xdr:row>177</xdr:row>
      <xdr:rowOff>117475</xdr:rowOff>
    </xdr:from>
    <xdr:to>
      <xdr:col>10</xdr:col>
      <xdr:colOff>796290</xdr:colOff>
      <xdr:row>189</xdr:row>
      <xdr:rowOff>51435</xdr:rowOff>
    </xdr:to>
    <xdr:graphicFrame macro="">
      <xdr:nvGraphicFramePr>
        <xdr:cNvPr id="24" name="グラフ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9</xdr:col>
      <xdr:colOff>113030</xdr:colOff>
      <xdr:row>74</xdr:row>
      <xdr:rowOff>8890</xdr:rowOff>
    </xdr:from>
    <xdr:to>
      <xdr:col>10</xdr:col>
      <xdr:colOff>388620</xdr:colOff>
      <xdr:row>77</xdr:row>
      <xdr:rowOff>1905</xdr:rowOff>
    </xdr:to>
    <xdr:sp macro="" textlink="">
      <xdr:nvSpPr>
        <xdr:cNvPr id="25" name="正方形/長方形 19"/>
        <xdr:cNvSpPr/>
      </xdr:nvSpPr>
      <xdr:spPr>
        <a:xfrm>
          <a:off x="6561455" y="13848715"/>
          <a:ext cx="961390" cy="50736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0</xdr:colOff>
      <xdr:row>3</xdr:row>
      <xdr:rowOff>123190</xdr:rowOff>
    </xdr:from>
    <xdr:ext cx="3762375" cy="3095625"/>
    <xdr:sp macro="" textlink="">
      <xdr:nvSpPr>
        <xdr:cNvPr id="26" name="テキスト ボックス 20"/>
        <xdr:cNvSpPr txBox="1"/>
      </xdr:nvSpPr>
      <xdr:spPr>
        <a:xfrm>
          <a:off x="0" y="923290"/>
          <a:ext cx="3762375" cy="3095625"/>
        </a:xfrm>
        <a:prstGeom prst="rect">
          <a:avLst/>
        </a:prstGeom>
        <a:solidFill>
          <a:sysClr val="window" lastClr="FFFFFF"/>
        </a:solidFill>
        <a:ln>
          <a:solidFill>
            <a:sysClr val="windowText" lastClr="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800"/>
            <a:t>コメント：</a:t>
          </a:r>
          <a:endParaRPr kumimoji="1" lang="en-US" altLang="ja-JP" sz="1200"/>
        </a:p>
        <a:p>
          <a:r>
            <a:rPr kumimoji="1" lang="ja-JP" altLang="en-US" sz="1200"/>
            <a:t>○平均寿命、健康寿命ともに、男女ともほぼ県平均である</a:t>
          </a:r>
          <a:endParaRPr kumimoji="1" lang="en-US" altLang="ja-JP" sz="1200"/>
        </a:p>
        <a:p>
          <a:r>
            <a:rPr kumimoji="1" lang="ja-JP" altLang="en-US" sz="1200"/>
            <a:t>○女性はLDLコレステロール値140mｇ/dl以上の該当者が多い</a:t>
          </a:r>
          <a:endParaRPr kumimoji="1" lang="en-US" altLang="ja-JP" sz="1200"/>
        </a:p>
        <a:p>
          <a:r>
            <a:rPr kumimoji="1" lang="ja-JP" altLang="en-US" sz="1200"/>
            <a:t>○女性で1日1時間以上の身体活動をしていない者が多い</a:t>
          </a:r>
          <a:endParaRPr kumimoji="1" lang="en-US" altLang="ja-JP" sz="1200"/>
        </a:p>
        <a:p>
          <a:r>
            <a:rPr kumimoji="1" lang="ja-JP" altLang="en-US" sz="1200"/>
            <a:t>○1人当たりの医療費は、19市町中入院等が12番目で、歯科は9番目である</a:t>
          </a:r>
          <a:endParaRPr kumimoji="1" lang="en-US" altLang="ja-JP" sz="1200"/>
        </a:p>
        <a:p>
          <a:r>
            <a:rPr kumimoji="1" lang="ja-JP" altLang="en-US" sz="1200"/>
            <a:t>○重点対象疾患による医療費は、国保分で30%を、後期高齢者分で31%を占めている</a:t>
          </a:r>
          <a:endParaRPr kumimoji="1" lang="ja-JP" altLang="en-US" sz="1800"/>
        </a:p>
        <a:p>
          <a:r>
            <a:rPr kumimoji="1" lang="ja-JP" altLang="en-US" sz="1200"/>
            <a:t>○65歳以上の介護認定率は県内8番目である</a:t>
          </a:r>
          <a:endParaRPr kumimoji="1" lang="ja-JP" altLang="en-US" sz="1800"/>
        </a:p>
        <a:p>
          <a:r>
            <a:rPr kumimoji="1" lang="ja-JP" altLang="en-US" sz="1200"/>
            <a:t>○死因は、男性はくも膜下出血・肺がん・心疾患・心筋梗塞が高く、女性は心疾患・心筋梗塞・脳血管疾患が高い</a:t>
          </a:r>
          <a:endParaRPr kumimoji="1" lang="ja-JP" altLang="en-US" sz="1800"/>
        </a:p>
        <a:p>
          <a:endParaRPr kumimoji="1" lang="ja-JP" altLang="en-US" sz="1800"/>
        </a:p>
        <a:p>
          <a:endParaRPr kumimoji="1" lang="ja-JP" altLang="en-US" sz="1800"/>
        </a:p>
      </xdr:txBody>
    </xdr:sp>
    <xdr:clientData/>
  </xdr:oneCellAnchor>
  <xdr:twoCellAnchor>
    <xdr:from>
      <xdr:col>0</xdr:col>
      <xdr:colOff>0</xdr:colOff>
      <xdr:row>132</xdr:row>
      <xdr:rowOff>10160</xdr:rowOff>
    </xdr:from>
    <xdr:to>
      <xdr:col>5</xdr:col>
      <xdr:colOff>194310</xdr:colOff>
      <xdr:row>147</xdr:row>
      <xdr:rowOff>114300</xdr:rowOff>
    </xdr:to>
    <xdr:graphicFrame macro="">
      <xdr:nvGraphicFramePr>
        <xdr:cNvPr id="27" name="グラフ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38100</xdr:colOff>
      <xdr:row>177</xdr:row>
      <xdr:rowOff>117475</xdr:rowOff>
    </xdr:from>
    <xdr:to>
      <xdr:col>5</xdr:col>
      <xdr:colOff>343535</xdr:colOff>
      <xdr:row>189</xdr:row>
      <xdr:rowOff>60960</xdr:rowOff>
    </xdr:to>
    <xdr:graphicFrame macro="">
      <xdr:nvGraphicFramePr>
        <xdr:cNvPr id="29" name="グラフ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19685</xdr:colOff>
      <xdr:row>154</xdr:row>
      <xdr:rowOff>141605</xdr:rowOff>
    </xdr:from>
    <xdr:to>
      <xdr:col>5</xdr:col>
      <xdr:colOff>285750</xdr:colOff>
      <xdr:row>169</xdr:row>
      <xdr:rowOff>85090</xdr:rowOff>
    </xdr:to>
    <xdr:graphicFrame macro="">
      <xdr:nvGraphicFramePr>
        <xdr:cNvPr id="30" name="グラフ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381000</xdr:colOff>
      <xdr:row>154</xdr:row>
      <xdr:rowOff>142240</xdr:rowOff>
    </xdr:from>
    <xdr:to>
      <xdr:col>10</xdr:col>
      <xdr:colOff>818515</xdr:colOff>
      <xdr:row>169</xdr:row>
      <xdr:rowOff>84455</xdr:rowOff>
    </xdr:to>
    <xdr:graphicFrame macro="">
      <xdr:nvGraphicFramePr>
        <xdr:cNvPr id="31" name="グラフ 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5</xdr:col>
      <xdr:colOff>294005</xdr:colOff>
      <xdr:row>132</xdr:row>
      <xdr:rowOff>0</xdr:rowOff>
    </xdr:from>
    <xdr:to>
      <xdr:col>10</xdr:col>
      <xdr:colOff>818515</xdr:colOff>
      <xdr:row>147</xdr:row>
      <xdr:rowOff>92075</xdr:rowOff>
    </xdr:to>
    <xdr:graphicFrame macro="">
      <xdr:nvGraphicFramePr>
        <xdr:cNvPr id="32" name="グラフ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5</xdr:col>
      <xdr:colOff>447675</xdr:colOff>
      <xdr:row>95</xdr:row>
      <xdr:rowOff>104775</xdr:rowOff>
    </xdr:from>
    <xdr:to>
      <xdr:col>7</xdr:col>
      <xdr:colOff>47625</xdr:colOff>
      <xdr:row>98</xdr:row>
      <xdr:rowOff>152400</xdr:rowOff>
    </xdr:to>
    <xdr:sp macro="" textlink="">
      <xdr:nvSpPr>
        <xdr:cNvPr id="33" name="正方形/長方形 27"/>
        <xdr:cNvSpPr/>
      </xdr:nvSpPr>
      <xdr:spPr>
        <a:xfrm>
          <a:off x="4000500" y="17573625"/>
          <a:ext cx="971550" cy="56197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685165</xdr:colOff>
      <xdr:row>210</xdr:row>
      <xdr:rowOff>30480</xdr:rowOff>
    </xdr:from>
    <xdr:to>
      <xdr:col>1</xdr:col>
      <xdr:colOff>255270</xdr:colOff>
      <xdr:row>213</xdr:row>
      <xdr:rowOff>52070</xdr:rowOff>
    </xdr:to>
    <xdr:sp macro="" textlink="">
      <xdr:nvSpPr>
        <xdr:cNvPr id="34" name="正方形/長方形 27"/>
        <xdr:cNvSpPr/>
      </xdr:nvSpPr>
      <xdr:spPr>
        <a:xfrm>
          <a:off x="685165" y="38349555"/>
          <a:ext cx="284480" cy="53594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370840</xdr:colOff>
      <xdr:row>30</xdr:row>
      <xdr:rowOff>86360</xdr:rowOff>
    </xdr:from>
    <xdr:to>
      <xdr:col>5</xdr:col>
      <xdr:colOff>13970</xdr:colOff>
      <xdr:row>30</xdr:row>
      <xdr:rowOff>86360</xdr:rowOff>
    </xdr:to>
    <xdr:sp macro="" textlink="">
      <xdr:nvSpPr>
        <xdr:cNvPr id="35" name="直線 27"/>
        <xdr:cNvSpPr/>
      </xdr:nvSpPr>
      <xdr:spPr>
        <a:xfrm>
          <a:off x="370840" y="6268085"/>
          <a:ext cx="3195955" cy="0"/>
        </a:xfrm>
        <a:prstGeom prst="line">
          <a:avLst/>
        </a:prstGeom>
        <a:noFill/>
        <a:ln w="38100" cmpd="sng">
          <a:solidFill>
            <a:srgbClr val="FF0000"/>
          </a:solidFill>
          <a:prstDash val="sysDot"/>
          <a:headEnd type="none"/>
          <a:tailEnd type="none"/>
        </a:ln>
      </xdr:spPr>
      <xdr:style>
        <a:lnRef idx="1">
          <a:schemeClr val="accent1"/>
        </a:lnRef>
        <a:fillRef idx="0">
          <a:schemeClr val="accent1"/>
        </a:fillRef>
        <a:effectRef idx="0">
          <a:schemeClr val="accent1"/>
        </a:effectRef>
        <a:fontRef idx="minor">
          <a:schemeClr val="tx1"/>
        </a:fontRef>
      </xdr:style>
    </xdr:sp>
    <xdr:clientData/>
  </xdr:twoCellAnchor>
  <xdr:twoCellAnchor>
    <xdr:from>
      <xdr:col>6</xdr:col>
      <xdr:colOff>85090</xdr:colOff>
      <xdr:row>31</xdr:row>
      <xdr:rowOff>0</xdr:rowOff>
    </xdr:from>
    <xdr:to>
      <xdr:col>10</xdr:col>
      <xdr:colOff>480695</xdr:colOff>
      <xdr:row>31</xdr:row>
      <xdr:rowOff>0</xdr:rowOff>
    </xdr:to>
    <xdr:sp macro="" textlink="">
      <xdr:nvSpPr>
        <xdr:cNvPr id="36" name="直線 28"/>
        <xdr:cNvSpPr/>
      </xdr:nvSpPr>
      <xdr:spPr>
        <a:xfrm>
          <a:off x="4323715" y="6353175"/>
          <a:ext cx="3291205" cy="0"/>
        </a:xfrm>
        <a:prstGeom prst="line">
          <a:avLst/>
        </a:prstGeom>
        <a:noFill/>
        <a:ln w="38100" cmpd="sng">
          <a:solidFill>
            <a:srgbClr val="FF0000"/>
          </a:solidFill>
          <a:prstDash val="sysDot"/>
          <a:headEnd type="none"/>
          <a:tailEnd type="none"/>
        </a:ln>
      </xdr:spPr>
      <xdr:style>
        <a:lnRef idx="1">
          <a:schemeClr val="accent1"/>
        </a:lnRef>
        <a:fillRef idx="0">
          <a:schemeClr val="accent1"/>
        </a:fillRef>
        <a:effectRef idx="0">
          <a:schemeClr val="accent1"/>
        </a:effectRef>
        <a:fontRef idx="minor">
          <a:schemeClr val="tx1"/>
        </a:fontRef>
      </xdr:style>
    </xdr:sp>
    <xdr:clientData/>
  </xdr:twoCellAnchor>
</xdr:wsDr>
</file>

<file path=xl/drawings/drawing30.xml><?xml version="1.0" encoding="utf-8"?>
<c:userShapes xmlns:c="http://schemas.openxmlformats.org/drawingml/2006/chart">
  <cdr:relSizeAnchor xmlns:cdr="http://schemas.openxmlformats.org/drawingml/2006/chartDrawing">
    <cdr:from>
      <cdr:x>0.07025</cdr:x>
      <cdr:y>0.328</cdr:y>
    </cdr:from>
    <cdr:to>
      <cdr:x>0.972</cdr:x>
      <cdr:y>0.328</cdr:y>
    </cdr:to>
    <cdr:sp macro="" textlink="">
      <cdr:nvSpPr>
        <cdr:cNvPr id="2" name="直線 1"/>
        <cdr:cNvSpPr/>
      </cdr:nvSpPr>
      <cdr:spPr>
        <a:xfrm xmlns:a="http://schemas.openxmlformats.org/drawingml/2006/main">
          <a:off x="276217" y="742518"/>
          <a:ext cx="3545608"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31.xml><?xml version="1.0" encoding="utf-8"?>
<xdr:wsDr xmlns:xdr="http://schemas.openxmlformats.org/drawingml/2006/spreadsheetDrawing" xmlns:a="http://schemas.openxmlformats.org/drawingml/2006/main">
  <xdr:twoCellAnchor>
    <xdr:from>
      <xdr:col>0</xdr:col>
      <xdr:colOff>0</xdr:colOff>
      <xdr:row>22</xdr:row>
      <xdr:rowOff>161925</xdr:rowOff>
    </xdr:from>
    <xdr:to>
      <xdr:col>5</xdr:col>
      <xdr:colOff>267335</xdr:colOff>
      <xdr:row>36</xdr:row>
      <xdr:rowOff>152400</xdr:rowOff>
    </xdr:to>
    <xdr:graphicFrame macro="">
      <xdr:nvGraphicFramePr>
        <xdr:cNvPr id="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372110</xdr:colOff>
      <xdr:row>22</xdr:row>
      <xdr:rowOff>161925</xdr:rowOff>
    </xdr:from>
    <xdr:to>
      <xdr:col>10</xdr:col>
      <xdr:colOff>800100</xdr:colOff>
      <xdr:row>36</xdr:row>
      <xdr:rowOff>161925</xdr:rowOff>
    </xdr:to>
    <xdr:graphicFrame macro="">
      <xdr:nvGraphicFramePr>
        <xdr:cNvPr id="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151130</xdr:colOff>
      <xdr:row>23</xdr:row>
      <xdr:rowOff>114300</xdr:rowOff>
    </xdr:from>
    <xdr:ext cx="314960" cy="275590"/>
    <xdr:sp macro="" textlink="">
      <xdr:nvSpPr>
        <xdr:cNvPr id="4" name="テキスト ボックス 9"/>
        <xdr:cNvSpPr txBox="1"/>
      </xdr:nvSpPr>
      <xdr:spPr>
        <a:xfrm>
          <a:off x="151130" y="5162550"/>
          <a:ext cx="31496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oneCellAnchor>
    <xdr:from>
      <xdr:col>5</xdr:col>
      <xdr:colOff>523875</xdr:colOff>
      <xdr:row>23</xdr:row>
      <xdr:rowOff>133350</xdr:rowOff>
    </xdr:from>
    <xdr:ext cx="297180" cy="273050"/>
    <xdr:sp macro="" textlink="">
      <xdr:nvSpPr>
        <xdr:cNvPr id="5" name="テキスト ボックス 10"/>
        <xdr:cNvSpPr txBox="1"/>
      </xdr:nvSpPr>
      <xdr:spPr>
        <a:xfrm>
          <a:off x="4076700" y="5181600"/>
          <a:ext cx="297180" cy="2730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twoCellAnchor>
    <xdr:from>
      <xdr:col>0</xdr:col>
      <xdr:colOff>0</xdr:colOff>
      <xdr:row>42</xdr:row>
      <xdr:rowOff>76200</xdr:rowOff>
    </xdr:from>
    <xdr:to>
      <xdr:col>5</xdr:col>
      <xdr:colOff>334010</xdr:colOff>
      <xdr:row>55</xdr:row>
      <xdr:rowOff>114300</xdr:rowOff>
    </xdr:to>
    <xdr:graphicFrame macro="">
      <xdr:nvGraphicFramePr>
        <xdr:cNvPr id="6"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428625</xdr:colOff>
      <xdr:row>42</xdr:row>
      <xdr:rowOff>66675</xdr:rowOff>
    </xdr:from>
    <xdr:to>
      <xdr:col>10</xdr:col>
      <xdr:colOff>818515</xdr:colOff>
      <xdr:row>55</xdr:row>
      <xdr:rowOff>123825</xdr:rowOff>
    </xdr:to>
    <xdr:graphicFrame macro="">
      <xdr:nvGraphicFramePr>
        <xdr:cNvPr id="7"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619125</xdr:colOff>
      <xdr:row>43</xdr:row>
      <xdr:rowOff>38100</xdr:rowOff>
    </xdr:from>
    <xdr:to>
      <xdr:col>6</xdr:col>
      <xdr:colOff>316230</xdr:colOff>
      <xdr:row>44</xdr:row>
      <xdr:rowOff>142240</xdr:rowOff>
    </xdr:to>
    <xdr:sp macro="" textlink="">
      <xdr:nvSpPr>
        <xdr:cNvPr id="8" name="テキスト ボックス 9"/>
        <xdr:cNvSpPr txBox="1"/>
      </xdr:nvSpPr>
      <xdr:spPr>
        <a:xfrm>
          <a:off x="4171950" y="8572500"/>
          <a:ext cx="38290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overflow" horzOverflow="overflow"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kumimoji="1" lang="ja-JP" altLang="en-US" sz="1100"/>
            <a:t>歳</a:t>
          </a:r>
        </a:p>
      </xdr:txBody>
    </xdr:sp>
    <xdr:clientData/>
  </xdr:twoCellAnchor>
  <xdr:twoCellAnchor>
    <xdr:from>
      <xdr:col>0</xdr:col>
      <xdr:colOff>8890</xdr:colOff>
      <xdr:row>222</xdr:row>
      <xdr:rowOff>19050</xdr:rowOff>
    </xdr:from>
    <xdr:to>
      <xdr:col>5</xdr:col>
      <xdr:colOff>302895</xdr:colOff>
      <xdr:row>238</xdr:row>
      <xdr:rowOff>85090</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427990</xdr:colOff>
      <xdr:row>222</xdr:row>
      <xdr:rowOff>37465</xdr:rowOff>
    </xdr:from>
    <xdr:to>
      <xdr:col>10</xdr:col>
      <xdr:colOff>800735</xdr:colOff>
      <xdr:row>238</xdr:row>
      <xdr:rowOff>103505</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408940</xdr:colOff>
      <xdr:row>85</xdr:row>
      <xdr:rowOff>19685</xdr:rowOff>
    </xdr:from>
    <xdr:to>
      <xdr:col>10</xdr:col>
      <xdr:colOff>780415</xdr:colOff>
      <xdr:row>101</xdr:row>
      <xdr:rowOff>29210</xdr:rowOff>
    </xdr:to>
    <xdr:graphicFrame macro="">
      <xdr:nvGraphicFramePr>
        <xdr:cNvPr id="11"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389890</xdr:colOff>
      <xdr:row>107</xdr:row>
      <xdr:rowOff>85090</xdr:rowOff>
    </xdr:from>
    <xdr:to>
      <xdr:col>10</xdr:col>
      <xdr:colOff>780415</xdr:colOff>
      <xdr:row>123</xdr:row>
      <xdr:rowOff>151765</xdr:rowOff>
    </xdr:to>
    <xdr:graphicFrame macro="">
      <xdr:nvGraphicFramePr>
        <xdr:cNvPr id="1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107</xdr:row>
      <xdr:rowOff>95250</xdr:rowOff>
    </xdr:from>
    <xdr:to>
      <xdr:col>5</xdr:col>
      <xdr:colOff>342265</xdr:colOff>
      <xdr:row>123</xdr:row>
      <xdr:rowOff>161925</xdr:rowOff>
    </xdr:to>
    <xdr:graphicFrame macro="">
      <xdr:nvGraphicFramePr>
        <xdr:cNvPr id="13"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85</xdr:row>
      <xdr:rowOff>9525</xdr:rowOff>
    </xdr:from>
    <xdr:to>
      <xdr:col>5</xdr:col>
      <xdr:colOff>304800</xdr:colOff>
      <xdr:row>101</xdr:row>
      <xdr:rowOff>37465</xdr:rowOff>
    </xdr:to>
    <xdr:graphicFrame macro="">
      <xdr:nvGraphicFramePr>
        <xdr:cNvPr id="14"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62</xdr:row>
      <xdr:rowOff>0</xdr:rowOff>
    </xdr:from>
    <xdr:to>
      <xdr:col>5</xdr:col>
      <xdr:colOff>284480</xdr:colOff>
      <xdr:row>78</xdr:row>
      <xdr:rowOff>0</xdr:rowOff>
    </xdr:to>
    <xdr:graphicFrame macro="">
      <xdr:nvGraphicFramePr>
        <xdr:cNvPr id="17"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381000</xdr:colOff>
      <xdr:row>62</xdr:row>
      <xdr:rowOff>0</xdr:rowOff>
    </xdr:from>
    <xdr:to>
      <xdr:col>10</xdr:col>
      <xdr:colOff>798195</xdr:colOff>
      <xdr:row>77</xdr:row>
      <xdr:rowOff>161290</xdr:rowOff>
    </xdr:to>
    <xdr:graphicFrame macro="">
      <xdr:nvGraphicFramePr>
        <xdr:cNvPr id="18" name="グラフ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194</xdr:row>
      <xdr:rowOff>0</xdr:rowOff>
    </xdr:from>
    <xdr:to>
      <xdr:col>10</xdr:col>
      <xdr:colOff>666750</xdr:colOff>
      <xdr:row>213</xdr:row>
      <xdr:rowOff>133350</xdr:rowOff>
    </xdr:to>
    <xdr:graphicFrame macro="">
      <xdr:nvGraphicFramePr>
        <xdr:cNvPr id="19"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xdr:col>
      <xdr:colOff>89535</xdr:colOff>
      <xdr:row>208</xdr:row>
      <xdr:rowOff>133985</xdr:rowOff>
    </xdr:from>
    <xdr:to>
      <xdr:col>3</xdr:col>
      <xdr:colOff>447040</xdr:colOff>
      <xdr:row>211</xdr:row>
      <xdr:rowOff>133985</xdr:rowOff>
    </xdr:to>
    <xdr:sp macro="" textlink="">
      <xdr:nvSpPr>
        <xdr:cNvPr id="20" name="正方形/長方形 17"/>
        <xdr:cNvSpPr/>
      </xdr:nvSpPr>
      <xdr:spPr>
        <a:xfrm>
          <a:off x="2232660" y="37948235"/>
          <a:ext cx="357505" cy="514350"/>
        </a:xfrm>
        <a:prstGeom prst="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390525</xdr:colOff>
      <xdr:row>170</xdr:row>
      <xdr:rowOff>118745</xdr:rowOff>
    </xdr:from>
    <xdr:to>
      <xdr:col>10</xdr:col>
      <xdr:colOff>808990</xdr:colOff>
      <xdr:row>185</xdr:row>
      <xdr:rowOff>85090</xdr:rowOff>
    </xdr:to>
    <xdr:graphicFrame macro="">
      <xdr:nvGraphicFramePr>
        <xdr:cNvPr id="21"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0</xdr:col>
      <xdr:colOff>0</xdr:colOff>
      <xdr:row>3</xdr:row>
      <xdr:rowOff>143510</xdr:rowOff>
    </xdr:from>
    <xdr:ext cx="3467100" cy="2735580"/>
    <xdr:sp macro="" textlink="">
      <xdr:nvSpPr>
        <xdr:cNvPr id="22" name="テキスト ボックス 19"/>
        <xdr:cNvSpPr txBox="1"/>
      </xdr:nvSpPr>
      <xdr:spPr>
        <a:xfrm>
          <a:off x="0" y="943610"/>
          <a:ext cx="3467100" cy="2735580"/>
        </a:xfrm>
        <a:prstGeom prst="rect">
          <a:avLst/>
        </a:prstGeom>
        <a:solidFill>
          <a:sysClr val="window" lastClr="FFFFFF"/>
        </a:solidFill>
        <a:ln>
          <a:solidFill>
            <a:sysClr val="windowText" lastClr="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800"/>
            <a:t>コメント：</a:t>
          </a:r>
          <a:endParaRPr kumimoji="1" lang="en-US" altLang="ja-JP" sz="1200"/>
        </a:p>
        <a:p>
          <a:r>
            <a:rPr kumimoji="1" lang="ja-JP" altLang="en-US" sz="1200"/>
            <a:t>○平均寿命、健康寿命ともに、県と比較して男性はやや短く、女性はやや長い</a:t>
          </a:r>
          <a:endParaRPr kumimoji="1" lang="en-US" altLang="ja-JP" sz="1200"/>
        </a:p>
        <a:p>
          <a:r>
            <a:rPr kumimoji="1" lang="ja-JP" altLang="en-US" sz="1200"/>
            <a:t>○女性は、同性の同年代より歩く速度が遅い者が多い</a:t>
          </a:r>
          <a:endParaRPr kumimoji="1" lang="en-US" altLang="ja-JP" sz="1200"/>
        </a:p>
        <a:p>
          <a:r>
            <a:rPr kumimoji="1" lang="ja-JP" altLang="en-US" sz="1200"/>
            <a:t>○1人当たりの医療費は、19市町中入院等が11番目で、歯科が14番目である</a:t>
          </a:r>
          <a:endParaRPr kumimoji="1" lang="en-US" altLang="ja-JP" sz="1200"/>
        </a:p>
        <a:p>
          <a:r>
            <a:rPr kumimoji="1" lang="ja-JP" altLang="en-US" sz="1200"/>
            <a:t>○重点対象疾患による医療費は、国保分で33%を、後期高齢者分で35%を占めている</a:t>
          </a:r>
          <a:endParaRPr kumimoji="1" lang="en-US" altLang="ja-JP" sz="1200"/>
        </a:p>
        <a:p>
          <a:r>
            <a:rPr kumimoji="1" lang="ja-JP" altLang="en-US" sz="1200"/>
            <a:t>○65歳以上の介護認定率は県内7番目である</a:t>
          </a:r>
          <a:endParaRPr kumimoji="1" lang="en-US" altLang="ja-JP" sz="1200"/>
        </a:p>
        <a:p>
          <a:r>
            <a:rPr kumimoji="1" lang="ja-JP" altLang="en-US" sz="1200"/>
            <a:t>○死因は、男性は心筋梗塞・心疾患が特に高い</a:t>
          </a:r>
          <a:endParaRPr kumimoji="1" lang="en-US" altLang="ja-JP" sz="1200"/>
        </a:p>
        <a:p>
          <a:r>
            <a:rPr kumimoji="1" lang="ja-JP" altLang="en-US" sz="1200"/>
            <a:t>　女性はCOPD・肺炎・心筋梗塞が高い</a:t>
          </a:r>
          <a:endParaRPr kumimoji="1" lang="en-US" altLang="ja-JP" sz="1200"/>
        </a:p>
        <a:p>
          <a:endParaRPr kumimoji="1" lang="ja-JP" altLang="en-US" sz="1800"/>
        </a:p>
      </xdr:txBody>
    </xdr:sp>
    <xdr:clientData/>
  </xdr:oneCellAnchor>
  <xdr:twoCellAnchor>
    <xdr:from>
      <xdr:col>0</xdr:col>
      <xdr:colOff>0</xdr:colOff>
      <xdr:row>130</xdr:row>
      <xdr:rowOff>0</xdr:rowOff>
    </xdr:from>
    <xdr:to>
      <xdr:col>5</xdr:col>
      <xdr:colOff>279400</xdr:colOff>
      <xdr:row>142</xdr:row>
      <xdr:rowOff>129540</xdr:rowOff>
    </xdr:to>
    <xdr:graphicFrame macro="">
      <xdr:nvGraphicFramePr>
        <xdr:cNvPr id="23" name="グラフ 2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28575</xdr:colOff>
      <xdr:row>170</xdr:row>
      <xdr:rowOff>97155</xdr:rowOff>
    </xdr:from>
    <xdr:to>
      <xdr:col>5</xdr:col>
      <xdr:colOff>342265</xdr:colOff>
      <xdr:row>185</xdr:row>
      <xdr:rowOff>67310</xdr:rowOff>
    </xdr:to>
    <xdr:graphicFrame macro="">
      <xdr:nvGraphicFramePr>
        <xdr:cNvPr id="25" name="グラフ 2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149</xdr:row>
      <xdr:rowOff>74930</xdr:rowOff>
    </xdr:from>
    <xdr:to>
      <xdr:col>5</xdr:col>
      <xdr:colOff>514350</xdr:colOff>
      <xdr:row>162</xdr:row>
      <xdr:rowOff>128905</xdr:rowOff>
    </xdr:to>
    <xdr:graphicFrame macro="">
      <xdr:nvGraphicFramePr>
        <xdr:cNvPr id="26" name="グラフ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628650</xdr:colOff>
      <xdr:row>149</xdr:row>
      <xdr:rowOff>73025</xdr:rowOff>
    </xdr:from>
    <xdr:to>
      <xdr:col>10</xdr:col>
      <xdr:colOff>865505</xdr:colOff>
      <xdr:row>162</xdr:row>
      <xdr:rowOff>131445</xdr:rowOff>
    </xdr:to>
    <xdr:graphicFrame macro="">
      <xdr:nvGraphicFramePr>
        <xdr:cNvPr id="27" name="グラフ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19050</xdr:colOff>
      <xdr:row>88</xdr:row>
      <xdr:rowOff>86360</xdr:rowOff>
    </xdr:from>
    <xdr:to>
      <xdr:col>7</xdr:col>
      <xdr:colOff>227965</xdr:colOff>
      <xdr:row>91</xdr:row>
      <xdr:rowOff>143510</xdr:rowOff>
    </xdr:to>
    <xdr:sp macro="" textlink="">
      <xdr:nvSpPr>
        <xdr:cNvPr id="28" name="正方形/長方形 25"/>
        <xdr:cNvSpPr/>
      </xdr:nvSpPr>
      <xdr:spPr>
        <a:xfrm>
          <a:off x="4257675" y="16459835"/>
          <a:ext cx="894715" cy="57150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304165</xdr:colOff>
      <xdr:row>130</xdr:row>
      <xdr:rowOff>12065</xdr:rowOff>
    </xdr:from>
    <xdr:to>
      <xdr:col>10</xdr:col>
      <xdr:colOff>798830</xdr:colOff>
      <xdr:row>142</xdr:row>
      <xdr:rowOff>135890</xdr:rowOff>
    </xdr:to>
    <xdr:graphicFrame macro="">
      <xdr:nvGraphicFramePr>
        <xdr:cNvPr id="29" name="グラフ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32.xml><?xml version="1.0" encoding="utf-8"?>
<c:userShapes xmlns:c="http://schemas.openxmlformats.org/drawingml/2006/chart">
  <cdr:relSizeAnchor xmlns:cdr="http://schemas.openxmlformats.org/drawingml/2006/chartDrawing">
    <cdr:from>
      <cdr:x>0.08975</cdr:x>
      <cdr:y>0.3345</cdr:y>
    </cdr:from>
    <cdr:to>
      <cdr:x>0.9355</cdr:x>
      <cdr:y>0.3345</cdr:y>
    </cdr:to>
    <cdr:sp macro="" textlink="">
      <cdr:nvSpPr>
        <cdr:cNvPr id="2" name="直線 1"/>
        <cdr:cNvSpPr/>
      </cdr:nvSpPr>
      <cdr:spPr>
        <a:xfrm xmlns:a="http://schemas.openxmlformats.org/drawingml/2006/main">
          <a:off x="342859" y="799714"/>
          <a:ext cx="3230900"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33.xml><?xml version="1.0" encoding="utf-8"?>
<c:userShapes xmlns:c="http://schemas.openxmlformats.org/drawingml/2006/chart">
  <cdr:relSizeAnchor xmlns:cdr="http://schemas.openxmlformats.org/drawingml/2006/chartDrawing">
    <cdr:from>
      <cdr:x>0.0965</cdr:x>
      <cdr:y>0.38075</cdr:y>
    </cdr:from>
    <cdr:to>
      <cdr:x>0.96925</cdr:x>
      <cdr:y>0.38475</cdr:y>
    </cdr:to>
    <cdr:sp macro="" textlink="">
      <cdr:nvSpPr>
        <cdr:cNvPr id="2" name="直線 1"/>
        <cdr:cNvSpPr/>
      </cdr:nvSpPr>
      <cdr:spPr>
        <a:xfrm xmlns:a="http://schemas.openxmlformats.org/drawingml/2006/main">
          <a:off x="380471" y="913914"/>
          <a:ext cx="3441004" cy="9601"/>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34.xml><?xml version="1.0" encoding="utf-8"?>
<c:userShapes xmlns:c="http://schemas.openxmlformats.org/drawingml/2006/chart">
  <cdr:relSizeAnchor xmlns:cdr="http://schemas.openxmlformats.org/drawingml/2006/chartDrawing">
    <cdr:from>
      <cdr:x>0.0395</cdr:x>
      <cdr:y>0.07275</cdr:y>
    </cdr:from>
    <cdr:to>
      <cdr:x>0.13425</cdr:x>
      <cdr:y>0.19425</cdr:y>
    </cdr:to>
    <cdr:sp macro="" textlink="">
      <cdr:nvSpPr>
        <cdr:cNvPr id="2" name="テキスト ボックス 9"/>
        <cdr:cNvSpPr txBox="1"/>
      </cdr:nvSpPr>
      <cdr:spPr>
        <a:xfrm xmlns:a="http://schemas.openxmlformats.org/drawingml/2006/main">
          <a:off x="153529" y="164920"/>
          <a:ext cx="368277" cy="275434"/>
        </a:xfrm>
        <a:prstGeom xmlns:a="http://schemas.openxmlformats.org/drawingml/2006/main" prst="rect">
          <a:avLst/>
        </a:prstGeom>
        <a:noFill xmlns:a="http://schemas.openxmlformats.org/drawingml/2006/mai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tx1"/>
        </a:fontRef>
      </cdr:style>
      <cdr:txBody>
        <a:bodyPr xmlns:a="http://schemas.openxmlformats.org/drawingml/2006/main" vertOverflow="overflow" horzOverflow="overflow"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ja-JP" altLang="en-US" sz="1100"/>
            <a:t>歳</a:t>
          </a:r>
        </a:p>
      </cdr:txBody>
    </cdr:sp>
  </cdr:relSizeAnchor>
  <cdr:relSizeAnchor xmlns:cdr="http://schemas.openxmlformats.org/drawingml/2006/chartDrawing">
    <cdr:from>
      <cdr:x>0.093</cdr:x>
      <cdr:y>0.3275</cdr:y>
    </cdr:from>
    <cdr:to>
      <cdr:x>0.92425</cdr:x>
      <cdr:y>0.3275</cdr:y>
    </cdr:to>
    <cdr:sp macro="" textlink="">
      <cdr:nvSpPr>
        <cdr:cNvPr id="3" name="直線 2"/>
        <cdr:cNvSpPr/>
      </cdr:nvSpPr>
      <cdr:spPr>
        <a:xfrm xmlns:a="http://schemas.openxmlformats.org/drawingml/2006/main">
          <a:off x="361475" y="742426"/>
          <a:ext cx="3230931"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35.xml><?xml version="1.0" encoding="utf-8"?>
<c:userShapes xmlns:c="http://schemas.openxmlformats.org/drawingml/2006/chart">
  <cdr:relSizeAnchor xmlns:cdr="http://schemas.openxmlformats.org/drawingml/2006/chartDrawing">
    <cdr:from>
      <cdr:x>0.06575</cdr:x>
      <cdr:y>0.321</cdr:y>
    </cdr:from>
    <cdr:to>
      <cdr:x>0.981</cdr:x>
      <cdr:y>0.32925</cdr:y>
    </cdr:to>
    <cdr:sp macro="" textlink="">
      <cdr:nvSpPr>
        <cdr:cNvPr id="2" name="直線 1"/>
        <cdr:cNvSpPr/>
      </cdr:nvSpPr>
      <cdr:spPr>
        <a:xfrm xmlns:a="http://schemas.openxmlformats.org/drawingml/2006/main" flipV="1">
          <a:off x="256728" y="733806"/>
          <a:ext cx="3573698" cy="18859"/>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36.xml><?xml version="1.0" encoding="utf-8"?>
<xdr:wsDr xmlns:xdr="http://schemas.openxmlformats.org/drawingml/2006/spreadsheetDrawing" xmlns:a="http://schemas.openxmlformats.org/drawingml/2006/main">
  <xdr:twoCellAnchor>
    <xdr:from>
      <xdr:col>0</xdr:col>
      <xdr:colOff>0</xdr:colOff>
      <xdr:row>24</xdr:row>
      <xdr:rowOff>635</xdr:rowOff>
    </xdr:from>
    <xdr:to>
      <xdr:col>5</xdr:col>
      <xdr:colOff>295910</xdr:colOff>
      <xdr:row>37</xdr:row>
      <xdr:rowOff>162560</xdr:rowOff>
    </xdr:to>
    <xdr:graphicFrame macro="">
      <xdr:nvGraphicFramePr>
        <xdr:cNvPr id="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390525</xdr:colOff>
      <xdr:row>23</xdr:row>
      <xdr:rowOff>161925</xdr:rowOff>
    </xdr:from>
    <xdr:to>
      <xdr:col>10</xdr:col>
      <xdr:colOff>808990</xdr:colOff>
      <xdr:row>37</xdr:row>
      <xdr:rowOff>161925</xdr:rowOff>
    </xdr:to>
    <xdr:graphicFrame macro="">
      <xdr:nvGraphicFramePr>
        <xdr:cNvPr id="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151765</xdr:colOff>
      <xdr:row>24</xdr:row>
      <xdr:rowOff>114300</xdr:rowOff>
    </xdr:from>
    <xdr:ext cx="321310" cy="275590"/>
    <xdr:sp macro="" textlink="">
      <xdr:nvSpPr>
        <xdr:cNvPr id="4" name="テキスト ボックス 9"/>
        <xdr:cNvSpPr txBox="1"/>
      </xdr:nvSpPr>
      <xdr:spPr>
        <a:xfrm>
          <a:off x="151765" y="5372100"/>
          <a:ext cx="32131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oneCellAnchor>
    <xdr:from>
      <xdr:col>5</xdr:col>
      <xdr:colOff>523875</xdr:colOff>
      <xdr:row>24</xdr:row>
      <xdr:rowOff>133350</xdr:rowOff>
    </xdr:from>
    <xdr:ext cx="297180" cy="273050"/>
    <xdr:sp macro="" textlink="">
      <xdr:nvSpPr>
        <xdr:cNvPr id="5" name="テキスト ボックス 10"/>
        <xdr:cNvSpPr txBox="1"/>
      </xdr:nvSpPr>
      <xdr:spPr>
        <a:xfrm>
          <a:off x="4076700" y="5391150"/>
          <a:ext cx="297180" cy="2730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twoCellAnchor>
    <xdr:from>
      <xdr:col>0</xdr:col>
      <xdr:colOff>0</xdr:colOff>
      <xdr:row>43</xdr:row>
      <xdr:rowOff>56515</xdr:rowOff>
    </xdr:from>
    <xdr:to>
      <xdr:col>5</xdr:col>
      <xdr:colOff>304800</xdr:colOff>
      <xdr:row>56</xdr:row>
      <xdr:rowOff>94615</xdr:rowOff>
    </xdr:to>
    <xdr:graphicFrame macro="">
      <xdr:nvGraphicFramePr>
        <xdr:cNvPr id="6"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419735</xdr:colOff>
      <xdr:row>43</xdr:row>
      <xdr:rowOff>66675</xdr:rowOff>
    </xdr:from>
    <xdr:to>
      <xdr:col>10</xdr:col>
      <xdr:colOff>818515</xdr:colOff>
      <xdr:row>56</xdr:row>
      <xdr:rowOff>123825</xdr:rowOff>
    </xdr:to>
    <xdr:graphicFrame macro="">
      <xdr:nvGraphicFramePr>
        <xdr:cNvPr id="7"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619125</xdr:colOff>
      <xdr:row>44</xdr:row>
      <xdr:rowOff>38100</xdr:rowOff>
    </xdr:from>
    <xdr:to>
      <xdr:col>6</xdr:col>
      <xdr:colOff>316230</xdr:colOff>
      <xdr:row>45</xdr:row>
      <xdr:rowOff>142240</xdr:rowOff>
    </xdr:to>
    <xdr:sp macro="" textlink="">
      <xdr:nvSpPr>
        <xdr:cNvPr id="8" name="テキスト ボックス 9"/>
        <xdr:cNvSpPr txBox="1"/>
      </xdr:nvSpPr>
      <xdr:spPr>
        <a:xfrm>
          <a:off x="4171950" y="8782050"/>
          <a:ext cx="38290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overflow" horzOverflow="overflow"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kumimoji="1" lang="ja-JP" altLang="en-US" sz="1100"/>
            <a:t>歳</a:t>
          </a:r>
        </a:p>
      </xdr:txBody>
    </xdr:sp>
    <xdr:clientData/>
  </xdr:twoCellAnchor>
  <xdr:twoCellAnchor>
    <xdr:from>
      <xdr:col>0</xdr:col>
      <xdr:colOff>9525</xdr:colOff>
      <xdr:row>220</xdr:row>
      <xdr:rowOff>47625</xdr:rowOff>
    </xdr:from>
    <xdr:to>
      <xdr:col>5</xdr:col>
      <xdr:colOff>311785</xdr:colOff>
      <xdr:row>236</xdr:row>
      <xdr:rowOff>123825</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436245</xdr:colOff>
      <xdr:row>220</xdr:row>
      <xdr:rowOff>47625</xdr:rowOff>
    </xdr:from>
    <xdr:to>
      <xdr:col>10</xdr:col>
      <xdr:colOff>800100</xdr:colOff>
      <xdr:row>236</xdr:row>
      <xdr:rowOff>104140</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84</xdr:row>
      <xdr:rowOff>635</xdr:rowOff>
    </xdr:from>
    <xdr:to>
      <xdr:col>5</xdr:col>
      <xdr:colOff>285750</xdr:colOff>
      <xdr:row>100</xdr:row>
      <xdr:rowOff>105410</xdr:rowOff>
    </xdr:to>
    <xdr:graphicFrame macro="">
      <xdr:nvGraphicFramePr>
        <xdr:cNvPr id="11"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105</xdr:row>
      <xdr:rowOff>161290</xdr:rowOff>
    </xdr:from>
    <xdr:to>
      <xdr:col>5</xdr:col>
      <xdr:colOff>239395</xdr:colOff>
      <xdr:row>123</xdr:row>
      <xdr:rowOff>9525</xdr:rowOff>
    </xdr:to>
    <xdr:graphicFrame macro="">
      <xdr:nvGraphicFramePr>
        <xdr:cNvPr id="1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381000</xdr:colOff>
      <xdr:row>84</xdr:row>
      <xdr:rowOff>19685</xdr:rowOff>
    </xdr:from>
    <xdr:to>
      <xdr:col>10</xdr:col>
      <xdr:colOff>807720</xdr:colOff>
      <xdr:row>100</xdr:row>
      <xdr:rowOff>104775</xdr:rowOff>
    </xdr:to>
    <xdr:graphicFrame macro="">
      <xdr:nvGraphicFramePr>
        <xdr:cNvPr id="13"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370205</xdr:colOff>
      <xdr:row>105</xdr:row>
      <xdr:rowOff>151765</xdr:rowOff>
    </xdr:from>
    <xdr:to>
      <xdr:col>10</xdr:col>
      <xdr:colOff>780415</xdr:colOff>
      <xdr:row>123</xdr:row>
      <xdr:rowOff>8890</xdr:rowOff>
    </xdr:to>
    <xdr:graphicFrame macro="">
      <xdr:nvGraphicFramePr>
        <xdr:cNvPr id="14"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63</xdr:row>
      <xdr:rowOff>0</xdr:rowOff>
    </xdr:from>
    <xdr:to>
      <xdr:col>5</xdr:col>
      <xdr:colOff>286385</xdr:colOff>
      <xdr:row>78</xdr:row>
      <xdr:rowOff>19685</xdr:rowOff>
    </xdr:to>
    <xdr:graphicFrame macro="">
      <xdr:nvGraphicFramePr>
        <xdr:cNvPr id="17"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399415</xdr:colOff>
      <xdr:row>63</xdr:row>
      <xdr:rowOff>0</xdr:rowOff>
    </xdr:from>
    <xdr:to>
      <xdr:col>10</xdr:col>
      <xdr:colOff>798195</xdr:colOff>
      <xdr:row>78</xdr:row>
      <xdr:rowOff>9525</xdr:rowOff>
    </xdr:to>
    <xdr:graphicFrame macro="">
      <xdr:nvGraphicFramePr>
        <xdr:cNvPr id="18" name="グラフ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193</xdr:row>
      <xdr:rowOff>0</xdr:rowOff>
    </xdr:from>
    <xdr:to>
      <xdr:col>11</xdr:col>
      <xdr:colOff>635</xdr:colOff>
      <xdr:row>212</xdr:row>
      <xdr:rowOff>133350</xdr:rowOff>
    </xdr:to>
    <xdr:graphicFrame macro="">
      <xdr:nvGraphicFramePr>
        <xdr:cNvPr id="20" name="グラフ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xdr:col>
      <xdr:colOff>490220</xdr:colOff>
      <xdr:row>207</xdr:row>
      <xdr:rowOff>95885</xdr:rowOff>
    </xdr:from>
    <xdr:to>
      <xdr:col>4</xdr:col>
      <xdr:colOff>151765</xdr:colOff>
      <xdr:row>211</xdr:row>
      <xdr:rowOff>29845</xdr:rowOff>
    </xdr:to>
    <xdr:sp macro="" textlink="">
      <xdr:nvSpPr>
        <xdr:cNvPr id="21" name="正方形/長方形 18"/>
        <xdr:cNvSpPr/>
      </xdr:nvSpPr>
      <xdr:spPr>
        <a:xfrm>
          <a:off x="2633345" y="37719635"/>
          <a:ext cx="375920" cy="619760"/>
        </a:xfrm>
        <a:prstGeom prst="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351155</xdr:colOff>
      <xdr:row>169</xdr:row>
      <xdr:rowOff>3175</xdr:rowOff>
    </xdr:from>
    <xdr:to>
      <xdr:col>10</xdr:col>
      <xdr:colOff>789305</xdr:colOff>
      <xdr:row>183</xdr:row>
      <xdr:rowOff>161290</xdr:rowOff>
    </xdr:to>
    <xdr:graphicFrame macro="">
      <xdr:nvGraphicFramePr>
        <xdr:cNvPr id="22" name="グラフ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0</xdr:col>
      <xdr:colOff>9525</xdr:colOff>
      <xdr:row>3</xdr:row>
      <xdr:rowOff>121285</xdr:rowOff>
    </xdr:from>
    <xdr:ext cx="3796030" cy="2679065"/>
    <xdr:sp macro="" textlink="">
      <xdr:nvSpPr>
        <xdr:cNvPr id="23" name="テキスト ボックス 19"/>
        <xdr:cNvSpPr txBox="1"/>
      </xdr:nvSpPr>
      <xdr:spPr>
        <a:xfrm>
          <a:off x="9525" y="921385"/>
          <a:ext cx="3796030" cy="2679065"/>
        </a:xfrm>
        <a:prstGeom prst="rect">
          <a:avLst/>
        </a:prstGeom>
        <a:solidFill>
          <a:sysClr val="window" lastClr="FFFFFF"/>
        </a:solidFill>
        <a:ln>
          <a:solidFill>
            <a:sysClr val="windowText" lastClr="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800"/>
            <a:t>コメント：</a:t>
          </a:r>
          <a:endParaRPr kumimoji="1" lang="en-US" altLang="ja-JP" sz="1200"/>
        </a:p>
        <a:p>
          <a:r>
            <a:rPr kumimoji="1" lang="ja-JP" altLang="en-US" sz="1200"/>
            <a:t>○平均寿命、健康寿命ともに、県と比較して男女ともやや短い</a:t>
          </a:r>
          <a:endParaRPr kumimoji="1" lang="en-US" altLang="ja-JP" sz="1200"/>
        </a:p>
        <a:p>
          <a:r>
            <a:rPr kumimoji="1" lang="ja-JP" altLang="en-US" sz="1200"/>
            <a:t>○特定健診受診率が比較的高い</a:t>
          </a:r>
          <a:endParaRPr kumimoji="1" lang="en-US" altLang="ja-JP" sz="1200"/>
        </a:p>
        <a:p>
          <a:r>
            <a:rPr kumimoji="1" lang="ja-JP" altLang="en-US" sz="1200"/>
            <a:t>○1人当たりの医療費は、19市町中入院等が9番目で、歯科が7番目である</a:t>
          </a:r>
          <a:endParaRPr kumimoji="1" lang="en-US" altLang="ja-JP" sz="1200"/>
        </a:p>
        <a:p>
          <a:r>
            <a:rPr kumimoji="1" lang="ja-JP" altLang="en-US" sz="1200"/>
            <a:t>○重点対象疾患による医療費は、国保分で33%を、後期高齢者分で34%を占めている</a:t>
          </a:r>
          <a:endParaRPr kumimoji="1" lang="en-US" altLang="ja-JP" sz="1200"/>
        </a:p>
        <a:p>
          <a:r>
            <a:rPr kumimoji="1" lang="ja-JP" altLang="en-US" sz="1200"/>
            <a:t>○65歳以上の介護認定率は県内9番目である</a:t>
          </a:r>
          <a:endParaRPr kumimoji="1" lang="en-US" altLang="ja-JP" sz="1200"/>
        </a:p>
        <a:p>
          <a:r>
            <a:rPr kumimoji="1" lang="ja-JP" altLang="en-US" sz="1200"/>
            <a:t>○死因は、県平均と比較して、男性はCOPDが高く、女性は肺炎・子宮がんが高い</a:t>
          </a:r>
          <a:endParaRPr kumimoji="1" lang="en-US" altLang="ja-JP" sz="1200"/>
        </a:p>
        <a:p>
          <a:endParaRPr kumimoji="1" lang="ja-JP" altLang="en-US" sz="1800"/>
        </a:p>
      </xdr:txBody>
    </xdr:sp>
    <xdr:clientData/>
  </xdr:oneCellAnchor>
  <xdr:twoCellAnchor>
    <xdr:from>
      <xdr:col>0</xdr:col>
      <xdr:colOff>0</xdr:colOff>
      <xdr:row>129</xdr:row>
      <xdr:rowOff>0</xdr:rowOff>
    </xdr:from>
    <xdr:to>
      <xdr:col>5</xdr:col>
      <xdr:colOff>251460</xdr:colOff>
      <xdr:row>142</xdr:row>
      <xdr:rowOff>41275</xdr:rowOff>
    </xdr:to>
    <xdr:graphicFrame macro="">
      <xdr:nvGraphicFramePr>
        <xdr:cNvPr id="24" name="グラフ 2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169</xdr:row>
      <xdr:rowOff>13970</xdr:rowOff>
    </xdr:from>
    <xdr:to>
      <xdr:col>5</xdr:col>
      <xdr:colOff>266700</xdr:colOff>
      <xdr:row>184</xdr:row>
      <xdr:rowOff>10160</xdr:rowOff>
    </xdr:to>
    <xdr:graphicFrame macro="">
      <xdr:nvGraphicFramePr>
        <xdr:cNvPr id="26" name="グラフ 2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149</xdr:row>
      <xdr:rowOff>133350</xdr:rowOff>
    </xdr:from>
    <xdr:to>
      <xdr:col>5</xdr:col>
      <xdr:colOff>285750</xdr:colOff>
      <xdr:row>161</xdr:row>
      <xdr:rowOff>121920</xdr:rowOff>
    </xdr:to>
    <xdr:graphicFrame macro="">
      <xdr:nvGraphicFramePr>
        <xdr:cNvPr id="27" name="グラフ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389890</xdr:colOff>
      <xdr:row>149</xdr:row>
      <xdr:rowOff>123825</xdr:rowOff>
    </xdr:from>
    <xdr:to>
      <xdr:col>10</xdr:col>
      <xdr:colOff>807085</xdr:colOff>
      <xdr:row>161</xdr:row>
      <xdr:rowOff>121285</xdr:rowOff>
    </xdr:to>
    <xdr:graphicFrame macro="">
      <xdr:nvGraphicFramePr>
        <xdr:cNvPr id="28" name="グラフ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5</xdr:col>
      <xdr:colOff>361315</xdr:colOff>
      <xdr:row>129</xdr:row>
      <xdr:rowOff>6350</xdr:rowOff>
    </xdr:from>
    <xdr:to>
      <xdr:col>10</xdr:col>
      <xdr:colOff>789940</xdr:colOff>
      <xdr:row>142</xdr:row>
      <xdr:rowOff>53340</xdr:rowOff>
    </xdr:to>
    <xdr:graphicFrame macro="">
      <xdr:nvGraphicFramePr>
        <xdr:cNvPr id="29" name="グラフ 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37.xml><?xml version="1.0" encoding="utf-8"?>
<c:userShapes xmlns:c="http://schemas.openxmlformats.org/drawingml/2006/chart">
  <cdr:relSizeAnchor xmlns:cdr="http://schemas.openxmlformats.org/drawingml/2006/chartDrawing">
    <cdr:from>
      <cdr:x>0.094</cdr:x>
      <cdr:y>0.3385</cdr:y>
    </cdr:from>
    <cdr:to>
      <cdr:x>0.9335</cdr:x>
      <cdr:y>0.3385</cdr:y>
    </cdr:to>
    <cdr:sp macro="" textlink="">
      <cdr:nvSpPr>
        <cdr:cNvPr id="2" name="直線 1"/>
        <cdr:cNvSpPr/>
      </cdr:nvSpPr>
      <cdr:spPr>
        <a:xfrm xmlns:a="http://schemas.openxmlformats.org/drawingml/2006/main">
          <a:off x="361781" y="809277"/>
          <a:ext cx="3231013"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38.xml><?xml version="1.0" encoding="utf-8"?>
<c:userShapes xmlns:c="http://schemas.openxmlformats.org/drawingml/2006/chart">
  <cdr:relSizeAnchor xmlns:cdr="http://schemas.openxmlformats.org/drawingml/2006/chartDrawing">
    <cdr:from>
      <cdr:x>0.092</cdr:x>
      <cdr:y>0.38075</cdr:y>
    </cdr:from>
    <cdr:to>
      <cdr:x>0.94975</cdr:x>
      <cdr:y>0.38075</cdr:y>
    </cdr:to>
    <cdr:sp macro="" textlink="">
      <cdr:nvSpPr>
        <cdr:cNvPr id="2" name="直線 1"/>
        <cdr:cNvSpPr/>
      </cdr:nvSpPr>
      <cdr:spPr>
        <a:xfrm xmlns:a="http://schemas.openxmlformats.org/drawingml/2006/main">
          <a:off x="361853" y="913914"/>
          <a:ext cx="3373693"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39.xml><?xml version="1.0" encoding="utf-8"?>
<c:userShapes xmlns:c="http://schemas.openxmlformats.org/drawingml/2006/chart">
  <cdr:relSizeAnchor xmlns:cdr="http://schemas.openxmlformats.org/drawingml/2006/chartDrawing">
    <cdr:from>
      <cdr:x>0.0395</cdr:x>
      <cdr:y>0.07275</cdr:y>
    </cdr:from>
    <cdr:to>
      <cdr:x>0.13425</cdr:x>
      <cdr:y>0.19425</cdr:y>
    </cdr:to>
    <cdr:sp macro="" textlink="">
      <cdr:nvSpPr>
        <cdr:cNvPr id="2" name="テキスト ボックス 9"/>
        <cdr:cNvSpPr txBox="1"/>
      </cdr:nvSpPr>
      <cdr:spPr>
        <a:xfrm xmlns:a="http://schemas.openxmlformats.org/drawingml/2006/main">
          <a:off x="152376" y="164920"/>
          <a:ext cx="365509" cy="275434"/>
        </a:xfrm>
        <a:prstGeom xmlns:a="http://schemas.openxmlformats.org/drawingml/2006/main" prst="rect">
          <a:avLst/>
        </a:prstGeom>
        <a:noFill xmlns:a="http://schemas.openxmlformats.org/drawingml/2006/mai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tx1"/>
        </a:fontRef>
      </cdr:style>
      <cdr:txBody>
        <a:bodyPr xmlns:a="http://schemas.openxmlformats.org/drawingml/2006/main" vertOverflow="overflow" horzOverflow="overflow"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ja-JP" altLang="en-US" sz="1100"/>
            <a:t>歳</a:t>
          </a:r>
        </a:p>
      </cdr:txBody>
    </cdr:sp>
  </cdr:relSizeAnchor>
  <cdr:relSizeAnchor xmlns:cdr="http://schemas.openxmlformats.org/drawingml/2006/chartDrawing">
    <cdr:from>
      <cdr:x>0.09375</cdr:x>
      <cdr:y>0.3275</cdr:y>
    </cdr:from>
    <cdr:to>
      <cdr:x>0.93125</cdr:x>
      <cdr:y>0.3275</cdr:y>
    </cdr:to>
    <cdr:sp macro="" textlink="">
      <cdr:nvSpPr>
        <cdr:cNvPr id="3" name="直線 2"/>
        <cdr:cNvSpPr/>
      </cdr:nvSpPr>
      <cdr:spPr>
        <a:xfrm xmlns:a="http://schemas.openxmlformats.org/drawingml/2006/main">
          <a:off x="361652" y="742426"/>
          <a:ext cx="3230760"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4.xml><?xml version="1.0" encoding="utf-8"?>
<c:userShapes xmlns:c="http://schemas.openxmlformats.org/drawingml/2006/chart">
  <cdr:relSizeAnchor xmlns:cdr="http://schemas.openxmlformats.org/drawingml/2006/chartDrawing">
    <cdr:from>
      <cdr:x>0.0395</cdr:x>
      <cdr:y>0.07275</cdr:y>
    </cdr:from>
    <cdr:to>
      <cdr:x>0.13425</cdr:x>
      <cdr:y>0.19425</cdr:y>
    </cdr:to>
    <cdr:sp macro="" textlink="">
      <cdr:nvSpPr>
        <cdr:cNvPr id="2" name="テキスト ボックス 9"/>
        <cdr:cNvSpPr txBox="1"/>
      </cdr:nvSpPr>
      <cdr:spPr>
        <a:xfrm xmlns:a="http://schemas.openxmlformats.org/drawingml/2006/main">
          <a:off x="150896" y="162148"/>
          <a:ext cx="361960" cy="270805"/>
        </a:xfrm>
        <a:prstGeom xmlns:a="http://schemas.openxmlformats.org/drawingml/2006/main" prst="rect">
          <a:avLst/>
        </a:prstGeom>
        <a:noFill xmlns:a="http://schemas.openxmlformats.org/drawingml/2006/mai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tx1"/>
        </a:fontRef>
      </cdr:style>
      <cdr:txBody>
        <a:bodyPr xmlns:a="http://schemas.openxmlformats.org/drawingml/2006/main" vertOverflow="overflow" horzOverflow="overflow"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ja-JP" altLang="en-US" sz="1100"/>
            <a:t>歳</a:t>
          </a:r>
        </a:p>
      </cdr:txBody>
    </cdr:sp>
  </cdr:relSizeAnchor>
  <cdr:relSizeAnchor xmlns:cdr="http://schemas.openxmlformats.org/drawingml/2006/chartDrawing">
    <cdr:from>
      <cdr:x>0.102</cdr:x>
      <cdr:y>0.32025</cdr:y>
    </cdr:from>
    <cdr:to>
      <cdr:x>0.9285</cdr:x>
      <cdr:y>0.32025</cdr:y>
    </cdr:to>
    <cdr:sp macro="" textlink="">
      <cdr:nvSpPr>
        <cdr:cNvPr id="3" name="直線 2"/>
        <cdr:cNvSpPr/>
      </cdr:nvSpPr>
      <cdr:spPr>
        <a:xfrm xmlns:a="http://schemas.openxmlformats.org/drawingml/2006/main">
          <a:off x="389656" y="713789"/>
          <a:ext cx="3157362"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40.xml><?xml version="1.0" encoding="utf-8"?>
<c:userShapes xmlns:c="http://schemas.openxmlformats.org/drawingml/2006/chart">
  <cdr:relSizeAnchor xmlns:cdr="http://schemas.openxmlformats.org/drawingml/2006/chartDrawing">
    <cdr:from>
      <cdr:x>0.068</cdr:x>
      <cdr:y>0.325</cdr:y>
    </cdr:from>
    <cdr:to>
      <cdr:x>0.98125</cdr:x>
      <cdr:y>0.325</cdr:y>
    </cdr:to>
    <cdr:sp macro="" textlink="">
      <cdr:nvSpPr>
        <cdr:cNvPr id="2" name="直線 1"/>
        <cdr:cNvSpPr/>
      </cdr:nvSpPr>
      <cdr:spPr>
        <a:xfrm xmlns:a="http://schemas.openxmlformats.org/drawingml/2006/main" flipV="1">
          <a:off x="266118" y="742950"/>
          <a:ext cx="3574008"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41.xml><?xml version="1.0" encoding="utf-8"?>
<xdr:wsDr xmlns:xdr="http://schemas.openxmlformats.org/drawingml/2006/spreadsheetDrawing" xmlns:a="http://schemas.openxmlformats.org/drawingml/2006/main">
  <xdr:twoCellAnchor>
    <xdr:from>
      <xdr:col>0</xdr:col>
      <xdr:colOff>0</xdr:colOff>
      <xdr:row>26</xdr:row>
      <xdr:rowOff>161290</xdr:rowOff>
    </xdr:from>
    <xdr:to>
      <xdr:col>5</xdr:col>
      <xdr:colOff>304800</xdr:colOff>
      <xdr:row>40</xdr:row>
      <xdr:rowOff>123190</xdr:rowOff>
    </xdr:to>
    <xdr:graphicFrame macro="">
      <xdr:nvGraphicFramePr>
        <xdr:cNvPr id="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419735</xdr:colOff>
      <xdr:row>27</xdr:row>
      <xdr:rowOff>635</xdr:rowOff>
    </xdr:from>
    <xdr:to>
      <xdr:col>10</xdr:col>
      <xdr:colOff>818515</xdr:colOff>
      <xdr:row>40</xdr:row>
      <xdr:rowOff>161925</xdr:rowOff>
    </xdr:to>
    <xdr:graphicFrame macro="">
      <xdr:nvGraphicFramePr>
        <xdr:cNvPr id="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151765</xdr:colOff>
      <xdr:row>27</xdr:row>
      <xdr:rowOff>114300</xdr:rowOff>
    </xdr:from>
    <xdr:ext cx="321310" cy="275590"/>
    <xdr:sp macro="" textlink="">
      <xdr:nvSpPr>
        <xdr:cNvPr id="4" name="テキスト ボックス 9"/>
        <xdr:cNvSpPr txBox="1"/>
      </xdr:nvSpPr>
      <xdr:spPr>
        <a:xfrm>
          <a:off x="151765" y="5734050"/>
          <a:ext cx="32131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oneCellAnchor>
    <xdr:from>
      <xdr:col>5</xdr:col>
      <xdr:colOff>523875</xdr:colOff>
      <xdr:row>27</xdr:row>
      <xdr:rowOff>133350</xdr:rowOff>
    </xdr:from>
    <xdr:ext cx="297180" cy="273050"/>
    <xdr:sp macro="" textlink="">
      <xdr:nvSpPr>
        <xdr:cNvPr id="5" name="テキスト ボックス 10"/>
        <xdr:cNvSpPr txBox="1"/>
      </xdr:nvSpPr>
      <xdr:spPr>
        <a:xfrm>
          <a:off x="4076700" y="5753100"/>
          <a:ext cx="297180" cy="2730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twoCellAnchor>
    <xdr:from>
      <xdr:col>0</xdr:col>
      <xdr:colOff>0</xdr:colOff>
      <xdr:row>46</xdr:row>
      <xdr:rowOff>56515</xdr:rowOff>
    </xdr:from>
    <xdr:to>
      <xdr:col>5</xdr:col>
      <xdr:colOff>304800</xdr:colOff>
      <xdr:row>59</xdr:row>
      <xdr:rowOff>94615</xdr:rowOff>
    </xdr:to>
    <xdr:graphicFrame macro="">
      <xdr:nvGraphicFramePr>
        <xdr:cNvPr id="6"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400050</xdr:colOff>
      <xdr:row>46</xdr:row>
      <xdr:rowOff>66675</xdr:rowOff>
    </xdr:from>
    <xdr:to>
      <xdr:col>10</xdr:col>
      <xdr:colOff>798830</xdr:colOff>
      <xdr:row>59</xdr:row>
      <xdr:rowOff>123825</xdr:rowOff>
    </xdr:to>
    <xdr:graphicFrame macro="">
      <xdr:nvGraphicFramePr>
        <xdr:cNvPr id="7"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619125</xdr:colOff>
      <xdr:row>47</xdr:row>
      <xdr:rowOff>38100</xdr:rowOff>
    </xdr:from>
    <xdr:to>
      <xdr:col>6</xdr:col>
      <xdr:colOff>316230</xdr:colOff>
      <xdr:row>48</xdr:row>
      <xdr:rowOff>142240</xdr:rowOff>
    </xdr:to>
    <xdr:sp macro="" textlink="">
      <xdr:nvSpPr>
        <xdr:cNvPr id="8" name="テキスト ボックス 9"/>
        <xdr:cNvSpPr txBox="1"/>
      </xdr:nvSpPr>
      <xdr:spPr>
        <a:xfrm>
          <a:off x="4171950" y="9144000"/>
          <a:ext cx="38290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overflow" horzOverflow="overflow"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kumimoji="1" lang="ja-JP" altLang="en-US" sz="1100"/>
            <a:t>歳</a:t>
          </a:r>
        </a:p>
      </xdr:txBody>
    </xdr:sp>
    <xdr:clientData/>
  </xdr:twoCellAnchor>
  <xdr:twoCellAnchor>
    <xdr:from>
      <xdr:col>0</xdr:col>
      <xdr:colOff>0</xdr:colOff>
      <xdr:row>226</xdr:row>
      <xdr:rowOff>142240</xdr:rowOff>
    </xdr:from>
    <xdr:to>
      <xdr:col>5</xdr:col>
      <xdr:colOff>83820</xdr:colOff>
      <xdr:row>242</xdr:row>
      <xdr:rowOff>85090</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170815</xdr:colOff>
      <xdr:row>226</xdr:row>
      <xdr:rowOff>143510</xdr:rowOff>
    </xdr:from>
    <xdr:to>
      <xdr:col>10</xdr:col>
      <xdr:colOff>810895</xdr:colOff>
      <xdr:row>242</xdr:row>
      <xdr:rowOff>76200</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380365</xdr:colOff>
      <xdr:row>91</xdr:row>
      <xdr:rowOff>57150</xdr:rowOff>
    </xdr:from>
    <xdr:to>
      <xdr:col>10</xdr:col>
      <xdr:colOff>789305</xdr:colOff>
      <xdr:row>108</xdr:row>
      <xdr:rowOff>76200</xdr:rowOff>
    </xdr:to>
    <xdr:graphicFrame macro="">
      <xdr:nvGraphicFramePr>
        <xdr:cNvPr id="11"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446405</xdr:colOff>
      <xdr:row>115</xdr:row>
      <xdr:rowOff>104775</xdr:rowOff>
    </xdr:from>
    <xdr:to>
      <xdr:col>10</xdr:col>
      <xdr:colOff>807085</xdr:colOff>
      <xdr:row>131</xdr:row>
      <xdr:rowOff>10160</xdr:rowOff>
    </xdr:to>
    <xdr:graphicFrame macro="">
      <xdr:nvGraphicFramePr>
        <xdr:cNvPr id="1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115</xdr:row>
      <xdr:rowOff>94615</xdr:rowOff>
    </xdr:from>
    <xdr:to>
      <xdr:col>5</xdr:col>
      <xdr:colOff>335280</xdr:colOff>
      <xdr:row>130</xdr:row>
      <xdr:rowOff>161290</xdr:rowOff>
    </xdr:to>
    <xdr:graphicFrame macro="">
      <xdr:nvGraphicFramePr>
        <xdr:cNvPr id="13"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91</xdr:row>
      <xdr:rowOff>67945</xdr:rowOff>
    </xdr:from>
    <xdr:to>
      <xdr:col>5</xdr:col>
      <xdr:colOff>295275</xdr:colOff>
      <xdr:row>108</xdr:row>
      <xdr:rowOff>67310</xdr:rowOff>
    </xdr:to>
    <xdr:graphicFrame macro="">
      <xdr:nvGraphicFramePr>
        <xdr:cNvPr id="14"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67</xdr:row>
      <xdr:rowOff>113665</xdr:rowOff>
    </xdr:from>
    <xdr:to>
      <xdr:col>5</xdr:col>
      <xdr:colOff>285750</xdr:colOff>
      <xdr:row>83</xdr:row>
      <xdr:rowOff>113665</xdr:rowOff>
    </xdr:to>
    <xdr:graphicFrame macro="">
      <xdr:nvGraphicFramePr>
        <xdr:cNvPr id="17"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371475</xdr:colOff>
      <xdr:row>67</xdr:row>
      <xdr:rowOff>114300</xdr:rowOff>
    </xdr:from>
    <xdr:to>
      <xdr:col>10</xdr:col>
      <xdr:colOff>807085</xdr:colOff>
      <xdr:row>83</xdr:row>
      <xdr:rowOff>114300</xdr:rowOff>
    </xdr:to>
    <xdr:graphicFrame macro="">
      <xdr:nvGraphicFramePr>
        <xdr:cNvPr id="18" name="グラフ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200</xdr:row>
      <xdr:rowOff>0</xdr:rowOff>
    </xdr:from>
    <xdr:to>
      <xdr:col>11</xdr:col>
      <xdr:colOff>9525</xdr:colOff>
      <xdr:row>219</xdr:row>
      <xdr:rowOff>133350</xdr:rowOff>
    </xdr:to>
    <xdr:graphicFrame macro="">
      <xdr:nvGraphicFramePr>
        <xdr:cNvPr id="19"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xdr:col>
      <xdr:colOff>123190</xdr:colOff>
      <xdr:row>214</xdr:row>
      <xdr:rowOff>95885</xdr:rowOff>
    </xdr:from>
    <xdr:to>
      <xdr:col>4</xdr:col>
      <xdr:colOff>483870</xdr:colOff>
      <xdr:row>218</xdr:row>
      <xdr:rowOff>48260</xdr:rowOff>
    </xdr:to>
    <xdr:sp macro="" textlink="">
      <xdr:nvSpPr>
        <xdr:cNvPr id="20" name="正方形/長方形 17"/>
        <xdr:cNvSpPr/>
      </xdr:nvSpPr>
      <xdr:spPr>
        <a:xfrm>
          <a:off x="2980690" y="38538785"/>
          <a:ext cx="360680" cy="638175"/>
        </a:xfrm>
        <a:prstGeom prst="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351790</xdr:colOff>
      <xdr:row>177</xdr:row>
      <xdr:rowOff>12700</xdr:rowOff>
    </xdr:from>
    <xdr:to>
      <xdr:col>10</xdr:col>
      <xdr:colOff>817880</xdr:colOff>
      <xdr:row>191</xdr:row>
      <xdr:rowOff>137795</xdr:rowOff>
    </xdr:to>
    <xdr:graphicFrame macro="">
      <xdr:nvGraphicFramePr>
        <xdr:cNvPr id="21"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xdr:col>
      <xdr:colOff>209550</xdr:colOff>
      <xdr:row>78</xdr:row>
      <xdr:rowOff>81915</xdr:rowOff>
    </xdr:from>
    <xdr:to>
      <xdr:col>4</xdr:col>
      <xdr:colOff>323850</xdr:colOff>
      <xdr:row>80</xdr:row>
      <xdr:rowOff>152400</xdr:rowOff>
    </xdr:to>
    <xdr:sp macro="" textlink="">
      <xdr:nvSpPr>
        <xdr:cNvPr id="22" name="正方形/長方形 19"/>
        <xdr:cNvSpPr/>
      </xdr:nvSpPr>
      <xdr:spPr>
        <a:xfrm>
          <a:off x="2352675" y="14531340"/>
          <a:ext cx="828675" cy="41338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600075</xdr:colOff>
      <xdr:row>81</xdr:row>
      <xdr:rowOff>151765</xdr:rowOff>
    </xdr:from>
    <xdr:to>
      <xdr:col>3</xdr:col>
      <xdr:colOff>9525</xdr:colOff>
      <xdr:row>84</xdr:row>
      <xdr:rowOff>0</xdr:rowOff>
    </xdr:to>
    <xdr:sp macro="" textlink="">
      <xdr:nvSpPr>
        <xdr:cNvPr id="23" name="正方形/長方形 20"/>
        <xdr:cNvSpPr/>
      </xdr:nvSpPr>
      <xdr:spPr>
        <a:xfrm>
          <a:off x="1314450" y="15115540"/>
          <a:ext cx="838200" cy="36258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447675</xdr:colOff>
      <xdr:row>72</xdr:row>
      <xdr:rowOff>152400</xdr:rowOff>
    </xdr:from>
    <xdr:to>
      <xdr:col>6</xdr:col>
      <xdr:colOff>657225</xdr:colOff>
      <xdr:row>75</xdr:row>
      <xdr:rowOff>143510</xdr:rowOff>
    </xdr:to>
    <xdr:sp macro="" textlink="">
      <xdr:nvSpPr>
        <xdr:cNvPr id="24" name="正方形/長方形 21"/>
        <xdr:cNvSpPr/>
      </xdr:nvSpPr>
      <xdr:spPr>
        <a:xfrm>
          <a:off x="4000500" y="13573125"/>
          <a:ext cx="895350" cy="50546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349250</xdr:colOff>
      <xdr:row>124</xdr:row>
      <xdr:rowOff>106045</xdr:rowOff>
    </xdr:from>
    <xdr:to>
      <xdr:col>1</xdr:col>
      <xdr:colOff>92075</xdr:colOff>
      <xdr:row>126</xdr:row>
      <xdr:rowOff>107950</xdr:rowOff>
    </xdr:to>
    <xdr:sp macro="" textlink="">
      <xdr:nvSpPr>
        <xdr:cNvPr id="25" name="正方形/長方形 22"/>
        <xdr:cNvSpPr/>
      </xdr:nvSpPr>
      <xdr:spPr>
        <a:xfrm>
          <a:off x="349250" y="22365970"/>
          <a:ext cx="457200" cy="34480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151765</xdr:colOff>
      <xdr:row>125</xdr:row>
      <xdr:rowOff>57785</xdr:rowOff>
    </xdr:from>
    <xdr:to>
      <xdr:col>6</xdr:col>
      <xdr:colOff>617220</xdr:colOff>
      <xdr:row>127</xdr:row>
      <xdr:rowOff>1905</xdr:rowOff>
    </xdr:to>
    <xdr:sp macro="" textlink="">
      <xdr:nvSpPr>
        <xdr:cNvPr id="26" name="正方形/長方形 23"/>
        <xdr:cNvSpPr/>
      </xdr:nvSpPr>
      <xdr:spPr>
        <a:xfrm>
          <a:off x="4390390" y="22489160"/>
          <a:ext cx="465455" cy="28702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304165</xdr:colOff>
      <xdr:row>105</xdr:row>
      <xdr:rowOff>66675</xdr:rowOff>
    </xdr:from>
    <xdr:to>
      <xdr:col>8</xdr:col>
      <xdr:colOff>579755</xdr:colOff>
      <xdr:row>107</xdr:row>
      <xdr:rowOff>161925</xdr:rowOff>
    </xdr:to>
    <xdr:sp macro="" textlink="">
      <xdr:nvSpPr>
        <xdr:cNvPr id="27" name="正方形/長方形 24"/>
        <xdr:cNvSpPr/>
      </xdr:nvSpPr>
      <xdr:spPr>
        <a:xfrm>
          <a:off x="5228590" y="19126200"/>
          <a:ext cx="1047115" cy="43815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314325</xdr:colOff>
      <xdr:row>128</xdr:row>
      <xdr:rowOff>67310</xdr:rowOff>
    </xdr:from>
    <xdr:to>
      <xdr:col>9</xdr:col>
      <xdr:colOff>208915</xdr:colOff>
      <xdr:row>130</xdr:row>
      <xdr:rowOff>107315</xdr:rowOff>
    </xdr:to>
    <xdr:sp macro="" textlink="">
      <xdr:nvSpPr>
        <xdr:cNvPr id="28" name="正方形/長方形 25"/>
        <xdr:cNvSpPr/>
      </xdr:nvSpPr>
      <xdr:spPr>
        <a:xfrm>
          <a:off x="6010275" y="23013035"/>
          <a:ext cx="580390" cy="38290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436245</xdr:colOff>
      <xdr:row>127</xdr:row>
      <xdr:rowOff>104775</xdr:rowOff>
    </xdr:from>
    <xdr:to>
      <xdr:col>3</xdr:col>
      <xdr:colOff>419100</xdr:colOff>
      <xdr:row>129</xdr:row>
      <xdr:rowOff>133350</xdr:rowOff>
    </xdr:to>
    <xdr:sp macro="" textlink="">
      <xdr:nvSpPr>
        <xdr:cNvPr id="29" name="正方形/長方形 26"/>
        <xdr:cNvSpPr/>
      </xdr:nvSpPr>
      <xdr:spPr>
        <a:xfrm>
          <a:off x="1864995" y="22879050"/>
          <a:ext cx="697230" cy="37147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635</xdr:colOff>
      <xdr:row>2</xdr:row>
      <xdr:rowOff>0</xdr:rowOff>
    </xdr:from>
    <xdr:ext cx="3704590" cy="3644265"/>
    <xdr:sp macro="" textlink="">
      <xdr:nvSpPr>
        <xdr:cNvPr id="30" name="テキスト ボックス 27"/>
        <xdr:cNvSpPr txBox="1"/>
      </xdr:nvSpPr>
      <xdr:spPr>
        <a:xfrm>
          <a:off x="635" y="533400"/>
          <a:ext cx="3704590" cy="3644265"/>
        </a:xfrm>
        <a:prstGeom prst="rect">
          <a:avLst/>
        </a:prstGeom>
        <a:solidFill>
          <a:sysClr val="window" lastClr="FFFFFF"/>
        </a:solidFill>
        <a:ln>
          <a:solidFill>
            <a:sysClr val="windowText" lastClr="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800"/>
            <a:t>コメント：</a:t>
          </a:r>
          <a:endParaRPr kumimoji="1" lang="en-US" altLang="ja-JP" sz="1200"/>
        </a:p>
        <a:p>
          <a:r>
            <a:rPr kumimoji="1" lang="ja-JP" altLang="en-US" sz="1200"/>
            <a:t>○平均寿命、健康寿命ともに、県と比較して男性はやや短く、女性はやや長い</a:t>
          </a:r>
          <a:endParaRPr kumimoji="1" lang="en-US" altLang="ja-JP" sz="1200"/>
        </a:p>
        <a:p>
          <a:r>
            <a:rPr kumimoji="1" lang="ja-JP" altLang="en-US" sz="1200"/>
            <a:t>○男性はLDLコレステロール値が140mg/dl以上該当者、収縮期血圧が高い者が多く、女性は重症高血圧の者が多い</a:t>
          </a:r>
          <a:endParaRPr kumimoji="1" lang="en-US" altLang="ja-JP" sz="1200"/>
        </a:p>
        <a:p>
          <a:r>
            <a:rPr kumimoji="1" lang="ja-JP" altLang="en-US" sz="1200"/>
            <a:t>○女性は、２０歳の時の体重から１０㎏以上増加している者が多い</a:t>
          </a:r>
          <a:endParaRPr kumimoji="1" lang="en-US" altLang="ja-JP" sz="1200"/>
        </a:p>
        <a:p>
          <a:r>
            <a:rPr kumimoji="1" lang="ja-JP" altLang="en-US" sz="1200"/>
            <a:t>○男女ともに、喫煙、朝食を抜くことが週３回以上ある者が多い</a:t>
          </a:r>
          <a:endParaRPr kumimoji="1" lang="en-US" altLang="ja-JP" sz="1200"/>
        </a:p>
        <a:p>
          <a:r>
            <a:rPr kumimoji="1" lang="ja-JP" altLang="en-US" sz="1200"/>
            <a:t>○1人当たりの医療費は、19市町中入院等が16番目で、歯科が5番目である</a:t>
          </a:r>
          <a:endParaRPr kumimoji="1" lang="en-US" altLang="ja-JP" sz="1200"/>
        </a:p>
        <a:p>
          <a:r>
            <a:rPr kumimoji="1" lang="ja-JP" altLang="en-US" sz="1200"/>
            <a:t>○重点対象疾患による医療費は、国保分で33%を、後期高齢者分で33%を占めている</a:t>
          </a:r>
          <a:endParaRPr kumimoji="1" lang="en-US" altLang="ja-JP" sz="1200"/>
        </a:p>
        <a:p>
          <a:r>
            <a:rPr kumimoji="1" lang="ja-JP" altLang="en-US" sz="1200"/>
            <a:t>○65歳以上の介護認定率は県内17番目である</a:t>
          </a:r>
          <a:endParaRPr kumimoji="1" lang="en-US" altLang="ja-JP" sz="1200"/>
        </a:p>
        <a:p>
          <a:r>
            <a:rPr kumimoji="1" lang="ja-JP" altLang="en-US" sz="1200"/>
            <a:t>○死因は、特に男性は心疾患が高く、女性はCOPD・心疾患が高い</a:t>
          </a:r>
          <a:endParaRPr kumimoji="1" lang="en-US" altLang="ja-JP" sz="1200"/>
        </a:p>
        <a:p>
          <a:endParaRPr kumimoji="1" lang="en-US" altLang="ja-JP" sz="1200"/>
        </a:p>
        <a:p>
          <a:endParaRPr kumimoji="1" lang="en-US" altLang="ja-JP" sz="1200"/>
        </a:p>
        <a:p>
          <a:endParaRPr kumimoji="1" lang="en-US" altLang="ja-JP" sz="1200"/>
        </a:p>
        <a:p>
          <a:endParaRPr kumimoji="1" lang="ja-JP" altLang="en-US" sz="1800"/>
        </a:p>
      </xdr:txBody>
    </xdr:sp>
    <xdr:clientData/>
  </xdr:oneCellAnchor>
  <xdr:twoCellAnchor>
    <xdr:from>
      <xdr:col>0</xdr:col>
      <xdr:colOff>0</xdr:colOff>
      <xdr:row>137</xdr:row>
      <xdr:rowOff>0</xdr:rowOff>
    </xdr:from>
    <xdr:to>
      <xdr:col>5</xdr:col>
      <xdr:colOff>327025</xdr:colOff>
      <xdr:row>150</xdr:row>
      <xdr:rowOff>163830</xdr:rowOff>
    </xdr:to>
    <xdr:graphicFrame macro="">
      <xdr:nvGraphicFramePr>
        <xdr:cNvPr id="31" name="グラフ 2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176</xdr:row>
      <xdr:rowOff>168910</xdr:rowOff>
    </xdr:from>
    <xdr:to>
      <xdr:col>5</xdr:col>
      <xdr:colOff>276225</xdr:colOff>
      <xdr:row>191</xdr:row>
      <xdr:rowOff>128270</xdr:rowOff>
    </xdr:to>
    <xdr:graphicFrame macro="">
      <xdr:nvGraphicFramePr>
        <xdr:cNvPr id="33" name="グラフ 3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157</xdr:row>
      <xdr:rowOff>123825</xdr:rowOff>
    </xdr:from>
    <xdr:to>
      <xdr:col>5</xdr:col>
      <xdr:colOff>333375</xdr:colOff>
      <xdr:row>169</xdr:row>
      <xdr:rowOff>179705</xdr:rowOff>
    </xdr:to>
    <xdr:graphicFrame macro="">
      <xdr:nvGraphicFramePr>
        <xdr:cNvPr id="34" name="グラフ 3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429260</xdr:colOff>
      <xdr:row>157</xdr:row>
      <xdr:rowOff>133350</xdr:rowOff>
    </xdr:from>
    <xdr:to>
      <xdr:col>10</xdr:col>
      <xdr:colOff>817880</xdr:colOff>
      <xdr:row>169</xdr:row>
      <xdr:rowOff>178435</xdr:rowOff>
    </xdr:to>
    <xdr:graphicFrame macro="">
      <xdr:nvGraphicFramePr>
        <xdr:cNvPr id="35" name="グラフ 3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5</xdr:col>
      <xdr:colOff>389890</xdr:colOff>
      <xdr:row>136</xdr:row>
      <xdr:rowOff>165100</xdr:rowOff>
    </xdr:from>
    <xdr:to>
      <xdr:col>10</xdr:col>
      <xdr:colOff>828675</xdr:colOff>
      <xdr:row>150</xdr:row>
      <xdr:rowOff>127000</xdr:rowOff>
    </xdr:to>
    <xdr:graphicFrame macro="">
      <xdr:nvGraphicFramePr>
        <xdr:cNvPr id="36" name="グラフ 3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42.xml><?xml version="1.0" encoding="utf-8"?>
<c:userShapes xmlns:c="http://schemas.openxmlformats.org/drawingml/2006/chart">
  <cdr:relSizeAnchor xmlns:cdr="http://schemas.openxmlformats.org/drawingml/2006/chartDrawing">
    <cdr:from>
      <cdr:x>0.08625</cdr:x>
      <cdr:y>0.33875</cdr:y>
    </cdr:from>
    <cdr:to>
      <cdr:x>0.92375</cdr:x>
      <cdr:y>0.33875</cdr:y>
    </cdr:to>
    <cdr:sp macro="" textlink="">
      <cdr:nvSpPr>
        <cdr:cNvPr id="2" name="直線 1"/>
        <cdr:cNvSpPr/>
      </cdr:nvSpPr>
      <cdr:spPr>
        <a:xfrm xmlns:a="http://schemas.openxmlformats.org/drawingml/2006/main">
          <a:off x="332720" y="800195"/>
          <a:ext cx="3230760"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43.xml><?xml version="1.0" encoding="utf-8"?>
<c:userShapes xmlns:c="http://schemas.openxmlformats.org/drawingml/2006/chart">
  <cdr:relSizeAnchor xmlns:cdr="http://schemas.openxmlformats.org/drawingml/2006/chartDrawing">
    <cdr:from>
      <cdr:x>0.09</cdr:x>
      <cdr:y>0.37825</cdr:y>
    </cdr:from>
    <cdr:to>
      <cdr:x>0.9495</cdr:x>
      <cdr:y>0.37825</cdr:y>
    </cdr:to>
    <cdr:sp macro="" textlink="">
      <cdr:nvSpPr>
        <cdr:cNvPr id="2" name="直線 1"/>
        <cdr:cNvSpPr/>
      </cdr:nvSpPr>
      <cdr:spPr>
        <a:xfrm xmlns:a="http://schemas.openxmlformats.org/drawingml/2006/main">
          <a:off x="352215" y="904070"/>
          <a:ext cx="3363657"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44.xml><?xml version="1.0" encoding="utf-8"?>
<c:userShapes xmlns:c="http://schemas.openxmlformats.org/drawingml/2006/chart">
  <cdr:relSizeAnchor xmlns:cdr="http://schemas.openxmlformats.org/drawingml/2006/chartDrawing">
    <cdr:from>
      <cdr:x>0.0395</cdr:x>
      <cdr:y>0.07275</cdr:y>
    </cdr:from>
    <cdr:to>
      <cdr:x>0.13425</cdr:x>
      <cdr:y>0.19425</cdr:y>
    </cdr:to>
    <cdr:sp macro="" textlink="">
      <cdr:nvSpPr>
        <cdr:cNvPr id="2" name="テキスト ボックス 9"/>
        <cdr:cNvSpPr txBox="1"/>
      </cdr:nvSpPr>
      <cdr:spPr>
        <a:xfrm xmlns:a="http://schemas.openxmlformats.org/drawingml/2006/main">
          <a:off x="152376" y="164920"/>
          <a:ext cx="365509" cy="275434"/>
        </a:xfrm>
        <a:prstGeom xmlns:a="http://schemas.openxmlformats.org/drawingml/2006/main" prst="rect">
          <a:avLst/>
        </a:prstGeom>
        <a:noFill xmlns:a="http://schemas.openxmlformats.org/drawingml/2006/mai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tx1"/>
        </a:fontRef>
      </cdr:style>
      <cdr:txBody>
        <a:bodyPr xmlns:a="http://schemas.openxmlformats.org/drawingml/2006/main" vertOverflow="overflow" horzOverflow="overflow"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ja-JP" altLang="en-US" sz="1100"/>
            <a:t>歳</a:t>
          </a:r>
        </a:p>
      </cdr:txBody>
    </cdr:sp>
  </cdr:relSizeAnchor>
  <cdr:relSizeAnchor xmlns:cdr="http://schemas.openxmlformats.org/drawingml/2006/chartDrawing">
    <cdr:from>
      <cdr:x>0.096</cdr:x>
      <cdr:y>0.33175</cdr:y>
    </cdr:from>
    <cdr:to>
      <cdr:x>0.9335</cdr:x>
      <cdr:y>0.33175</cdr:y>
    </cdr:to>
    <cdr:sp macro="" textlink="">
      <cdr:nvSpPr>
        <cdr:cNvPr id="3" name="直線 2"/>
        <cdr:cNvSpPr/>
      </cdr:nvSpPr>
      <cdr:spPr>
        <a:xfrm xmlns:a="http://schemas.openxmlformats.org/drawingml/2006/main">
          <a:off x="370332" y="752060"/>
          <a:ext cx="3230760"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45.xml><?xml version="1.0" encoding="utf-8"?>
<c:userShapes xmlns:c="http://schemas.openxmlformats.org/drawingml/2006/chart">
  <cdr:relSizeAnchor xmlns:cdr="http://schemas.openxmlformats.org/drawingml/2006/chartDrawing">
    <cdr:from>
      <cdr:x>0.073</cdr:x>
      <cdr:y>0.33325</cdr:y>
    </cdr:from>
    <cdr:to>
      <cdr:x>0.9665</cdr:x>
      <cdr:y>0.33325</cdr:y>
    </cdr:to>
    <cdr:sp macro="" textlink="">
      <cdr:nvSpPr>
        <cdr:cNvPr id="2" name="直線 1"/>
        <cdr:cNvSpPr/>
      </cdr:nvSpPr>
      <cdr:spPr>
        <a:xfrm xmlns:a="http://schemas.openxmlformats.org/drawingml/2006/main">
          <a:off x="285685" y="761809"/>
          <a:ext cx="3496716"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46.xml><?xml version="1.0" encoding="utf-8"?>
<xdr:wsDr xmlns:xdr="http://schemas.openxmlformats.org/drawingml/2006/spreadsheetDrawing" xmlns:a="http://schemas.openxmlformats.org/drawingml/2006/main">
  <xdr:twoCellAnchor>
    <xdr:from>
      <xdr:col>0</xdr:col>
      <xdr:colOff>0</xdr:colOff>
      <xdr:row>27</xdr:row>
      <xdr:rowOff>76835</xdr:rowOff>
    </xdr:from>
    <xdr:to>
      <xdr:col>5</xdr:col>
      <xdr:colOff>286385</xdr:colOff>
      <xdr:row>40</xdr:row>
      <xdr:rowOff>162560</xdr:rowOff>
    </xdr:to>
    <xdr:graphicFrame macro="">
      <xdr:nvGraphicFramePr>
        <xdr:cNvPr id="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389890</xdr:colOff>
      <xdr:row>27</xdr:row>
      <xdr:rowOff>76200</xdr:rowOff>
    </xdr:from>
    <xdr:to>
      <xdr:col>10</xdr:col>
      <xdr:colOff>923925</xdr:colOff>
      <xdr:row>40</xdr:row>
      <xdr:rowOff>161925</xdr:rowOff>
    </xdr:to>
    <xdr:graphicFrame macro="">
      <xdr:nvGraphicFramePr>
        <xdr:cNvPr id="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151765</xdr:colOff>
      <xdr:row>27</xdr:row>
      <xdr:rowOff>114300</xdr:rowOff>
    </xdr:from>
    <xdr:ext cx="321310" cy="275590"/>
    <xdr:sp macro="" textlink="">
      <xdr:nvSpPr>
        <xdr:cNvPr id="4" name="テキスト ボックス 9"/>
        <xdr:cNvSpPr txBox="1"/>
      </xdr:nvSpPr>
      <xdr:spPr>
        <a:xfrm>
          <a:off x="151765" y="5715000"/>
          <a:ext cx="32131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oneCellAnchor>
    <xdr:from>
      <xdr:col>5</xdr:col>
      <xdr:colOff>523875</xdr:colOff>
      <xdr:row>27</xdr:row>
      <xdr:rowOff>133350</xdr:rowOff>
    </xdr:from>
    <xdr:ext cx="297180" cy="273050"/>
    <xdr:sp macro="" textlink="">
      <xdr:nvSpPr>
        <xdr:cNvPr id="5" name="テキスト ボックス 10"/>
        <xdr:cNvSpPr txBox="1"/>
      </xdr:nvSpPr>
      <xdr:spPr>
        <a:xfrm>
          <a:off x="4076700" y="5734050"/>
          <a:ext cx="297180" cy="2730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twoCellAnchor>
    <xdr:from>
      <xdr:col>0</xdr:col>
      <xdr:colOff>0</xdr:colOff>
      <xdr:row>47</xdr:row>
      <xdr:rowOff>76200</xdr:rowOff>
    </xdr:from>
    <xdr:to>
      <xdr:col>5</xdr:col>
      <xdr:colOff>304800</xdr:colOff>
      <xdr:row>60</xdr:row>
      <xdr:rowOff>114300</xdr:rowOff>
    </xdr:to>
    <xdr:graphicFrame macro="">
      <xdr:nvGraphicFramePr>
        <xdr:cNvPr id="6"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419100</xdr:colOff>
      <xdr:row>47</xdr:row>
      <xdr:rowOff>66675</xdr:rowOff>
    </xdr:from>
    <xdr:to>
      <xdr:col>10</xdr:col>
      <xdr:colOff>895350</xdr:colOff>
      <xdr:row>60</xdr:row>
      <xdr:rowOff>123825</xdr:rowOff>
    </xdr:to>
    <xdr:graphicFrame macro="">
      <xdr:nvGraphicFramePr>
        <xdr:cNvPr id="7"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619125</xdr:colOff>
      <xdr:row>48</xdr:row>
      <xdr:rowOff>38100</xdr:rowOff>
    </xdr:from>
    <xdr:to>
      <xdr:col>6</xdr:col>
      <xdr:colOff>316230</xdr:colOff>
      <xdr:row>49</xdr:row>
      <xdr:rowOff>142240</xdr:rowOff>
    </xdr:to>
    <xdr:sp macro="" textlink="">
      <xdr:nvSpPr>
        <xdr:cNvPr id="8" name="テキスト ボックス 9"/>
        <xdr:cNvSpPr txBox="1"/>
      </xdr:nvSpPr>
      <xdr:spPr>
        <a:xfrm>
          <a:off x="4171950" y="9296400"/>
          <a:ext cx="38290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overflow" horzOverflow="overflow"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kumimoji="1" lang="ja-JP" altLang="en-US" sz="1100"/>
            <a:t>歳</a:t>
          </a:r>
        </a:p>
      </xdr:txBody>
    </xdr:sp>
    <xdr:clientData/>
  </xdr:twoCellAnchor>
  <xdr:twoCellAnchor>
    <xdr:from>
      <xdr:col>0</xdr:col>
      <xdr:colOff>9525</xdr:colOff>
      <xdr:row>232</xdr:row>
      <xdr:rowOff>19685</xdr:rowOff>
    </xdr:from>
    <xdr:to>
      <xdr:col>5</xdr:col>
      <xdr:colOff>274320</xdr:colOff>
      <xdr:row>248</xdr:row>
      <xdr:rowOff>124460</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371475</xdr:colOff>
      <xdr:row>232</xdr:row>
      <xdr:rowOff>38100</xdr:rowOff>
    </xdr:from>
    <xdr:to>
      <xdr:col>10</xdr:col>
      <xdr:colOff>906780</xdr:colOff>
      <xdr:row>248</xdr:row>
      <xdr:rowOff>133350</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93</xdr:row>
      <xdr:rowOff>143510</xdr:rowOff>
    </xdr:from>
    <xdr:to>
      <xdr:col>5</xdr:col>
      <xdr:colOff>304165</xdr:colOff>
      <xdr:row>110</xdr:row>
      <xdr:rowOff>0</xdr:rowOff>
    </xdr:to>
    <xdr:graphicFrame macro="">
      <xdr:nvGraphicFramePr>
        <xdr:cNvPr id="13"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389255</xdr:colOff>
      <xdr:row>93</xdr:row>
      <xdr:rowOff>143510</xdr:rowOff>
    </xdr:from>
    <xdr:to>
      <xdr:col>10</xdr:col>
      <xdr:colOff>911860</xdr:colOff>
      <xdr:row>110</xdr:row>
      <xdr:rowOff>0</xdr:rowOff>
    </xdr:to>
    <xdr:graphicFrame macro="">
      <xdr:nvGraphicFramePr>
        <xdr:cNvPr id="14"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116</xdr:row>
      <xdr:rowOff>0</xdr:rowOff>
    </xdr:from>
    <xdr:to>
      <xdr:col>5</xdr:col>
      <xdr:colOff>285750</xdr:colOff>
      <xdr:row>132</xdr:row>
      <xdr:rowOff>0</xdr:rowOff>
    </xdr:to>
    <xdr:graphicFrame macro="">
      <xdr:nvGraphicFramePr>
        <xdr:cNvPr id="15"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389890</xdr:colOff>
      <xdr:row>116</xdr:row>
      <xdr:rowOff>0</xdr:rowOff>
    </xdr:from>
    <xdr:to>
      <xdr:col>10</xdr:col>
      <xdr:colOff>895350</xdr:colOff>
      <xdr:row>132</xdr:row>
      <xdr:rowOff>0</xdr:rowOff>
    </xdr:to>
    <xdr:graphicFrame macro="">
      <xdr:nvGraphicFramePr>
        <xdr:cNvPr id="16" name="グラフ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68</xdr:row>
      <xdr:rowOff>0</xdr:rowOff>
    </xdr:from>
    <xdr:to>
      <xdr:col>5</xdr:col>
      <xdr:colOff>285750</xdr:colOff>
      <xdr:row>84</xdr:row>
      <xdr:rowOff>0</xdr:rowOff>
    </xdr:to>
    <xdr:graphicFrame macro="">
      <xdr:nvGraphicFramePr>
        <xdr:cNvPr id="17"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381000</xdr:colOff>
      <xdr:row>67</xdr:row>
      <xdr:rowOff>161290</xdr:rowOff>
    </xdr:from>
    <xdr:to>
      <xdr:col>10</xdr:col>
      <xdr:colOff>894080</xdr:colOff>
      <xdr:row>83</xdr:row>
      <xdr:rowOff>161290</xdr:rowOff>
    </xdr:to>
    <xdr:graphicFrame macro="">
      <xdr:nvGraphicFramePr>
        <xdr:cNvPr id="18" name="グラフ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205</xdr:row>
      <xdr:rowOff>0</xdr:rowOff>
    </xdr:from>
    <xdr:to>
      <xdr:col>10</xdr:col>
      <xdr:colOff>675640</xdr:colOff>
      <xdr:row>224</xdr:row>
      <xdr:rowOff>133350</xdr:rowOff>
    </xdr:to>
    <xdr:graphicFrame macro="">
      <xdr:nvGraphicFramePr>
        <xdr:cNvPr id="19"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xdr:col>
      <xdr:colOff>336550</xdr:colOff>
      <xdr:row>219</xdr:row>
      <xdr:rowOff>105410</xdr:rowOff>
    </xdr:from>
    <xdr:to>
      <xdr:col>4</xdr:col>
      <xdr:colOff>685800</xdr:colOff>
      <xdr:row>222</xdr:row>
      <xdr:rowOff>153035</xdr:rowOff>
    </xdr:to>
    <xdr:sp macro="" textlink="">
      <xdr:nvSpPr>
        <xdr:cNvPr id="20" name="正方形/長方形 17"/>
        <xdr:cNvSpPr/>
      </xdr:nvSpPr>
      <xdr:spPr>
        <a:xfrm>
          <a:off x="3194050" y="38910260"/>
          <a:ext cx="349250" cy="561975"/>
        </a:xfrm>
        <a:prstGeom prst="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372110</xdr:colOff>
      <xdr:row>180</xdr:row>
      <xdr:rowOff>170180</xdr:rowOff>
    </xdr:from>
    <xdr:to>
      <xdr:col>10</xdr:col>
      <xdr:colOff>923925</xdr:colOff>
      <xdr:row>196</xdr:row>
      <xdr:rowOff>24765</xdr:rowOff>
    </xdr:to>
    <xdr:graphicFrame macro="">
      <xdr:nvGraphicFramePr>
        <xdr:cNvPr id="21"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694055</xdr:colOff>
      <xdr:row>81</xdr:row>
      <xdr:rowOff>161290</xdr:rowOff>
    </xdr:from>
    <xdr:to>
      <xdr:col>3</xdr:col>
      <xdr:colOff>76200</xdr:colOff>
      <xdr:row>84</xdr:row>
      <xdr:rowOff>29210</xdr:rowOff>
    </xdr:to>
    <xdr:sp macro="" textlink="">
      <xdr:nvSpPr>
        <xdr:cNvPr id="22" name="正方形/長方形 19"/>
        <xdr:cNvSpPr/>
      </xdr:nvSpPr>
      <xdr:spPr>
        <a:xfrm>
          <a:off x="1408430" y="15086965"/>
          <a:ext cx="810895" cy="38227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0</xdr:colOff>
      <xdr:row>4</xdr:row>
      <xdr:rowOff>17145</xdr:rowOff>
    </xdr:from>
    <xdr:ext cx="3794125" cy="3268980"/>
    <xdr:sp macro="" textlink="">
      <xdr:nvSpPr>
        <xdr:cNvPr id="23" name="テキスト ボックス 20"/>
        <xdr:cNvSpPr txBox="1"/>
      </xdr:nvSpPr>
      <xdr:spPr>
        <a:xfrm>
          <a:off x="0" y="960120"/>
          <a:ext cx="3794125" cy="3268980"/>
        </a:xfrm>
        <a:prstGeom prst="rect">
          <a:avLst/>
        </a:prstGeom>
        <a:solidFill>
          <a:sysClr val="window" lastClr="FFFFFF"/>
        </a:solidFill>
        <a:ln>
          <a:solidFill>
            <a:sysClr val="windowText" lastClr="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800"/>
            <a:t>コメント：</a:t>
          </a:r>
          <a:endParaRPr kumimoji="1" lang="en-US" altLang="ja-JP" sz="1200"/>
        </a:p>
        <a:p>
          <a:r>
            <a:rPr kumimoji="1" lang="ja-JP" altLang="en-US" sz="1200"/>
            <a:t>○平均寿命は、男性は県平均と同程度で、女性は県平均より長い。 健康寿命は、男女ともに県平均より長い</a:t>
          </a:r>
          <a:endParaRPr kumimoji="1" lang="en-US" altLang="ja-JP" sz="1200"/>
        </a:p>
        <a:p>
          <a:r>
            <a:rPr kumimoji="1" lang="ja-JP" altLang="en-US" sz="1200"/>
            <a:t>○男性は収縮期血圧の値が高い者が多い</a:t>
          </a:r>
          <a:endParaRPr kumimoji="1" lang="ja-JP" altLang="en-US" sz="1800"/>
        </a:p>
        <a:p>
          <a:r>
            <a:rPr kumimoji="1" lang="ja-JP" altLang="en-US" sz="1200"/>
            <a:t>○男性は、1日1時間以上の身体活動や1年以上軽い運動を週2回以上していない者が多い</a:t>
          </a:r>
          <a:endParaRPr kumimoji="1" lang="ja-JP" altLang="en-US" sz="1800"/>
        </a:p>
        <a:p>
          <a:r>
            <a:rPr kumimoji="1" lang="ja-JP" altLang="en-US" sz="1200"/>
            <a:t>○女性は、1年以上軽い運動を週2回以上していない者が多い</a:t>
          </a:r>
          <a:endParaRPr kumimoji="1" lang="ja-JP" altLang="en-US" sz="1800"/>
        </a:p>
        <a:p>
          <a:r>
            <a:rPr kumimoji="1" lang="ja-JP" altLang="en-US" sz="1200"/>
            <a:t>○1人当たりの医療費は、19市町中入院等が18番目で、歯科が11番目である</a:t>
          </a:r>
          <a:endParaRPr kumimoji="1" lang="ja-JP" altLang="en-US" sz="1800"/>
        </a:p>
        <a:p>
          <a:r>
            <a:rPr kumimoji="1" lang="ja-JP" altLang="en-US" sz="1200"/>
            <a:t>○重点対象疾患による医療費は、国保分で31%を、後期高齢者分で33%を占めている</a:t>
          </a:r>
          <a:endParaRPr kumimoji="1" lang="ja-JP" altLang="en-US" sz="1800"/>
        </a:p>
        <a:p>
          <a:r>
            <a:rPr kumimoji="1" lang="ja-JP" altLang="en-US" sz="1200"/>
            <a:t>○65歳以上の介護認定率は県内4番目である</a:t>
          </a:r>
          <a:endParaRPr kumimoji="1" lang="ja-JP" altLang="en-US" sz="1800"/>
        </a:p>
        <a:p>
          <a:r>
            <a:rPr kumimoji="1" lang="ja-JP" altLang="en-US" sz="1200"/>
            <a:t>○死因は、男性はCOPDが高く、女性は腎不全・肺炎が特に高い</a:t>
          </a:r>
          <a:endParaRPr kumimoji="1" lang="ja-JP" altLang="en-US" sz="1800"/>
        </a:p>
      </xdr:txBody>
    </xdr:sp>
    <xdr:clientData/>
  </xdr:oneCellAnchor>
  <xdr:twoCellAnchor>
    <xdr:from>
      <xdr:col>0</xdr:col>
      <xdr:colOff>0</xdr:colOff>
      <xdr:row>138</xdr:row>
      <xdr:rowOff>0</xdr:rowOff>
    </xdr:from>
    <xdr:to>
      <xdr:col>5</xdr:col>
      <xdr:colOff>308610</xdr:colOff>
      <xdr:row>150</xdr:row>
      <xdr:rowOff>113665</xdr:rowOff>
    </xdr:to>
    <xdr:graphicFrame macro="">
      <xdr:nvGraphicFramePr>
        <xdr:cNvPr id="24" name="グラフ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181</xdr:row>
      <xdr:rowOff>5080</xdr:rowOff>
    </xdr:from>
    <xdr:to>
      <xdr:col>5</xdr:col>
      <xdr:colOff>295910</xdr:colOff>
      <xdr:row>196</xdr:row>
      <xdr:rowOff>33020</xdr:rowOff>
    </xdr:to>
    <xdr:graphicFrame macro="">
      <xdr:nvGraphicFramePr>
        <xdr:cNvPr id="26" name="グラフ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157</xdr:row>
      <xdr:rowOff>104140</xdr:rowOff>
    </xdr:from>
    <xdr:to>
      <xdr:col>5</xdr:col>
      <xdr:colOff>361315</xdr:colOff>
      <xdr:row>173</xdr:row>
      <xdr:rowOff>94615</xdr:rowOff>
    </xdr:to>
    <xdr:graphicFrame macro="">
      <xdr:nvGraphicFramePr>
        <xdr:cNvPr id="27" name="グラフ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418465</xdr:colOff>
      <xdr:row>157</xdr:row>
      <xdr:rowOff>85090</xdr:rowOff>
    </xdr:from>
    <xdr:to>
      <xdr:col>10</xdr:col>
      <xdr:colOff>903605</xdr:colOff>
      <xdr:row>173</xdr:row>
      <xdr:rowOff>93345</xdr:rowOff>
    </xdr:to>
    <xdr:graphicFrame macro="">
      <xdr:nvGraphicFramePr>
        <xdr:cNvPr id="28" name="グラフ 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85725</xdr:colOff>
      <xdr:row>101</xdr:row>
      <xdr:rowOff>38100</xdr:rowOff>
    </xdr:from>
    <xdr:to>
      <xdr:col>1</xdr:col>
      <xdr:colOff>285750</xdr:colOff>
      <xdr:row>104</xdr:row>
      <xdr:rowOff>1905</xdr:rowOff>
    </xdr:to>
    <xdr:sp macro="" textlink="">
      <xdr:nvSpPr>
        <xdr:cNvPr id="29" name="正方形/長方形 26"/>
        <xdr:cNvSpPr/>
      </xdr:nvSpPr>
      <xdr:spPr>
        <a:xfrm>
          <a:off x="85725" y="18449925"/>
          <a:ext cx="914400" cy="47815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333375</xdr:colOff>
      <xdr:row>104</xdr:row>
      <xdr:rowOff>133985</xdr:rowOff>
    </xdr:from>
    <xdr:to>
      <xdr:col>1</xdr:col>
      <xdr:colOff>532130</xdr:colOff>
      <xdr:row>107</xdr:row>
      <xdr:rowOff>107315</xdr:rowOff>
    </xdr:to>
    <xdr:sp macro="" textlink="">
      <xdr:nvSpPr>
        <xdr:cNvPr id="30" name="正方形/長方形 27"/>
        <xdr:cNvSpPr/>
      </xdr:nvSpPr>
      <xdr:spPr>
        <a:xfrm>
          <a:off x="333375" y="19060160"/>
          <a:ext cx="913130" cy="48768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47625</xdr:colOff>
      <xdr:row>104</xdr:row>
      <xdr:rowOff>161925</xdr:rowOff>
    </xdr:from>
    <xdr:to>
      <xdr:col>7</xdr:col>
      <xdr:colOff>265430</xdr:colOff>
      <xdr:row>107</xdr:row>
      <xdr:rowOff>163830</xdr:rowOff>
    </xdr:to>
    <xdr:sp macro="" textlink="">
      <xdr:nvSpPr>
        <xdr:cNvPr id="31" name="正方形/長方形 28"/>
        <xdr:cNvSpPr/>
      </xdr:nvSpPr>
      <xdr:spPr>
        <a:xfrm>
          <a:off x="4286250" y="19088100"/>
          <a:ext cx="903605" cy="51625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342265</xdr:colOff>
      <xdr:row>138</xdr:row>
      <xdr:rowOff>13335</xdr:rowOff>
    </xdr:from>
    <xdr:to>
      <xdr:col>10</xdr:col>
      <xdr:colOff>893445</xdr:colOff>
      <xdr:row>150</xdr:row>
      <xdr:rowOff>117475</xdr:rowOff>
    </xdr:to>
    <xdr:graphicFrame macro="">
      <xdr:nvGraphicFramePr>
        <xdr:cNvPr id="32" name="グラフ 2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47.xml><?xml version="1.0" encoding="utf-8"?>
<c:userShapes xmlns:c="http://schemas.openxmlformats.org/drawingml/2006/chart">
  <cdr:relSizeAnchor xmlns:cdr="http://schemas.openxmlformats.org/drawingml/2006/chartDrawing">
    <cdr:from>
      <cdr:x>0.08675</cdr:x>
      <cdr:y>0.33725</cdr:y>
    </cdr:from>
    <cdr:to>
      <cdr:x>0.9285</cdr:x>
      <cdr:y>0.33725</cdr:y>
    </cdr:to>
    <cdr:sp macro="" textlink="">
      <cdr:nvSpPr>
        <cdr:cNvPr id="2" name="直線 1"/>
        <cdr:cNvSpPr/>
      </cdr:nvSpPr>
      <cdr:spPr>
        <a:xfrm xmlns:a="http://schemas.openxmlformats.org/drawingml/2006/main">
          <a:off x="333051" y="780590"/>
          <a:ext cx="3231655"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48.xml><?xml version="1.0" encoding="utf-8"?>
<c:userShapes xmlns:c="http://schemas.openxmlformats.org/drawingml/2006/chart">
  <cdr:relSizeAnchor xmlns:cdr="http://schemas.openxmlformats.org/drawingml/2006/chartDrawing">
    <cdr:from>
      <cdr:x>0.087</cdr:x>
      <cdr:y>0.3585</cdr:y>
    </cdr:from>
    <cdr:to>
      <cdr:x>0.944</cdr:x>
      <cdr:y>0.3585</cdr:y>
    </cdr:to>
    <cdr:sp macro="" textlink="">
      <cdr:nvSpPr>
        <cdr:cNvPr id="2" name="直線 1"/>
        <cdr:cNvSpPr/>
      </cdr:nvSpPr>
      <cdr:spPr>
        <a:xfrm xmlns:a="http://schemas.openxmlformats.org/drawingml/2006/main">
          <a:off x="352242" y="829775"/>
          <a:ext cx="3469787"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49.xml><?xml version="1.0" encoding="utf-8"?>
<c:userShapes xmlns:c="http://schemas.openxmlformats.org/drawingml/2006/chart">
  <cdr:relSizeAnchor xmlns:cdr="http://schemas.openxmlformats.org/drawingml/2006/chartDrawing">
    <cdr:from>
      <cdr:x>0.0395</cdr:x>
      <cdr:y>0.07275</cdr:y>
    </cdr:from>
    <cdr:to>
      <cdr:x>0.13425</cdr:x>
      <cdr:y>0.19425</cdr:y>
    </cdr:to>
    <cdr:sp macro="" textlink="">
      <cdr:nvSpPr>
        <cdr:cNvPr id="2" name="テキスト ボックス 9"/>
        <cdr:cNvSpPr txBox="1"/>
      </cdr:nvSpPr>
      <cdr:spPr>
        <a:xfrm xmlns:a="http://schemas.openxmlformats.org/drawingml/2006/main">
          <a:off x="152376" y="164920"/>
          <a:ext cx="365509" cy="275434"/>
        </a:xfrm>
        <a:prstGeom xmlns:a="http://schemas.openxmlformats.org/drawingml/2006/main" prst="rect">
          <a:avLst/>
        </a:prstGeom>
        <a:noFill xmlns:a="http://schemas.openxmlformats.org/drawingml/2006/mai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tx1"/>
        </a:fontRef>
      </cdr:style>
      <cdr:txBody>
        <a:bodyPr xmlns:a="http://schemas.openxmlformats.org/drawingml/2006/main" vertOverflow="overflow" horzOverflow="overflow"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ja-JP" altLang="en-US" sz="1100"/>
            <a:t>歳</a:t>
          </a:r>
        </a:p>
      </cdr:txBody>
    </cdr:sp>
  </cdr:relSizeAnchor>
  <cdr:relSizeAnchor xmlns:cdr="http://schemas.openxmlformats.org/drawingml/2006/chartDrawing">
    <cdr:from>
      <cdr:x>0.08625</cdr:x>
      <cdr:y>0.33175</cdr:y>
    </cdr:from>
    <cdr:to>
      <cdr:x>0.92375</cdr:x>
      <cdr:y>0.33175</cdr:y>
    </cdr:to>
    <cdr:sp macro="" textlink="">
      <cdr:nvSpPr>
        <cdr:cNvPr id="3" name="直線 2"/>
        <cdr:cNvSpPr/>
      </cdr:nvSpPr>
      <cdr:spPr>
        <a:xfrm xmlns:a="http://schemas.openxmlformats.org/drawingml/2006/main">
          <a:off x="332720" y="752060"/>
          <a:ext cx="3230760"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5.xml><?xml version="1.0" encoding="utf-8"?>
<c:userShapes xmlns:c="http://schemas.openxmlformats.org/drawingml/2006/chart">
  <cdr:relSizeAnchor xmlns:cdr="http://schemas.openxmlformats.org/drawingml/2006/chartDrawing">
    <cdr:from>
      <cdr:x>0.07025</cdr:x>
      <cdr:y>0.3275</cdr:y>
    </cdr:from>
    <cdr:to>
      <cdr:x>0.98525</cdr:x>
      <cdr:y>0.3275</cdr:y>
    </cdr:to>
    <cdr:sp macro="" textlink="">
      <cdr:nvSpPr>
        <cdr:cNvPr id="2" name="直線 1"/>
        <cdr:cNvSpPr/>
      </cdr:nvSpPr>
      <cdr:spPr>
        <a:xfrm xmlns:a="http://schemas.openxmlformats.org/drawingml/2006/main" flipV="1">
          <a:off x="276128" y="723709"/>
          <a:ext cx="3596544"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50.xml><?xml version="1.0" encoding="utf-8"?>
<c:userShapes xmlns:c="http://schemas.openxmlformats.org/drawingml/2006/chart">
  <cdr:relSizeAnchor xmlns:cdr="http://schemas.openxmlformats.org/drawingml/2006/chartDrawing">
    <cdr:from>
      <cdr:x>0.07625</cdr:x>
      <cdr:y>0.3125</cdr:y>
    </cdr:from>
    <cdr:to>
      <cdr:x>0.97175</cdr:x>
      <cdr:y>0.321</cdr:y>
    </cdr:to>
    <cdr:sp macro="" textlink="">
      <cdr:nvSpPr>
        <cdr:cNvPr id="2" name="直線 1"/>
        <cdr:cNvSpPr/>
      </cdr:nvSpPr>
      <cdr:spPr>
        <a:xfrm xmlns:a="http://schemas.openxmlformats.org/drawingml/2006/main">
          <a:off x="304311" y="714375"/>
          <a:ext cx="3573918" cy="19431"/>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51.xml><?xml version="1.0" encoding="utf-8"?>
<xdr:wsDr xmlns:xdr="http://schemas.openxmlformats.org/drawingml/2006/spreadsheetDrawing" xmlns:a="http://schemas.openxmlformats.org/drawingml/2006/main">
  <xdr:twoCellAnchor>
    <xdr:from>
      <xdr:col>0</xdr:col>
      <xdr:colOff>0</xdr:colOff>
      <xdr:row>26</xdr:row>
      <xdr:rowOff>161925</xdr:rowOff>
    </xdr:from>
    <xdr:to>
      <xdr:col>5</xdr:col>
      <xdr:colOff>266700</xdr:colOff>
      <xdr:row>40</xdr:row>
      <xdr:rowOff>152400</xdr:rowOff>
    </xdr:to>
    <xdr:graphicFrame macro="">
      <xdr:nvGraphicFramePr>
        <xdr:cNvPr id="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381000</xdr:colOff>
      <xdr:row>26</xdr:row>
      <xdr:rowOff>161925</xdr:rowOff>
    </xdr:from>
    <xdr:to>
      <xdr:col>10</xdr:col>
      <xdr:colOff>800100</xdr:colOff>
      <xdr:row>40</xdr:row>
      <xdr:rowOff>161925</xdr:rowOff>
    </xdr:to>
    <xdr:graphicFrame macro="">
      <xdr:nvGraphicFramePr>
        <xdr:cNvPr id="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151765</xdr:colOff>
      <xdr:row>27</xdr:row>
      <xdr:rowOff>114300</xdr:rowOff>
    </xdr:from>
    <xdr:ext cx="321310" cy="275590"/>
    <xdr:sp macro="" textlink="">
      <xdr:nvSpPr>
        <xdr:cNvPr id="4" name="テキスト ボックス 9"/>
        <xdr:cNvSpPr txBox="1"/>
      </xdr:nvSpPr>
      <xdr:spPr>
        <a:xfrm>
          <a:off x="151765" y="5781675"/>
          <a:ext cx="32131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oneCellAnchor>
    <xdr:from>
      <xdr:col>5</xdr:col>
      <xdr:colOff>523875</xdr:colOff>
      <xdr:row>27</xdr:row>
      <xdr:rowOff>133350</xdr:rowOff>
    </xdr:from>
    <xdr:ext cx="297180" cy="273050"/>
    <xdr:sp macro="" textlink="">
      <xdr:nvSpPr>
        <xdr:cNvPr id="5" name="テキスト ボックス 10"/>
        <xdr:cNvSpPr txBox="1"/>
      </xdr:nvSpPr>
      <xdr:spPr>
        <a:xfrm>
          <a:off x="4076700" y="5800725"/>
          <a:ext cx="297180" cy="2730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twoCellAnchor>
    <xdr:from>
      <xdr:col>0</xdr:col>
      <xdr:colOff>0</xdr:colOff>
      <xdr:row>47</xdr:row>
      <xdr:rowOff>86360</xdr:rowOff>
    </xdr:from>
    <xdr:to>
      <xdr:col>5</xdr:col>
      <xdr:colOff>286385</xdr:colOff>
      <xdr:row>60</xdr:row>
      <xdr:rowOff>124460</xdr:rowOff>
    </xdr:to>
    <xdr:graphicFrame macro="">
      <xdr:nvGraphicFramePr>
        <xdr:cNvPr id="6"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381000</xdr:colOff>
      <xdr:row>47</xdr:row>
      <xdr:rowOff>66675</xdr:rowOff>
    </xdr:from>
    <xdr:to>
      <xdr:col>10</xdr:col>
      <xdr:colOff>800100</xdr:colOff>
      <xdr:row>60</xdr:row>
      <xdr:rowOff>123825</xdr:rowOff>
    </xdr:to>
    <xdr:graphicFrame macro="">
      <xdr:nvGraphicFramePr>
        <xdr:cNvPr id="7"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619125</xdr:colOff>
      <xdr:row>48</xdr:row>
      <xdr:rowOff>38100</xdr:rowOff>
    </xdr:from>
    <xdr:to>
      <xdr:col>6</xdr:col>
      <xdr:colOff>316230</xdr:colOff>
      <xdr:row>49</xdr:row>
      <xdr:rowOff>142240</xdr:rowOff>
    </xdr:to>
    <xdr:sp macro="" textlink="">
      <xdr:nvSpPr>
        <xdr:cNvPr id="8" name="テキスト ボックス 9"/>
        <xdr:cNvSpPr txBox="1"/>
      </xdr:nvSpPr>
      <xdr:spPr>
        <a:xfrm>
          <a:off x="4171950" y="9363075"/>
          <a:ext cx="38290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overflow" horzOverflow="overflow"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kumimoji="1" lang="ja-JP" altLang="en-US" sz="1100"/>
            <a:t>歳</a:t>
          </a:r>
        </a:p>
      </xdr:txBody>
    </xdr:sp>
    <xdr:clientData/>
  </xdr:twoCellAnchor>
  <xdr:twoCellAnchor>
    <xdr:from>
      <xdr:col>0</xdr:col>
      <xdr:colOff>0</xdr:colOff>
      <xdr:row>221</xdr:row>
      <xdr:rowOff>47625</xdr:rowOff>
    </xdr:from>
    <xdr:to>
      <xdr:col>5</xdr:col>
      <xdr:colOff>283210</xdr:colOff>
      <xdr:row>237</xdr:row>
      <xdr:rowOff>76200</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418465</xdr:colOff>
      <xdr:row>221</xdr:row>
      <xdr:rowOff>29845</xdr:rowOff>
    </xdr:from>
    <xdr:to>
      <xdr:col>10</xdr:col>
      <xdr:colOff>648970</xdr:colOff>
      <xdr:row>237</xdr:row>
      <xdr:rowOff>104775</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371475</xdr:colOff>
      <xdr:row>92</xdr:row>
      <xdr:rowOff>76200</xdr:rowOff>
    </xdr:from>
    <xdr:to>
      <xdr:col>10</xdr:col>
      <xdr:colOff>808990</xdr:colOff>
      <xdr:row>108</xdr:row>
      <xdr:rowOff>9525</xdr:rowOff>
    </xdr:to>
    <xdr:graphicFrame macro="">
      <xdr:nvGraphicFramePr>
        <xdr:cNvPr id="13"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92</xdr:row>
      <xdr:rowOff>76200</xdr:rowOff>
    </xdr:from>
    <xdr:to>
      <xdr:col>5</xdr:col>
      <xdr:colOff>294005</xdr:colOff>
      <xdr:row>107</xdr:row>
      <xdr:rowOff>161290</xdr:rowOff>
    </xdr:to>
    <xdr:graphicFrame macro="">
      <xdr:nvGraphicFramePr>
        <xdr:cNvPr id="14"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113</xdr:row>
      <xdr:rowOff>0</xdr:rowOff>
    </xdr:from>
    <xdr:to>
      <xdr:col>5</xdr:col>
      <xdr:colOff>247650</xdr:colOff>
      <xdr:row>129</xdr:row>
      <xdr:rowOff>0</xdr:rowOff>
    </xdr:to>
    <xdr:graphicFrame macro="">
      <xdr:nvGraphicFramePr>
        <xdr:cNvPr id="15"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399415</xdr:colOff>
      <xdr:row>113</xdr:row>
      <xdr:rowOff>0</xdr:rowOff>
    </xdr:from>
    <xdr:to>
      <xdr:col>10</xdr:col>
      <xdr:colOff>779145</xdr:colOff>
      <xdr:row>129</xdr:row>
      <xdr:rowOff>0</xdr:rowOff>
    </xdr:to>
    <xdr:graphicFrame macro="">
      <xdr:nvGraphicFramePr>
        <xdr:cNvPr id="16" name="グラフ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67</xdr:row>
      <xdr:rowOff>0</xdr:rowOff>
    </xdr:from>
    <xdr:to>
      <xdr:col>5</xdr:col>
      <xdr:colOff>275590</xdr:colOff>
      <xdr:row>83</xdr:row>
      <xdr:rowOff>0</xdr:rowOff>
    </xdr:to>
    <xdr:graphicFrame macro="">
      <xdr:nvGraphicFramePr>
        <xdr:cNvPr id="17"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400050</xdr:colOff>
      <xdr:row>67</xdr:row>
      <xdr:rowOff>0</xdr:rowOff>
    </xdr:from>
    <xdr:to>
      <xdr:col>10</xdr:col>
      <xdr:colOff>807720</xdr:colOff>
      <xdr:row>82</xdr:row>
      <xdr:rowOff>161290</xdr:rowOff>
    </xdr:to>
    <xdr:graphicFrame macro="">
      <xdr:nvGraphicFramePr>
        <xdr:cNvPr id="18" name="グラフ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9525</xdr:colOff>
      <xdr:row>193</xdr:row>
      <xdr:rowOff>47625</xdr:rowOff>
    </xdr:from>
    <xdr:to>
      <xdr:col>10</xdr:col>
      <xdr:colOff>657860</xdr:colOff>
      <xdr:row>213</xdr:row>
      <xdr:rowOff>9525</xdr:rowOff>
    </xdr:to>
    <xdr:graphicFrame macro="">
      <xdr:nvGraphicFramePr>
        <xdr:cNvPr id="19"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xdr:col>
      <xdr:colOff>678180</xdr:colOff>
      <xdr:row>207</xdr:row>
      <xdr:rowOff>162560</xdr:rowOff>
    </xdr:from>
    <xdr:to>
      <xdr:col>5</xdr:col>
      <xdr:colOff>391795</xdr:colOff>
      <xdr:row>212</xdr:row>
      <xdr:rowOff>57150</xdr:rowOff>
    </xdr:to>
    <xdr:sp macro="" textlink="">
      <xdr:nvSpPr>
        <xdr:cNvPr id="20" name="正方形/長方形 17"/>
        <xdr:cNvSpPr/>
      </xdr:nvSpPr>
      <xdr:spPr>
        <a:xfrm>
          <a:off x="3535680" y="37729160"/>
          <a:ext cx="408940" cy="751840"/>
        </a:xfrm>
        <a:prstGeom prst="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362585</xdr:colOff>
      <xdr:row>171</xdr:row>
      <xdr:rowOff>21590</xdr:rowOff>
    </xdr:from>
    <xdr:to>
      <xdr:col>10</xdr:col>
      <xdr:colOff>800100</xdr:colOff>
      <xdr:row>185</xdr:row>
      <xdr:rowOff>104775</xdr:rowOff>
    </xdr:to>
    <xdr:graphicFrame macro="">
      <xdr:nvGraphicFramePr>
        <xdr:cNvPr id="21"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0</xdr:col>
      <xdr:colOff>28575</xdr:colOff>
      <xdr:row>3</xdr:row>
      <xdr:rowOff>200025</xdr:rowOff>
    </xdr:from>
    <xdr:ext cx="3609975" cy="3112135"/>
    <xdr:sp macro="" textlink="">
      <xdr:nvSpPr>
        <xdr:cNvPr id="22" name="テキスト ボックス 19"/>
        <xdr:cNvSpPr txBox="1"/>
      </xdr:nvSpPr>
      <xdr:spPr>
        <a:xfrm>
          <a:off x="28575" y="1000125"/>
          <a:ext cx="3609975" cy="3112135"/>
        </a:xfrm>
        <a:prstGeom prst="rect">
          <a:avLst/>
        </a:prstGeom>
        <a:solidFill>
          <a:sysClr val="window" lastClr="FFFFFF"/>
        </a:solidFill>
        <a:ln>
          <a:solidFill>
            <a:sysClr val="windowText" lastClr="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800"/>
            <a:t>コメント：</a:t>
          </a:r>
          <a:endParaRPr kumimoji="1" lang="en-US" altLang="ja-JP" sz="1200"/>
        </a:p>
        <a:p>
          <a:r>
            <a:rPr kumimoji="1" lang="ja-JP" altLang="en-US" sz="1200"/>
            <a:t>○平均寿命、健康寿命ともに、県と比較して男性はやや短く、女性は長い</a:t>
          </a:r>
          <a:endParaRPr kumimoji="1" lang="en-US" altLang="ja-JP" sz="1200"/>
        </a:p>
        <a:p>
          <a:r>
            <a:rPr kumimoji="1" lang="ja-JP" altLang="en-US" sz="1200"/>
            <a:t>○男女ともに同性の同年代より歩く速度が遅い者が多く、1年以上軽い運動を週2回以上していない者が多い。女性では1日1時間以上の身体活動をしていない者も多い</a:t>
          </a:r>
          <a:endParaRPr kumimoji="1" lang="en-US" altLang="ja-JP" sz="1200"/>
        </a:p>
        <a:p>
          <a:r>
            <a:rPr kumimoji="1" lang="ja-JP" altLang="en-US" sz="1200"/>
            <a:t>○1人当たりの医療費は、19市町中入院等が8番目で、歯科が13番目である</a:t>
          </a:r>
          <a:endParaRPr kumimoji="1" lang="en-US" altLang="ja-JP" sz="1200"/>
        </a:p>
        <a:p>
          <a:r>
            <a:rPr kumimoji="1" lang="ja-JP" altLang="en-US" sz="1200"/>
            <a:t>○重点対象疾患による医療費は、国保分で31%を、後期高齢者分で30%を占めている</a:t>
          </a:r>
          <a:endParaRPr kumimoji="1" lang="en-US" altLang="ja-JP" sz="1200"/>
        </a:p>
        <a:p>
          <a:r>
            <a:rPr kumimoji="1" lang="ja-JP" altLang="en-US" sz="1200"/>
            <a:t>○65歳以上の介護認定率は、県内15番目である</a:t>
          </a:r>
          <a:endParaRPr kumimoji="1" lang="en-US" altLang="ja-JP" sz="1200"/>
        </a:p>
        <a:p>
          <a:r>
            <a:rPr kumimoji="1" lang="ja-JP" altLang="en-US" sz="1200"/>
            <a:t>○死因は、男性は特に腎不全・肺炎が高く、女性は肺炎・心筋梗塞・糖尿病・脳梗塞が高い</a:t>
          </a:r>
          <a:endParaRPr kumimoji="1" lang="en-US" altLang="ja-JP" sz="1200"/>
        </a:p>
        <a:p>
          <a:endParaRPr kumimoji="1" lang="en-US" altLang="ja-JP" sz="1200"/>
        </a:p>
        <a:p>
          <a:endParaRPr kumimoji="1" lang="en-US" altLang="ja-JP" sz="1200"/>
        </a:p>
        <a:p>
          <a:endParaRPr kumimoji="1" lang="ja-JP" altLang="en-US" sz="1800"/>
        </a:p>
      </xdr:txBody>
    </xdr:sp>
    <xdr:clientData/>
  </xdr:oneCellAnchor>
  <xdr:twoCellAnchor>
    <xdr:from>
      <xdr:col>0</xdr:col>
      <xdr:colOff>0</xdr:colOff>
      <xdr:row>134</xdr:row>
      <xdr:rowOff>0</xdr:rowOff>
    </xdr:from>
    <xdr:to>
      <xdr:col>5</xdr:col>
      <xdr:colOff>213360</xdr:colOff>
      <xdr:row>145</xdr:row>
      <xdr:rowOff>59690</xdr:rowOff>
    </xdr:to>
    <xdr:graphicFrame macro="">
      <xdr:nvGraphicFramePr>
        <xdr:cNvPr id="23" name="グラフ 2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171</xdr:row>
      <xdr:rowOff>22225</xdr:rowOff>
    </xdr:from>
    <xdr:to>
      <xdr:col>5</xdr:col>
      <xdr:colOff>295275</xdr:colOff>
      <xdr:row>185</xdr:row>
      <xdr:rowOff>104775</xdr:rowOff>
    </xdr:to>
    <xdr:graphicFrame macro="">
      <xdr:nvGraphicFramePr>
        <xdr:cNvPr id="25" name="グラフ 2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152</xdr:row>
      <xdr:rowOff>141605</xdr:rowOff>
    </xdr:from>
    <xdr:to>
      <xdr:col>5</xdr:col>
      <xdr:colOff>285750</xdr:colOff>
      <xdr:row>163</xdr:row>
      <xdr:rowOff>218440</xdr:rowOff>
    </xdr:to>
    <xdr:graphicFrame macro="">
      <xdr:nvGraphicFramePr>
        <xdr:cNvPr id="26" name="グラフ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304800</xdr:colOff>
      <xdr:row>152</xdr:row>
      <xdr:rowOff>151130</xdr:rowOff>
    </xdr:from>
    <xdr:to>
      <xdr:col>10</xdr:col>
      <xdr:colOff>789305</xdr:colOff>
      <xdr:row>163</xdr:row>
      <xdr:rowOff>218440</xdr:rowOff>
    </xdr:to>
    <xdr:graphicFrame macro="">
      <xdr:nvGraphicFramePr>
        <xdr:cNvPr id="27" name="グラフ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323850</xdr:colOff>
      <xdr:row>102</xdr:row>
      <xdr:rowOff>143510</xdr:rowOff>
    </xdr:from>
    <xdr:to>
      <xdr:col>1</xdr:col>
      <xdr:colOff>524510</xdr:colOff>
      <xdr:row>105</xdr:row>
      <xdr:rowOff>133985</xdr:rowOff>
    </xdr:to>
    <xdr:sp macro="" textlink="">
      <xdr:nvSpPr>
        <xdr:cNvPr id="28" name="正方形/長方形 19"/>
        <xdr:cNvSpPr/>
      </xdr:nvSpPr>
      <xdr:spPr>
        <a:xfrm>
          <a:off x="323850" y="18841085"/>
          <a:ext cx="915035" cy="50482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9525</xdr:colOff>
      <xdr:row>102</xdr:row>
      <xdr:rowOff>123825</xdr:rowOff>
    </xdr:from>
    <xdr:to>
      <xdr:col>7</xdr:col>
      <xdr:colOff>238125</xdr:colOff>
      <xdr:row>106</xdr:row>
      <xdr:rowOff>27940</xdr:rowOff>
    </xdr:to>
    <xdr:sp macro="" textlink="">
      <xdr:nvSpPr>
        <xdr:cNvPr id="29" name="正方形/長方形 19"/>
        <xdr:cNvSpPr/>
      </xdr:nvSpPr>
      <xdr:spPr>
        <a:xfrm>
          <a:off x="4248150" y="18821400"/>
          <a:ext cx="914400" cy="58991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390525</xdr:colOff>
      <xdr:row>99</xdr:row>
      <xdr:rowOff>123825</xdr:rowOff>
    </xdr:from>
    <xdr:to>
      <xdr:col>7</xdr:col>
      <xdr:colOff>132715</xdr:colOff>
      <xdr:row>102</xdr:row>
      <xdr:rowOff>57150</xdr:rowOff>
    </xdr:to>
    <xdr:sp macro="" textlink="">
      <xdr:nvSpPr>
        <xdr:cNvPr id="30" name="正方形/長方形 19"/>
        <xdr:cNvSpPr/>
      </xdr:nvSpPr>
      <xdr:spPr>
        <a:xfrm>
          <a:off x="3943350" y="18307050"/>
          <a:ext cx="1113790" cy="44767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76200</xdr:colOff>
      <xdr:row>96</xdr:row>
      <xdr:rowOff>104775</xdr:rowOff>
    </xdr:from>
    <xdr:to>
      <xdr:col>7</xdr:col>
      <xdr:colOff>276225</xdr:colOff>
      <xdr:row>99</xdr:row>
      <xdr:rowOff>10160</xdr:rowOff>
    </xdr:to>
    <xdr:sp macro="" textlink="">
      <xdr:nvSpPr>
        <xdr:cNvPr id="31" name="正方形/長方形 19"/>
        <xdr:cNvSpPr/>
      </xdr:nvSpPr>
      <xdr:spPr>
        <a:xfrm>
          <a:off x="4314825" y="17773650"/>
          <a:ext cx="885825" cy="41973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362585</xdr:colOff>
      <xdr:row>96</xdr:row>
      <xdr:rowOff>114300</xdr:rowOff>
    </xdr:from>
    <xdr:to>
      <xdr:col>1</xdr:col>
      <xdr:colOff>543560</xdr:colOff>
      <xdr:row>99</xdr:row>
      <xdr:rowOff>29210</xdr:rowOff>
    </xdr:to>
    <xdr:sp macro="" textlink="">
      <xdr:nvSpPr>
        <xdr:cNvPr id="32" name="正方形/長方形 19"/>
        <xdr:cNvSpPr/>
      </xdr:nvSpPr>
      <xdr:spPr>
        <a:xfrm>
          <a:off x="362585" y="17783175"/>
          <a:ext cx="895350" cy="42926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226695</xdr:colOff>
      <xdr:row>134</xdr:row>
      <xdr:rowOff>13970</xdr:rowOff>
    </xdr:from>
    <xdr:to>
      <xdr:col>10</xdr:col>
      <xdr:colOff>789305</xdr:colOff>
      <xdr:row>145</xdr:row>
      <xdr:rowOff>52070</xdr:rowOff>
    </xdr:to>
    <xdr:graphicFrame macro="">
      <xdr:nvGraphicFramePr>
        <xdr:cNvPr id="38" name="グラフ 3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52.xml><?xml version="1.0" encoding="utf-8"?>
<c:userShapes xmlns:c="http://schemas.openxmlformats.org/drawingml/2006/chart">
  <cdr:relSizeAnchor xmlns:cdr="http://schemas.openxmlformats.org/drawingml/2006/chartDrawing">
    <cdr:from>
      <cdr:x>0.087</cdr:x>
      <cdr:y>0.3385</cdr:y>
    </cdr:from>
    <cdr:to>
      <cdr:x>0.973</cdr:x>
      <cdr:y>0.3425</cdr:y>
    </cdr:to>
    <cdr:sp macro="" textlink="">
      <cdr:nvSpPr>
        <cdr:cNvPr id="2" name="直線 1"/>
        <cdr:cNvSpPr/>
      </cdr:nvSpPr>
      <cdr:spPr>
        <a:xfrm xmlns:a="http://schemas.openxmlformats.org/drawingml/2006/main">
          <a:off x="332298" y="809277"/>
          <a:ext cx="3384099" cy="9563"/>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53.xml><?xml version="1.0" encoding="utf-8"?>
<c:userShapes xmlns:c="http://schemas.openxmlformats.org/drawingml/2006/chart">
  <cdr:relSizeAnchor xmlns:cdr="http://schemas.openxmlformats.org/drawingml/2006/chartDrawing">
    <cdr:from>
      <cdr:x>0.075</cdr:x>
      <cdr:y>0.38075</cdr:y>
    </cdr:from>
    <cdr:to>
      <cdr:x>0.92775</cdr:x>
      <cdr:y>0.38075</cdr:y>
    </cdr:to>
    <cdr:sp macro="" textlink="">
      <cdr:nvSpPr>
        <cdr:cNvPr id="2" name="直線 1"/>
        <cdr:cNvSpPr/>
      </cdr:nvSpPr>
      <cdr:spPr>
        <a:xfrm xmlns:a="http://schemas.openxmlformats.org/drawingml/2006/main">
          <a:off x="295036" y="913914"/>
          <a:ext cx="3354569"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54.xml><?xml version="1.0" encoding="utf-8"?>
<c:userShapes xmlns:c="http://schemas.openxmlformats.org/drawingml/2006/chart">
  <cdr:relSizeAnchor xmlns:cdr="http://schemas.openxmlformats.org/drawingml/2006/chartDrawing">
    <cdr:from>
      <cdr:x>0.0395</cdr:x>
      <cdr:y>0.07275</cdr:y>
    </cdr:from>
    <cdr:to>
      <cdr:x>0.13425</cdr:x>
      <cdr:y>0.19425</cdr:y>
    </cdr:to>
    <cdr:sp macro="" textlink="">
      <cdr:nvSpPr>
        <cdr:cNvPr id="2" name="テキスト ボックス 9"/>
        <cdr:cNvSpPr txBox="1"/>
      </cdr:nvSpPr>
      <cdr:spPr>
        <a:xfrm xmlns:a="http://schemas.openxmlformats.org/drawingml/2006/main">
          <a:off x="151648" y="164920"/>
          <a:ext cx="363765" cy="275434"/>
        </a:xfrm>
        <a:prstGeom xmlns:a="http://schemas.openxmlformats.org/drawingml/2006/main" prst="rect">
          <a:avLst/>
        </a:prstGeom>
        <a:noFill xmlns:a="http://schemas.openxmlformats.org/drawingml/2006/mai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tx1"/>
        </a:fontRef>
      </cdr:style>
      <cdr:txBody>
        <a:bodyPr xmlns:a="http://schemas.openxmlformats.org/drawingml/2006/main" vertOverflow="overflow" horzOverflow="overflow"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ja-JP" altLang="en-US" sz="1100"/>
            <a:t>歳</a:t>
          </a:r>
        </a:p>
      </cdr:txBody>
    </cdr:sp>
  </cdr:relSizeAnchor>
  <cdr:relSizeAnchor xmlns:cdr="http://schemas.openxmlformats.org/drawingml/2006/chartDrawing">
    <cdr:from>
      <cdr:x>0.08675</cdr:x>
      <cdr:y>0.3275</cdr:y>
    </cdr:from>
    <cdr:to>
      <cdr:x>0.9285</cdr:x>
      <cdr:y>0.3275</cdr:y>
    </cdr:to>
    <cdr:sp macro="" textlink="">
      <cdr:nvSpPr>
        <cdr:cNvPr id="3" name="直線 2"/>
        <cdr:cNvSpPr/>
      </cdr:nvSpPr>
      <cdr:spPr>
        <a:xfrm xmlns:a="http://schemas.openxmlformats.org/drawingml/2006/main">
          <a:off x="333051" y="742426"/>
          <a:ext cx="3231655"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55.xml><?xml version="1.0" encoding="utf-8"?>
<c:userShapes xmlns:c="http://schemas.openxmlformats.org/drawingml/2006/chart">
  <cdr:relSizeAnchor xmlns:cdr="http://schemas.openxmlformats.org/drawingml/2006/chartDrawing">
    <cdr:from>
      <cdr:x>0.0725</cdr:x>
      <cdr:y>0.33325</cdr:y>
    </cdr:from>
    <cdr:to>
      <cdr:x>0.97375</cdr:x>
      <cdr:y>0.33325</cdr:y>
    </cdr:to>
    <cdr:sp macro="" textlink="">
      <cdr:nvSpPr>
        <cdr:cNvPr id="2" name="直線 1"/>
        <cdr:cNvSpPr/>
      </cdr:nvSpPr>
      <cdr:spPr>
        <a:xfrm xmlns:a="http://schemas.openxmlformats.org/drawingml/2006/main">
          <a:off x="285202" y="761809"/>
          <a:ext cx="3545359"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56.xml><?xml version="1.0" encoding="utf-8"?>
<xdr:wsDr xmlns:xdr="http://schemas.openxmlformats.org/drawingml/2006/spreadsheetDrawing" xmlns:a="http://schemas.openxmlformats.org/drawingml/2006/main">
  <xdr:twoCellAnchor>
    <xdr:from>
      <xdr:col>0</xdr:col>
      <xdr:colOff>47625</xdr:colOff>
      <xdr:row>31</xdr:row>
      <xdr:rowOff>161925</xdr:rowOff>
    </xdr:from>
    <xdr:to>
      <xdr:col>5</xdr:col>
      <xdr:colOff>257175</xdr:colOff>
      <xdr:row>45</xdr:row>
      <xdr:rowOff>152400</xdr:rowOff>
    </xdr:to>
    <xdr:graphicFrame macro="">
      <xdr:nvGraphicFramePr>
        <xdr:cNvPr id="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361950</xdr:colOff>
      <xdr:row>31</xdr:row>
      <xdr:rowOff>161925</xdr:rowOff>
    </xdr:from>
    <xdr:to>
      <xdr:col>10</xdr:col>
      <xdr:colOff>808990</xdr:colOff>
      <xdr:row>45</xdr:row>
      <xdr:rowOff>161925</xdr:rowOff>
    </xdr:to>
    <xdr:graphicFrame macro="">
      <xdr:nvGraphicFramePr>
        <xdr:cNvPr id="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151765</xdr:colOff>
      <xdr:row>32</xdr:row>
      <xdr:rowOff>114300</xdr:rowOff>
    </xdr:from>
    <xdr:ext cx="321310" cy="275590"/>
    <xdr:sp macro="" textlink="">
      <xdr:nvSpPr>
        <xdr:cNvPr id="4" name="テキスト ボックス 9"/>
        <xdr:cNvSpPr txBox="1"/>
      </xdr:nvSpPr>
      <xdr:spPr>
        <a:xfrm>
          <a:off x="151765" y="6505575"/>
          <a:ext cx="32131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oneCellAnchor>
    <xdr:from>
      <xdr:col>5</xdr:col>
      <xdr:colOff>523875</xdr:colOff>
      <xdr:row>32</xdr:row>
      <xdr:rowOff>133350</xdr:rowOff>
    </xdr:from>
    <xdr:ext cx="297180" cy="273050"/>
    <xdr:sp macro="" textlink="">
      <xdr:nvSpPr>
        <xdr:cNvPr id="5" name="テキスト ボックス 10"/>
        <xdr:cNvSpPr txBox="1"/>
      </xdr:nvSpPr>
      <xdr:spPr>
        <a:xfrm>
          <a:off x="4076700" y="6524625"/>
          <a:ext cx="297180" cy="2730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twoCellAnchor>
    <xdr:from>
      <xdr:col>0</xdr:col>
      <xdr:colOff>37465</xdr:colOff>
      <xdr:row>52</xdr:row>
      <xdr:rowOff>76200</xdr:rowOff>
    </xdr:from>
    <xdr:to>
      <xdr:col>5</xdr:col>
      <xdr:colOff>227965</xdr:colOff>
      <xdr:row>65</xdr:row>
      <xdr:rowOff>0</xdr:rowOff>
    </xdr:to>
    <xdr:graphicFrame macro="">
      <xdr:nvGraphicFramePr>
        <xdr:cNvPr id="6"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314325</xdr:colOff>
      <xdr:row>52</xdr:row>
      <xdr:rowOff>66675</xdr:rowOff>
    </xdr:from>
    <xdr:to>
      <xdr:col>10</xdr:col>
      <xdr:colOff>798830</xdr:colOff>
      <xdr:row>65</xdr:row>
      <xdr:rowOff>0</xdr:rowOff>
    </xdr:to>
    <xdr:graphicFrame macro="">
      <xdr:nvGraphicFramePr>
        <xdr:cNvPr id="7"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619125</xdr:colOff>
      <xdr:row>53</xdr:row>
      <xdr:rowOff>38100</xdr:rowOff>
    </xdr:from>
    <xdr:to>
      <xdr:col>6</xdr:col>
      <xdr:colOff>316230</xdr:colOff>
      <xdr:row>54</xdr:row>
      <xdr:rowOff>142240</xdr:rowOff>
    </xdr:to>
    <xdr:sp macro="" textlink="">
      <xdr:nvSpPr>
        <xdr:cNvPr id="8" name="テキスト ボックス 9"/>
        <xdr:cNvSpPr txBox="1"/>
      </xdr:nvSpPr>
      <xdr:spPr>
        <a:xfrm>
          <a:off x="4171950" y="10086975"/>
          <a:ext cx="38290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overflow" horzOverflow="overflow"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kumimoji="1" lang="ja-JP" altLang="en-US" sz="1100"/>
            <a:t>歳</a:t>
          </a:r>
        </a:p>
      </xdr:txBody>
    </xdr:sp>
    <xdr:clientData/>
  </xdr:twoCellAnchor>
  <xdr:twoCellAnchor>
    <xdr:from>
      <xdr:col>0</xdr:col>
      <xdr:colOff>0</xdr:colOff>
      <xdr:row>227</xdr:row>
      <xdr:rowOff>171450</xdr:rowOff>
    </xdr:from>
    <xdr:to>
      <xdr:col>5</xdr:col>
      <xdr:colOff>236855</xdr:colOff>
      <xdr:row>244</xdr:row>
      <xdr:rowOff>132715</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389890</xdr:colOff>
      <xdr:row>227</xdr:row>
      <xdr:rowOff>161925</xdr:rowOff>
    </xdr:from>
    <xdr:to>
      <xdr:col>10</xdr:col>
      <xdr:colOff>811530</xdr:colOff>
      <xdr:row>244</xdr:row>
      <xdr:rowOff>66040</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96</xdr:row>
      <xdr:rowOff>152400</xdr:rowOff>
    </xdr:from>
    <xdr:to>
      <xdr:col>5</xdr:col>
      <xdr:colOff>294005</xdr:colOff>
      <xdr:row>112</xdr:row>
      <xdr:rowOff>152400</xdr:rowOff>
    </xdr:to>
    <xdr:graphicFrame macro="">
      <xdr:nvGraphicFramePr>
        <xdr:cNvPr id="11"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118</xdr:row>
      <xdr:rowOff>0</xdr:rowOff>
    </xdr:from>
    <xdr:to>
      <xdr:col>5</xdr:col>
      <xdr:colOff>287020</xdr:colOff>
      <xdr:row>134</xdr:row>
      <xdr:rowOff>0</xdr:rowOff>
    </xdr:to>
    <xdr:graphicFrame macro="">
      <xdr:nvGraphicFramePr>
        <xdr:cNvPr id="1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314325</xdr:colOff>
      <xdr:row>96</xdr:row>
      <xdr:rowOff>151765</xdr:rowOff>
    </xdr:from>
    <xdr:to>
      <xdr:col>10</xdr:col>
      <xdr:colOff>798830</xdr:colOff>
      <xdr:row>112</xdr:row>
      <xdr:rowOff>151765</xdr:rowOff>
    </xdr:to>
    <xdr:graphicFrame macro="">
      <xdr:nvGraphicFramePr>
        <xdr:cNvPr id="13"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428625</xdr:colOff>
      <xdr:row>118</xdr:row>
      <xdr:rowOff>10160</xdr:rowOff>
    </xdr:from>
    <xdr:to>
      <xdr:col>10</xdr:col>
      <xdr:colOff>818515</xdr:colOff>
      <xdr:row>134</xdr:row>
      <xdr:rowOff>10160</xdr:rowOff>
    </xdr:to>
    <xdr:graphicFrame macro="">
      <xdr:nvGraphicFramePr>
        <xdr:cNvPr id="14"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72</xdr:row>
      <xdr:rowOff>0</xdr:rowOff>
    </xdr:from>
    <xdr:to>
      <xdr:col>5</xdr:col>
      <xdr:colOff>256540</xdr:colOff>
      <xdr:row>88</xdr:row>
      <xdr:rowOff>0</xdr:rowOff>
    </xdr:to>
    <xdr:graphicFrame macro="">
      <xdr:nvGraphicFramePr>
        <xdr:cNvPr id="17"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371475</xdr:colOff>
      <xdr:row>72</xdr:row>
      <xdr:rowOff>0</xdr:rowOff>
    </xdr:from>
    <xdr:to>
      <xdr:col>10</xdr:col>
      <xdr:colOff>809625</xdr:colOff>
      <xdr:row>88</xdr:row>
      <xdr:rowOff>0</xdr:rowOff>
    </xdr:to>
    <xdr:graphicFrame macro="">
      <xdr:nvGraphicFramePr>
        <xdr:cNvPr id="18" name="グラフ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200</xdr:row>
      <xdr:rowOff>0</xdr:rowOff>
    </xdr:from>
    <xdr:to>
      <xdr:col>10</xdr:col>
      <xdr:colOff>666750</xdr:colOff>
      <xdr:row>219</xdr:row>
      <xdr:rowOff>133350</xdr:rowOff>
    </xdr:to>
    <xdr:graphicFrame macro="">
      <xdr:nvGraphicFramePr>
        <xdr:cNvPr id="19"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5</xdr:col>
      <xdr:colOff>329565</xdr:colOff>
      <xdr:row>214</xdr:row>
      <xdr:rowOff>114300</xdr:rowOff>
    </xdr:from>
    <xdr:to>
      <xdr:col>6</xdr:col>
      <xdr:colOff>22225</xdr:colOff>
      <xdr:row>217</xdr:row>
      <xdr:rowOff>161925</xdr:rowOff>
    </xdr:to>
    <xdr:sp macro="" textlink="">
      <xdr:nvSpPr>
        <xdr:cNvPr id="20" name="正方形/長方形 17"/>
        <xdr:cNvSpPr/>
      </xdr:nvSpPr>
      <xdr:spPr>
        <a:xfrm>
          <a:off x="3882390" y="38595300"/>
          <a:ext cx="378460" cy="561975"/>
        </a:xfrm>
        <a:prstGeom prst="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344170</xdr:colOff>
      <xdr:row>177</xdr:row>
      <xdr:rowOff>3810</xdr:rowOff>
    </xdr:from>
    <xdr:to>
      <xdr:col>10</xdr:col>
      <xdr:colOff>809625</xdr:colOff>
      <xdr:row>191</xdr:row>
      <xdr:rowOff>142240</xdr:rowOff>
    </xdr:to>
    <xdr:graphicFrame macro="">
      <xdr:nvGraphicFramePr>
        <xdr:cNvPr id="21"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9</xdr:col>
      <xdr:colOff>133350</xdr:colOff>
      <xdr:row>77</xdr:row>
      <xdr:rowOff>46990</xdr:rowOff>
    </xdr:from>
    <xdr:to>
      <xdr:col>10</xdr:col>
      <xdr:colOff>227965</xdr:colOff>
      <xdr:row>79</xdr:row>
      <xdr:rowOff>134620</xdr:rowOff>
    </xdr:to>
    <xdr:sp macro="" textlink="">
      <xdr:nvSpPr>
        <xdr:cNvPr id="22" name="正方形/長方形 19"/>
        <xdr:cNvSpPr/>
      </xdr:nvSpPr>
      <xdr:spPr>
        <a:xfrm>
          <a:off x="6515100" y="14229715"/>
          <a:ext cx="780415" cy="43053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9525</xdr:colOff>
      <xdr:row>3</xdr:row>
      <xdr:rowOff>190500</xdr:rowOff>
    </xdr:from>
    <xdr:ext cx="3590925" cy="3475355"/>
    <xdr:sp macro="" textlink="">
      <xdr:nvSpPr>
        <xdr:cNvPr id="23" name="テキスト ボックス 20"/>
        <xdr:cNvSpPr txBox="1"/>
      </xdr:nvSpPr>
      <xdr:spPr>
        <a:xfrm>
          <a:off x="9525" y="990600"/>
          <a:ext cx="3590925" cy="3475355"/>
        </a:xfrm>
        <a:prstGeom prst="rect">
          <a:avLst/>
        </a:prstGeom>
        <a:solidFill>
          <a:sysClr val="window" lastClr="FFFFFF"/>
        </a:solidFill>
        <a:ln>
          <a:solidFill>
            <a:sysClr val="windowText" lastClr="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800"/>
            <a:t>コメント：</a:t>
          </a:r>
          <a:endParaRPr kumimoji="1" lang="en-US" altLang="ja-JP" sz="1800"/>
        </a:p>
        <a:p>
          <a:r>
            <a:rPr kumimoji="1" lang="ja-JP" altLang="en-US" sz="1200"/>
            <a:t>○平均寿命、健康寿命ともに、県と比較して男女とも短い</a:t>
          </a:r>
          <a:endParaRPr kumimoji="1" lang="en-US" altLang="ja-JP" sz="1200"/>
        </a:p>
        <a:p>
          <a:r>
            <a:rPr kumimoji="1" lang="ja-JP" altLang="en-US" sz="1200"/>
            <a:t>○女性は、HDLコレステロール40mg/dl未満の該当者が多い</a:t>
          </a:r>
          <a:endParaRPr kumimoji="1" lang="en-US" altLang="ja-JP" sz="1200"/>
        </a:p>
        <a:p>
          <a:r>
            <a:rPr kumimoji="1" lang="ja-JP" altLang="en-US" sz="1200"/>
            <a:t>○男女ともに1年以上軽い運動を週2回以上していない者が多い。 女性は、同性の同年代より歩く速度が遅い者、1日1時間以上の身体活動をしていない者も多い　 </a:t>
          </a:r>
          <a:endParaRPr kumimoji="1" lang="en-US" altLang="ja-JP" sz="1200"/>
        </a:p>
        <a:p>
          <a:r>
            <a:rPr kumimoji="1" lang="ja-JP" altLang="en-US" sz="1200"/>
            <a:t>○1人当たりの医療費は、19市町中入院等が17番目で、歯科が10番目である</a:t>
          </a:r>
          <a:endParaRPr kumimoji="1" lang="en-US" altLang="ja-JP" sz="1200"/>
        </a:p>
        <a:p>
          <a:r>
            <a:rPr kumimoji="1" lang="ja-JP" altLang="en-US" sz="1200"/>
            <a:t>○重点対象疾患による医療費は、国保分で36%を、後期高齢者分で40%を占めている</a:t>
          </a:r>
          <a:endParaRPr kumimoji="1" lang="en-US" altLang="ja-JP" sz="1200"/>
        </a:p>
        <a:p>
          <a:r>
            <a:rPr kumimoji="1" lang="ja-JP" altLang="en-US" sz="1200"/>
            <a:t>○65歳以上の介護認定率は、県内5番目である</a:t>
          </a:r>
          <a:endParaRPr kumimoji="1" lang="en-US" altLang="ja-JP" sz="1200"/>
        </a:p>
        <a:p>
          <a:r>
            <a:rPr kumimoji="1" lang="ja-JP" altLang="en-US" sz="1200"/>
            <a:t>○死因は、男性はくも膜下出血・心疾患が特に高く、女性は脳内出血・心疾患が高い</a:t>
          </a:r>
        </a:p>
      </xdr:txBody>
    </xdr:sp>
    <xdr:clientData/>
  </xdr:oneCellAnchor>
  <xdr:twoCellAnchor>
    <xdr:from>
      <xdr:col>0</xdr:col>
      <xdr:colOff>0</xdr:colOff>
      <xdr:row>139</xdr:row>
      <xdr:rowOff>0</xdr:rowOff>
    </xdr:from>
    <xdr:to>
      <xdr:col>5</xdr:col>
      <xdr:colOff>203835</xdr:colOff>
      <xdr:row>151</xdr:row>
      <xdr:rowOff>164465</xdr:rowOff>
    </xdr:to>
    <xdr:graphicFrame macro="">
      <xdr:nvGraphicFramePr>
        <xdr:cNvPr id="24" name="グラフ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177</xdr:row>
      <xdr:rowOff>3810</xdr:rowOff>
    </xdr:from>
    <xdr:to>
      <xdr:col>5</xdr:col>
      <xdr:colOff>257175</xdr:colOff>
      <xdr:row>191</xdr:row>
      <xdr:rowOff>152400</xdr:rowOff>
    </xdr:to>
    <xdr:graphicFrame macro="">
      <xdr:nvGraphicFramePr>
        <xdr:cNvPr id="26" name="グラフ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158</xdr:row>
      <xdr:rowOff>95250</xdr:rowOff>
    </xdr:from>
    <xdr:to>
      <xdr:col>5</xdr:col>
      <xdr:colOff>285750</xdr:colOff>
      <xdr:row>169</xdr:row>
      <xdr:rowOff>179705</xdr:rowOff>
    </xdr:to>
    <xdr:graphicFrame macro="">
      <xdr:nvGraphicFramePr>
        <xdr:cNvPr id="27" name="グラフ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371475</xdr:colOff>
      <xdr:row>158</xdr:row>
      <xdr:rowOff>104775</xdr:rowOff>
    </xdr:from>
    <xdr:to>
      <xdr:col>10</xdr:col>
      <xdr:colOff>788670</xdr:colOff>
      <xdr:row>169</xdr:row>
      <xdr:rowOff>189230</xdr:rowOff>
    </xdr:to>
    <xdr:graphicFrame macro="">
      <xdr:nvGraphicFramePr>
        <xdr:cNvPr id="28" name="グラフ 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5</xdr:col>
      <xdr:colOff>314325</xdr:colOff>
      <xdr:row>104</xdr:row>
      <xdr:rowOff>38100</xdr:rowOff>
    </xdr:from>
    <xdr:to>
      <xdr:col>7</xdr:col>
      <xdr:colOff>84455</xdr:colOff>
      <xdr:row>106</xdr:row>
      <xdr:rowOff>163830</xdr:rowOff>
    </xdr:to>
    <xdr:sp macro="" textlink="">
      <xdr:nvSpPr>
        <xdr:cNvPr id="29" name="正方形/長方形 26"/>
        <xdr:cNvSpPr/>
      </xdr:nvSpPr>
      <xdr:spPr>
        <a:xfrm>
          <a:off x="3867150" y="18869025"/>
          <a:ext cx="1141730" cy="46863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485775</xdr:colOff>
      <xdr:row>101</xdr:row>
      <xdr:rowOff>19050</xdr:rowOff>
    </xdr:from>
    <xdr:to>
      <xdr:col>7</xdr:col>
      <xdr:colOff>332105</xdr:colOff>
      <xdr:row>103</xdr:row>
      <xdr:rowOff>97790</xdr:rowOff>
    </xdr:to>
    <xdr:sp macro="" textlink="">
      <xdr:nvSpPr>
        <xdr:cNvPr id="30" name="正方形/長方形 27"/>
        <xdr:cNvSpPr/>
      </xdr:nvSpPr>
      <xdr:spPr>
        <a:xfrm>
          <a:off x="4038600" y="18335625"/>
          <a:ext cx="1217930" cy="42164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533400</xdr:colOff>
      <xdr:row>107</xdr:row>
      <xdr:rowOff>123825</xdr:rowOff>
    </xdr:from>
    <xdr:to>
      <xdr:col>7</xdr:col>
      <xdr:colOff>265430</xdr:colOff>
      <xdr:row>110</xdr:row>
      <xdr:rowOff>163195</xdr:rowOff>
    </xdr:to>
    <xdr:sp macro="" textlink="">
      <xdr:nvSpPr>
        <xdr:cNvPr id="32" name="正方形/長方形 29"/>
        <xdr:cNvSpPr/>
      </xdr:nvSpPr>
      <xdr:spPr>
        <a:xfrm>
          <a:off x="4086225" y="19469100"/>
          <a:ext cx="1103630" cy="55372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351155</xdr:colOff>
      <xdr:row>107</xdr:row>
      <xdr:rowOff>124460</xdr:rowOff>
    </xdr:from>
    <xdr:to>
      <xdr:col>1</xdr:col>
      <xdr:colOff>579755</xdr:colOff>
      <xdr:row>110</xdr:row>
      <xdr:rowOff>126365</xdr:rowOff>
    </xdr:to>
    <xdr:sp macro="" textlink="">
      <xdr:nvSpPr>
        <xdr:cNvPr id="33" name="正方形/長方形 30"/>
        <xdr:cNvSpPr/>
      </xdr:nvSpPr>
      <xdr:spPr>
        <a:xfrm>
          <a:off x="351155" y="19469735"/>
          <a:ext cx="942975" cy="51625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247015</xdr:colOff>
      <xdr:row>139</xdr:row>
      <xdr:rowOff>13970</xdr:rowOff>
    </xdr:from>
    <xdr:to>
      <xdr:col>10</xdr:col>
      <xdr:colOff>779145</xdr:colOff>
      <xdr:row>152</xdr:row>
      <xdr:rowOff>4445</xdr:rowOff>
    </xdr:to>
    <xdr:graphicFrame macro="">
      <xdr:nvGraphicFramePr>
        <xdr:cNvPr id="34" name="グラフ 3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57.xml><?xml version="1.0" encoding="utf-8"?>
<c:userShapes xmlns:c="http://schemas.openxmlformats.org/drawingml/2006/chart">
  <cdr:relSizeAnchor xmlns:cdr="http://schemas.openxmlformats.org/drawingml/2006/chartDrawing">
    <cdr:from>
      <cdr:x>0.0835</cdr:x>
      <cdr:y>0.33475</cdr:y>
    </cdr:from>
    <cdr:to>
      <cdr:x>0.93975</cdr:x>
      <cdr:y>0.34275</cdr:y>
    </cdr:to>
    <cdr:sp macro="" textlink="">
      <cdr:nvSpPr>
        <cdr:cNvPr id="2" name="直線 1"/>
        <cdr:cNvSpPr/>
      </cdr:nvSpPr>
      <cdr:spPr>
        <a:xfrm xmlns:a="http://schemas.openxmlformats.org/drawingml/2006/main">
          <a:off x="314158" y="800311"/>
          <a:ext cx="3221533" cy="19126"/>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58.xml><?xml version="1.0" encoding="utf-8"?>
<c:userShapes xmlns:c="http://schemas.openxmlformats.org/drawingml/2006/chart">
  <cdr:relSizeAnchor xmlns:cdr="http://schemas.openxmlformats.org/drawingml/2006/chartDrawing">
    <cdr:from>
      <cdr:x>0.089</cdr:x>
      <cdr:y>0.37675</cdr:y>
    </cdr:from>
    <cdr:to>
      <cdr:x>0.94775</cdr:x>
      <cdr:y>0.37675</cdr:y>
    </cdr:to>
    <cdr:sp macro="" textlink="">
      <cdr:nvSpPr>
        <cdr:cNvPr id="2" name="直線 1"/>
        <cdr:cNvSpPr/>
      </cdr:nvSpPr>
      <cdr:spPr>
        <a:xfrm xmlns:a="http://schemas.openxmlformats.org/drawingml/2006/main">
          <a:off x="352597" y="904313"/>
          <a:ext cx="3402165"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59.xml><?xml version="1.0" encoding="utf-8"?>
<c:userShapes xmlns:c="http://schemas.openxmlformats.org/drawingml/2006/chart">
  <cdr:relSizeAnchor xmlns:cdr="http://schemas.openxmlformats.org/drawingml/2006/chartDrawing">
    <cdr:from>
      <cdr:x>0.0395</cdr:x>
      <cdr:y>0.07275</cdr:y>
    </cdr:from>
    <cdr:to>
      <cdr:x>0.13425</cdr:x>
      <cdr:y>0.19425</cdr:y>
    </cdr:to>
    <cdr:sp macro="" textlink="">
      <cdr:nvSpPr>
        <cdr:cNvPr id="2" name="テキスト ボックス 9"/>
        <cdr:cNvSpPr txBox="1"/>
      </cdr:nvSpPr>
      <cdr:spPr>
        <a:xfrm xmlns:a="http://schemas.openxmlformats.org/drawingml/2006/main">
          <a:off x="147861" y="156605"/>
          <a:ext cx="354680" cy="261546"/>
        </a:xfrm>
        <a:prstGeom xmlns:a="http://schemas.openxmlformats.org/drawingml/2006/main" prst="rect">
          <a:avLst/>
        </a:prstGeom>
        <a:noFill xmlns:a="http://schemas.openxmlformats.org/drawingml/2006/mai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tx1"/>
        </a:fontRef>
      </cdr:style>
      <cdr:txBody>
        <a:bodyPr xmlns:a="http://schemas.openxmlformats.org/drawingml/2006/main" vertOverflow="overflow" horzOverflow="overflow"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ja-JP" altLang="en-US" sz="1100"/>
            <a:t>歳</a:t>
          </a:r>
        </a:p>
      </cdr:txBody>
    </cdr:sp>
  </cdr:relSizeAnchor>
  <cdr:relSizeAnchor xmlns:cdr="http://schemas.openxmlformats.org/drawingml/2006/chartDrawing">
    <cdr:from>
      <cdr:x>0.089</cdr:x>
      <cdr:y>0.32725</cdr:y>
    </cdr:from>
    <cdr:to>
      <cdr:x>0.95225</cdr:x>
      <cdr:y>0.32725</cdr:y>
    </cdr:to>
    <cdr:sp macro="" textlink="">
      <cdr:nvSpPr>
        <cdr:cNvPr id="3" name="直線 2"/>
        <cdr:cNvSpPr/>
      </cdr:nvSpPr>
      <cdr:spPr>
        <a:xfrm xmlns:a="http://schemas.openxmlformats.org/drawingml/2006/main">
          <a:off x="333155" y="704454"/>
          <a:ext cx="3231425"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6.xml><?xml version="1.0" encoding="utf-8"?>
<xdr:wsDr xmlns:xdr="http://schemas.openxmlformats.org/drawingml/2006/spreadsheetDrawing" xmlns:a="http://schemas.openxmlformats.org/drawingml/2006/main">
  <xdr:twoCellAnchor>
    <xdr:from>
      <xdr:col>0</xdr:col>
      <xdr:colOff>0</xdr:colOff>
      <xdr:row>29</xdr:row>
      <xdr:rowOff>0</xdr:rowOff>
    </xdr:from>
    <xdr:to>
      <xdr:col>5</xdr:col>
      <xdr:colOff>287020</xdr:colOff>
      <xdr:row>42</xdr:row>
      <xdr:rowOff>161925</xdr:rowOff>
    </xdr:to>
    <xdr:graphicFrame macro="">
      <xdr:nvGraphicFramePr>
        <xdr:cNvPr id="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324485</xdr:colOff>
      <xdr:row>28</xdr:row>
      <xdr:rowOff>161925</xdr:rowOff>
    </xdr:from>
    <xdr:to>
      <xdr:col>10</xdr:col>
      <xdr:colOff>762000</xdr:colOff>
      <xdr:row>42</xdr:row>
      <xdr:rowOff>161925</xdr:rowOff>
    </xdr:to>
    <xdr:graphicFrame macro="">
      <xdr:nvGraphicFramePr>
        <xdr:cNvPr id="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102870</xdr:colOff>
      <xdr:row>29</xdr:row>
      <xdr:rowOff>113665</xdr:rowOff>
    </xdr:from>
    <xdr:ext cx="321310" cy="269875"/>
    <xdr:sp macro="" textlink="">
      <xdr:nvSpPr>
        <xdr:cNvPr id="4" name="テキスト ボックス 9"/>
        <xdr:cNvSpPr txBox="1"/>
      </xdr:nvSpPr>
      <xdr:spPr>
        <a:xfrm>
          <a:off x="102870" y="6000115"/>
          <a:ext cx="321310" cy="2698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oneCellAnchor>
    <xdr:from>
      <xdr:col>5</xdr:col>
      <xdr:colOff>581025</xdr:colOff>
      <xdr:row>29</xdr:row>
      <xdr:rowOff>161290</xdr:rowOff>
    </xdr:from>
    <xdr:ext cx="323850" cy="274955"/>
    <xdr:sp macro="" textlink="">
      <xdr:nvSpPr>
        <xdr:cNvPr id="5" name="テキスト ボックス 10"/>
        <xdr:cNvSpPr txBox="1"/>
      </xdr:nvSpPr>
      <xdr:spPr>
        <a:xfrm>
          <a:off x="4133850" y="6047740"/>
          <a:ext cx="323850" cy="2749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twoCellAnchor>
    <xdr:from>
      <xdr:col>0</xdr:col>
      <xdr:colOff>0</xdr:colOff>
      <xdr:row>50</xdr:row>
      <xdr:rowOff>8890</xdr:rowOff>
    </xdr:from>
    <xdr:to>
      <xdr:col>5</xdr:col>
      <xdr:colOff>259080</xdr:colOff>
      <xdr:row>63</xdr:row>
      <xdr:rowOff>161925</xdr:rowOff>
    </xdr:to>
    <xdr:graphicFrame macro="">
      <xdr:nvGraphicFramePr>
        <xdr:cNvPr id="6"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352425</xdr:colOff>
      <xdr:row>50</xdr:row>
      <xdr:rowOff>0</xdr:rowOff>
    </xdr:from>
    <xdr:to>
      <xdr:col>10</xdr:col>
      <xdr:colOff>883285</xdr:colOff>
      <xdr:row>63</xdr:row>
      <xdr:rowOff>170815</xdr:rowOff>
    </xdr:to>
    <xdr:graphicFrame macro="">
      <xdr:nvGraphicFramePr>
        <xdr:cNvPr id="7"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561975</xdr:colOff>
      <xdr:row>51</xdr:row>
      <xdr:rowOff>94615</xdr:rowOff>
    </xdr:from>
    <xdr:to>
      <xdr:col>6</xdr:col>
      <xdr:colOff>259080</xdr:colOff>
      <xdr:row>53</xdr:row>
      <xdr:rowOff>26670</xdr:rowOff>
    </xdr:to>
    <xdr:sp macro="" textlink="">
      <xdr:nvSpPr>
        <xdr:cNvPr id="8" name="テキスト ボックス 9"/>
        <xdr:cNvSpPr txBox="1"/>
      </xdr:nvSpPr>
      <xdr:spPr>
        <a:xfrm>
          <a:off x="4114800" y="9800590"/>
          <a:ext cx="382905" cy="2749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overflow" horzOverflow="overflow"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kumimoji="1" lang="ja-JP" altLang="en-US" sz="1100"/>
            <a:t>歳</a:t>
          </a:r>
        </a:p>
      </xdr:txBody>
    </xdr:sp>
    <xdr:clientData/>
  </xdr:twoCellAnchor>
  <xdr:twoCellAnchor>
    <xdr:from>
      <xdr:col>0</xdr:col>
      <xdr:colOff>0</xdr:colOff>
      <xdr:row>225</xdr:row>
      <xdr:rowOff>0</xdr:rowOff>
    </xdr:from>
    <xdr:to>
      <xdr:col>5</xdr:col>
      <xdr:colOff>255905</xdr:colOff>
      <xdr:row>235</xdr:row>
      <xdr:rowOff>27305</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361315</xdr:colOff>
      <xdr:row>224</xdr:row>
      <xdr:rowOff>162560</xdr:rowOff>
    </xdr:from>
    <xdr:to>
      <xdr:col>11</xdr:col>
      <xdr:colOff>10795</xdr:colOff>
      <xdr:row>235</xdr:row>
      <xdr:rowOff>22225</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113</xdr:row>
      <xdr:rowOff>152400</xdr:rowOff>
    </xdr:from>
    <xdr:to>
      <xdr:col>5</xdr:col>
      <xdr:colOff>295275</xdr:colOff>
      <xdr:row>127</xdr:row>
      <xdr:rowOff>133350</xdr:rowOff>
    </xdr:to>
    <xdr:graphicFrame macro="">
      <xdr:nvGraphicFramePr>
        <xdr:cNvPr id="11"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89</xdr:row>
      <xdr:rowOff>162560</xdr:rowOff>
    </xdr:from>
    <xdr:to>
      <xdr:col>5</xdr:col>
      <xdr:colOff>247015</xdr:colOff>
      <xdr:row>105</xdr:row>
      <xdr:rowOff>113665</xdr:rowOff>
    </xdr:to>
    <xdr:graphicFrame macro="">
      <xdr:nvGraphicFramePr>
        <xdr:cNvPr id="1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361315</xdr:colOff>
      <xdr:row>89</xdr:row>
      <xdr:rowOff>152400</xdr:rowOff>
    </xdr:from>
    <xdr:to>
      <xdr:col>10</xdr:col>
      <xdr:colOff>673100</xdr:colOff>
      <xdr:row>105</xdr:row>
      <xdr:rowOff>114935</xdr:rowOff>
    </xdr:to>
    <xdr:graphicFrame macro="">
      <xdr:nvGraphicFramePr>
        <xdr:cNvPr id="13"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323850</xdr:colOff>
      <xdr:row>113</xdr:row>
      <xdr:rowOff>161290</xdr:rowOff>
    </xdr:from>
    <xdr:to>
      <xdr:col>10</xdr:col>
      <xdr:colOff>760730</xdr:colOff>
      <xdr:row>127</xdr:row>
      <xdr:rowOff>141605</xdr:rowOff>
    </xdr:to>
    <xdr:graphicFrame macro="">
      <xdr:nvGraphicFramePr>
        <xdr:cNvPr id="14"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68</xdr:row>
      <xdr:rowOff>10160</xdr:rowOff>
    </xdr:from>
    <xdr:to>
      <xdr:col>5</xdr:col>
      <xdr:colOff>323850</xdr:colOff>
      <xdr:row>79</xdr:row>
      <xdr:rowOff>46990</xdr:rowOff>
    </xdr:to>
    <xdr:graphicFrame macro="">
      <xdr:nvGraphicFramePr>
        <xdr:cNvPr id="19"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409575</xdr:colOff>
      <xdr:row>68</xdr:row>
      <xdr:rowOff>0</xdr:rowOff>
    </xdr:from>
    <xdr:to>
      <xdr:col>10</xdr:col>
      <xdr:colOff>816610</xdr:colOff>
      <xdr:row>79</xdr:row>
      <xdr:rowOff>45085</xdr:rowOff>
    </xdr:to>
    <xdr:graphicFrame macro="">
      <xdr:nvGraphicFramePr>
        <xdr:cNvPr id="20" name="グラフ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200</xdr:row>
      <xdr:rowOff>8890</xdr:rowOff>
    </xdr:from>
    <xdr:to>
      <xdr:col>10</xdr:col>
      <xdr:colOff>664845</xdr:colOff>
      <xdr:row>218</xdr:row>
      <xdr:rowOff>113665</xdr:rowOff>
    </xdr:to>
    <xdr:graphicFrame macro="">
      <xdr:nvGraphicFramePr>
        <xdr:cNvPr id="21"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xdr:col>
      <xdr:colOff>191135</xdr:colOff>
      <xdr:row>214</xdr:row>
      <xdr:rowOff>27305</xdr:rowOff>
    </xdr:from>
    <xdr:to>
      <xdr:col>1</xdr:col>
      <xdr:colOff>589280</xdr:colOff>
      <xdr:row>216</xdr:row>
      <xdr:rowOff>170180</xdr:rowOff>
    </xdr:to>
    <xdr:sp macro="" textlink="">
      <xdr:nvSpPr>
        <xdr:cNvPr id="22" name="正方形/長方形 19"/>
        <xdr:cNvSpPr/>
      </xdr:nvSpPr>
      <xdr:spPr>
        <a:xfrm>
          <a:off x="905510" y="38841680"/>
          <a:ext cx="398145" cy="581025"/>
        </a:xfrm>
        <a:prstGeom prst="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399415</xdr:colOff>
      <xdr:row>177</xdr:row>
      <xdr:rowOff>12700</xdr:rowOff>
    </xdr:from>
    <xdr:to>
      <xdr:col>11</xdr:col>
      <xdr:colOff>635</xdr:colOff>
      <xdr:row>191</xdr:row>
      <xdr:rowOff>60960</xdr:rowOff>
    </xdr:to>
    <xdr:graphicFrame macro="">
      <xdr:nvGraphicFramePr>
        <xdr:cNvPr id="23"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7</xdr:col>
      <xdr:colOff>322580</xdr:colOff>
      <xdr:row>92</xdr:row>
      <xdr:rowOff>19050</xdr:rowOff>
    </xdr:from>
    <xdr:to>
      <xdr:col>8</xdr:col>
      <xdr:colOff>399415</xdr:colOff>
      <xdr:row>94</xdr:row>
      <xdr:rowOff>80010</xdr:rowOff>
    </xdr:to>
    <xdr:sp macro="" textlink="">
      <xdr:nvSpPr>
        <xdr:cNvPr id="24" name="正方形/長方形 19"/>
        <xdr:cNvSpPr/>
      </xdr:nvSpPr>
      <xdr:spPr>
        <a:xfrm>
          <a:off x="5247005" y="17535525"/>
          <a:ext cx="848360" cy="40386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590550</xdr:colOff>
      <xdr:row>121</xdr:row>
      <xdr:rowOff>106045</xdr:rowOff>
    </xdr:from>
    <xdr:to>
      <xdr:col>1</xdr:col>
      <xdr:colOff>314325</xdr:colOff>
      <xdr:row>122</xdr:row>
      <xdr:rowOff>167005</xdr:rowOff>
    </xdr:to>
    <xdr:sp macro="" textlink="">
      <xdr:nvSpPr>
        <xdr:cNvPr id="25" name="正方形/長方形 20"/>
        <xdr:cNvSpPr/>
      </xdr:nvSpPr>
      <xdr:spPr>
        <a:xfrm>
          <a:off x="590550" y="22604095"/>
          <a:ext cx="438150" cy="23241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512445</xdr:colOff>
      <xdr:row>99</xdr:row>
      <xdr:rowOff>171450</xdr:rowOff>
    </xdr:from>
    <xdr:to>
      <xdr:col>10</xdr:col>
      <xdr:colOff>26035</xdr:colOff>
      <xdr:row>103</xdr:row>
      <xdr:rowOff>47625</xdr:rowOff>
    </xdr:to>
    <xdr:sp macro="" textlink="">
      <xdr:nvSpPr>
        <xdr:cNvPr id="26" name="正方形/長方形 21"/>
        <xdr:cNvSpPr/>
      </xdr:nvSpPr>
      <xdr:spPr>
        <a:xfrm>
          <a:off x="6208395" y="18888075"/>
          <a:ext cx="951865" cy="56197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254000</xdr:colOff>
      <xdr:row>121</xdr:row>
      <xdr:rowOff>45720</xdr:rowOff>
    </xdr:from>
    <xdr:to>
      <xdr:col>4</xdr:col>
      <xdr:colOff>235585</xdr:colOff>
      <xdr:row>123</xdr:row>
      <xdr:rowOff>47625</xdr:rowOff>
    </xdr:to>
    <xdr:sp macro="" textlink="">
      <xdr:nvSpPr>
        <xdr:cNvPr id="27" name="正方形/長方形 22"/>
        <xdr:cNvSpPr/>
      </xdr:nvSpPr>
      <xdr:spPr>
        <a:xfrm>
          <a:off x="2397125" y="22543770"/>
          <a:ext cx="695960" cy="34480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466090</xdr:colOff>
      <xdr:row>116</xdr:row>
      <xdr:rowOff>57150</xdr:rowOff>
    </xdr:from>
    <xdr:to>
      <xdr:col>8</xdr:col>
      <xdr:colOff>713740</xdr:colOff>
      <xdr:row>118</xdr:row>
      <xdr:rowOff>89535</xdr:rowOff>
    </xdr:to>
    <xdr:sp macro="" textlink="">
      <xdr:nvSpPr>
        <xdr:cNvPr id="28" name="正方形/長方形 23"/>
        <xdr:cNvSpPr/>
      </xdr:nvSpPr>
      <xdr:spPr>
        <a:xfrm>
          <a:off x="5390515" y="21697950"/>
          <a:ext cx="1019175" cy="37528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124460</xdr:colOff>
      <xdr:row>121</xdr:row>
      <xdr:rowOff>133985</xdr:rowOff>
    </xdr:from>
    <xdr:to>
      <xdr:col>10</xdr:col>
      <xdr:colOff>255905</xdr:colOff>
      <xdr:row>124</xdr:row>
      <xdr:rowOff>9525</xdr:rowOff>
    </xdr:to>
    <xdr:sp macro="" textlink="">
      <xdr:nvSpPr>
        <xdr:cNvPr id="30" name="正方形/長方形 25"/>
        <xdr:cNvSpPr/>
      </xdr:nvSpPr>
      <xdr:spPr>
        <a:xfrm>
          <a:off x="6572885" y="22632035"/>
          <a:ext cx="817245" cy="38989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19050</xdr:colOff>
      <xdr:row>3</xdr:row>
      <xdr:rowOff>67945</xdr:rowOff>
    </xdr:from>
    <xdr:ext cx="3718560" cy="3669665"/>
    <xdr:sp macro="" textlink="">
      <xdr:nvSpPr>
        <xdr:cNvPr id="31" name="テキスト ボックス 25"/>
        <xdr:cNvSpPr txBox="1"/>
      </xdr:nvSpPr>
      <xdr:spPr>
        <a:xfrm>
          <a:off x="19050" y="782320"/>
          <a:ext cx="3718560" cy="3669665"/>
        </a:xfrm>
        <a:prstGeom prst="rect">
          <a:avLst/>
        </a:prstGeom>
        <a:solidFill>
          <a:sysClr val="window" lastClr="FFFFFF"/>
        </a:solidFill>
        <a:ln>
          <a:solidFill>
            <a:sysClr val="windowText" lastClr="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800"/>
            <a:t>コメント：</a:t>
          </a:r>
          <a:endParaRPr kumimoji="1" lang="en-US" altLang="ja-JP" sz="1200"/>
        </a:p>
        <a:p>
          <a:r>
            <a:rPr kumimoji="1" lang="ja-JP" altLang="en-US" sz="1200"/>
            <a:t>○平均寿命、健康寿命ともに、県と比較して男女ともやや短い</a:t>
          </a:r>
          <a:endParaRPr kumimoji="1" lang="en-US" altLang="ja-JP" sz="1200"/>
        </a:p>
        <a:p>
          <a:r>
            <a:rPr kumimoji="1" lang="ja-JP" altLang="en-US" sz="1200"/>
            <a:t>○女性は、腹囲の値が大きく、メタボリックシンドロームおよびメタボリックシンドローム予備群該当者が多い</a:t>
          </a:r>
          <a:endParaRPr kumimoji="1" lang="en-US" altLang="ja-JP" sz="1200"/>
        </a:p>
        <a:p>
          <a:r>
            <a:rPr kumimoji="1" lang="ja-JP" altLang="en-US" sz="1200"/>
            <a:t>○男性の喫煙者が多い</a:t>
          </a:r>
          <a:endParaRPr kumimoji="1" lang="en-US" altLang="ja-JP" sz="1200"/>
        </a:p>
        <a:p>
          <a:r>
            <a:rPr kumimoji="1" lang="ja-JP" altLang="en-US" sz="1200"/>
            <a:t>○男女ともに、夕食後に間食（夜食）をとる者が多く、女性は人と比較して食べる速度が速い者が多い</a:t>
          </a:r>
          <a:endParaRPr kumimoji="1" lang="en-US" altLang="ja-JP" sz="1200"/>
        </a:p>
        <a:p>
          <a:r>
            <a:rPr kumimoji="1" lang="ja-JP" altLang="en-US" sz="1200"/>
            <a:t>○男女ともに、週2回以上の軽い運動をしておらず、歩く速度も遅い</a:t>
          </a:r>
          <a:endParaRPr kumimoji="1" lang="en-US" altLang="ja-JP" sz="1200"/>
        </a:p>
        <a:p>
          <a:r>
            <a:rPr kumimoji="1" lang="ja-JP" altLang="en-US" sz="1200"/>
            <a:t>○1人当たりの医療費は、19市町中入院等が15番目で歯科が6番目である</a:t>
          </a:r>
          <a:endParaRPr kumimoji="1" lang="en-US" altLang="ja-JP" sz="1200"/>
        </a:p>
        <a:p>
          <a:r>
            <a:rPr kumimoji="1" lang="ja-JP" altLang="en-US" sz="1200"/>
            <a:t>○重点対象疾患による医療費は、国保分で36%を、後期高齢者分で35%を占めている</a:t>
          </a:r>
          <a:endParaRPr kumimoji="1" lang="en-US" altLang="ja-JP" sz="1200"/>
        </a:p>
        <a:p>
          <a:r>
            <a:rPr kumimoji="1" lang="ja-JP" altLang="en-US" sz="1200"/>
            <a:t>○65歳以上の介護認定率は県内6番目である</a:t>
          </a:r>
          <a:endParaRPr kumimoji="1" lang="en-US" altLang="ja-JP" sz="1200"/>
        </a:p>
        <a:p>
          <a:r>
            <a:rPr kumimoji="1" lang="ja-JP" altLang="en-US" sz="1200"/>
            <a:t>○死因は、男性では特にCOPD・肺炎が高く、女性は脳梗塞が高い</a:t>
          </a:r>
          <a:endParaRPr kumimoji="1" lang="en-US" altLang="ja-JP" sz="1200"/>
        </a:p>
        <a:p>
          <a:endParaRPr kumimoji="1" lang="ja-JP" altLang="en-US" sz="1800"/>
        </a:p>
      </xdr:txBody>
    </xdr:sp>
    <xdr:clientData/>
  </xdr:oneCellAnchor>
  <xdr:twoCellAnchor>
    <xdr:from>
      <xdr:col>0</xdr:col>
      <xdr:colOff>0</xdr:colOff>
      <xdr:row>133</xdr:row>
      <xdr:rowOff>1270</xdr:rowOff>
    </xdr:from>
    <xdr:to>
      <xdr:col>5</xdr:col>
      <xdr:colOff>260985</xdr:colOff>
      <xdr:row>147</xdr:row>
      <xdr:rowOff>31750</xdr:rowOff>
    </xdr:to>
    <xdr:graphicFrame macro="">
      <xdr:nvGraphicFramePr>
        <xdr:cNvPr id="32" name="グラフ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19685</xdr:colOff>
      <xdr:row>177</xdr:row>
      <xdr:rowOff>11430</xdr:rowOff>
    </xdr:from>
    <xdr:to>
      <xdr:col>5</xdr:col>
      <xdr:colOff>314325</xdr:colOff>
      <xdr:row>191</xdr:row>
      <xdr:rowOff>90805</xdr:rowOff>
    </xdr:to>
    <xdr:graphicFrame macro="">
      <xdr:nvGraphicFramePr>
        <xdr:cNvPr id="38" name="グラフ 3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154</xdr:row>
      <xdr:rowOff>104775</xdr:rowOff>
    </xdr:from>
    <xdr:to>
      <xdr:col>5</xdr:col>
      <xdr:colOff>238125</xdr:colOff>
      <xdr:row>169</xdr:row>
      <xdr:rowOff>94615</xdr:rowOff>
    </xdr:to>
    <xdr:graphicFrame macro="">
      <xdr:nvGraphicFramePr>
        <xdr:cNvPr id="39" name="グラフ 2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351790</xdr:colOff>
      <xdr:row>154</xdr:row>
      <xdr:rowOff>104140</xdr:rowOff>
    </xdr:from>
    <xdr:to>
      <xdr:col>10</xdr:col>
      <xdr:colOff>673735</xdr:colOff>
      <xdr:row>169</xdr:row>
      <xdr:rowOff>83185</xdr:rowOff>
    </xdr:to>
    <xdr:graphicFrame macro="">
      <xdr:nvGraphicFramePr>
        <xdr:cNvPr id="40" name="グラフ 3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5</xdr:col>
      <xdr:colOff>381000</xdr:colOff>
      <xdr:row>133</xdr:row>
      <xdr:rowOff>4445</xdr:rowOff>
    </xdr:from>
    <xdr:to>
      <xdr:col>10</xdr:col>
      <xdr:colOff>815340</xdr:colOff>
      <xdr:row>147</xdr:row>
      <xdr:rowOff>13335</xdr:rowOff>
    </xdr:to>
    <xdr:graphicFrame macro="">
      <xdr:nvGraphicFramePr>
        <xdr:cNvPr id="42" name="グラフ 3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314325</xdr:colOff>
      <xdr:row>100</xdr:row>
      <xdr:rowOff>57785</xdr:rowOff>
    </xdr:from>
    <xdr:to>
      <xdr:col>1</xdr:col>
      <xdr:colOff>600075</xdr:colOff>
      <xdr:row>103</xdr:row>
      <xdr:rowOff>133350</xdr:rowOff>
    </xdr:to>
    <xdr:sp macro="" textlink="">
      <xdr:nvSpPr>
        <xdr:cNvPr id="43" name="正方形/長方形 33"/>
        <xdr:cNvSpPr/>
      </xdr:nvSpPr>
      <xdr:spPr>
        <a:xfrm>
          <a:off x="314325" y="18945860"/>
          <a:ext cx="1000125" cy="58991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657225</xdr:colOff>
      <xdr:row>99</xdr:row>
      <xdr:rowOff>104775</xdr:rowOff>
    </xdr:from>
    <xdr:to>
      <xdr:col>7</xdr:col>
      <xdr:colOff>208280</xdr:colOff>
      <xdr:row>103</xdr:row>
      <xdr:rowOff>9525</xdr:rowOff>
    </xdr:to>
    <xdr:sp macro="" textlink="">
      <xdr:nvSpPr>
        <xdr:cNvPr id="44" name="正方形/長方形 34"/>
        <xdr:cNvSpPr/>
      </xdr:nvSpPr>
      <xdr:spPr>
        <a:xfrm>
          <a:off x="4210050" y="18821400"/>
          <a:ext cx="922655" cy="59055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381000</xdr:colOff>
      <xdr:row>93</xdr:row>
      <xdr:rowOff>46990</xdr:rowOff>
    </xdr:from>
    <xdr:to>
      <xdr:col>1</xdr:col>
      <xdr:colOff>504190</xdr:colOff>
      <xdr:row>96</xdr:row>
      <xdr:rowOff>86360</xdr:rowOff>
    </xdr:to>
    <xdr:sp macro="" textlink="">
      <xdr:nvSpPr>
        <xdr:cNvPr id="45" name="正方形/長方形 35"/>
        <xdr:cNvSpPr/>
      </xdr:nvSpPr>
      <xdr:spPr>
        <a:xfrm>
          <a:off x="381000" y="17734915"/>
          <a:ext cx="837565" cy="55372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666115</xdr:colOff>
      <xdr:row>93</xdr:row>
      <xdr:rowOff>103505</xdr:rowOff>
    </xdr:from>
    <xdr:to>
      <xdr:col>7</xdr:col>
      <xdr:colOff>236855</xdr:colOff>
      <xdr:row>96</xdr:row>
      <xdr:rowOff>10795</xdr:rowOff>
    </xdr:to>
    <xdr:sp macro="" textlink="">
      <xdr:nvSpPr>
        <xdr:cNvPr id="46" name="正方形/長方形 36"/>
        <xdr:cNvSpPr/>
      </xdr:nvSpPr>
      <xdr:spPr>
        <a:xfrm>
          <a:off x="4218940" y="17791430"/>
          <a:ext cx="942340" cy="42164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0.xml><?xml version="1.0" encoding="utf-8"?>
<c:userShapes xmlns:c="http://schemas.openxmlformats.org/drawingml/2006/chart">
  <cdr:relSizeAnchor xmlns:cdr="http://schemas.openxmlformats.org/drawingml/2006/chartDrawing">
    <cdr:from>
      <cdr:x>0.0595</cdr:x>
      <cdr:y>0.326</cdr:y>
    </cdr:from>
    <cdr:to>
      <cdr:x>0.9795</cdr:x>
      <cdr:y>0.326</cdr:y>
    </cdr:to>
    <cdr:sp macro="" textlink="">
      <cdr:nvSpPr>
        <cdr:cNvPr id="2" name="直線 1"/>
        <cdr:cNvSpPr/>
      </cdr:nvSpPr>
      <cdr:spPr>
        <a:xfrm xmlns:a="http://schemas.openxmlformats.org/drawingml/2006/main">
          <a:off x="237954" y="704869"/>
          <a:ext cx="3679291"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61.xml><?xml version="1.0" encoding="utf-8"?>
<xdr:wsDr xmlns:xdr="http://schemas.openxmlformats.org/drawingml/2006/spreadsheetDrawing" xmlns:a="http://schemas.openxmlformats.org/drawingml/2006/main">
  <xdr:twoCellAnchor>
    <xdr:from>
      <xdr:col>0</xdr:col>
      <xdr:colOff>0</xdr:colOff>
      <xdr:row>27</xdr:row>
      <xdr:rowOff>19685</xdr:rowOff>
    </xdr:from>
    <xdr:to>
      <xdr:col>5</xdr:col>
      <xdr:colOff>295910</xdr:colOff>
      <xdr:row>41</xdr:row>
      <xdr:rowOff>10160</xdr:rowOff>
    </xdr:to>
    <xdr:graphicFrame macro="">
      <xdr:nvGraphicFramePr>
        <xdr:cNvPr id="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381000</xdr:colOff>
      <xdr:row>26</xdr:row>
      <xdr:rowOff>161925</xdr:rowOff>
    </xdr:from>
    <xdr:to>
      <xdr:col>10</xdr:col>
      <xdr:colOff>798830</xdr:colOff>
      <xdr:row>40</xdr:row>
      <xdr:rowOff>161925</xdr:rowOff>
    </xdr:to>
    <xdr:graphicFrame macro="">
      <xdr:nvGraphicFramePr>
        <xdr:cNvPr id="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151765</xdr:colOff>
      <xdr:row>27</xdr:row>
      <xdr:rowOff>114300</xdr:rowOff>
    </xdr:from>
    <xdr:ext cx="321310" cy="275590"/>
    <xdr:sp macro="" textlink="">
      <xdr:nvSpPr>
        <xdr:cNvPr id="4" name="テキスト ボックス 9"/>
        <xdr:cNvSpPr txBox="1"/>
      </xdr:nvSpPr>
      <xdr:spPr>
        <a:xfrm>
          <a:off x="151765" y="5915025"/>
          <a:ext cx="32131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oneCellAnchor>
    <xdr:from>
      <xdr:col>5</xdr:col>
      <xdr:colOff>523875</xdr:colOff>
      <xdr:row>27</xdr:row>
      <xdr:rowOff>133350</xdr:rowOff>
    </xdr:from>
    <xdr:ext cx="297180" cy="273050"/>
    <xdr:sp macro="" textlink="">
      <xdr:nvSpPr>
        <xdr:cNvPr id="5" name="テキスト ボックス 10"/>
        <xdr:cNvSpPr txBox="1"/>
      </xdr:nvSpPr>
      <xdr:spPr>
        <a:xfrm>
          <a:off x="4076700" y="5934075"/>
          <a:ext cx="297180" cy="2730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twoCellAnchor>
    <xdr:from>
      <xdr:col>0</xdr:col>
      <xdr:colOff>37465</xdr:colOff>
      <xdr:row>47</xdr:row>
      <xdr:rowOff>76200</xdr:rowOff>
    </xdr:from>
    <xdr:to>
      <xdr:col>5</xdr:col>
      <xdr:colOff>57150</xdr:colOff>
      <xdr:row>60</xdr:row>
      <xdr:rowOff>114300</xdr:rowOff>
    </xdr:to>
    <xdr:graphicFrame macro="">
      <xdr:nvGraphicFramePr>
        <xdr:cNvPr id="6"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142875</xdr:colOff>
      <xdr:row>47</xdr:row>
      <xdr:rowOff>66675</xdr:rowOff>
    </xdr:from>
    <xdr:to>
      <xdr:col>10</xdr:col>
      <xdr:colOff>818515</xdr:colOff>
      <xdr:row>60</xdr:row>
      <xdr:rowOff>123825</xdr:rowOff>
    </xdr:to>
    <xdr:graphicFrame macro="">
      <xdr:nvGraphicFramePr>
        <xdr:cNvPr id="7"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619125</xdr:colOff>
      <xdr:row>48</xdr:row>
      <xdr:rowOff>38100</xdr:rowOff>
    </xdr:from>
    <xdr:to>
      <xdr:col>6</xdr:col>
      <xdr:colOff>316230</xdr:colOff>
      <xdr:row>49</xdr:row>
      <xdr:rowOff>142240</xdr:rowOff>
    </xdr:to>
    <xdr:sp macro="" textlink="">
      <xdr:nvSpPr>
        <xdr:cNvPr id="8" name="テキスト ボックス 9"/>
        <xdr:cNvSpPr txBox="1"/>
      </xdr:nvSpPr>
      <xdr:spPr>
        <a:xfrm>
          <a:off x="4171950" y="9496425"/>
          <a:ext cx="38290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overflow" horzOverflow="overflow"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kumimoji="1" lang="ja-JP" altLang="en-US" sz="1100"/>
            <a:t>歳</a:t>
          </a:r>
        </a:p>
      </xdr:txBody>
    </xdr:sp>
    <xdr:clientData/>
  </xdr:twoCellAnchor>
  <xdr:twoCellAnchor>
    <xdr:from>
      <xdr:col>0</xdr:col>
      <xdr:colOff>0</xdr:colOff>
      <xdr:row>223</xdr:row>
      <xdr:rowOff>0</xdr:rowOff>
    </xdr:from>
    <xdr:to>
      <xdr:col>5</xdr:col>
      <xdr:colOff>273685</xdr:colOff>
      <xdr:row>239</xdr:row>
      <xdr:rowOff>66675</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342265</xdr:colOff>
      <xdr:row>223</xdr:row>
      <xdr:rowOff>19685</xdr:rowOff>
    </xdr:from>
    <xdr:to>
      <xdr:col>10</xdr:col>
      <xdr:colOff>800735</xdr:colOff>
      <xdr:row>239</xdr:row>
      <xdr:rowOff>66675</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89</xdr:row>
      <xdr:rowOff>0</xdr:rowOff>
    </xdr:from>
    <xdr:to>
      <xdr:col>5</xdr:col>
      <xdr:colOff>256540</xdr:colOff>
      <xdr:row>103</xdr:row>
      <xdr:rowOff>152400</xdr:rowOff>
    </xdr:to>
    <xdr:graphicFrame macro="">
      <xdr:nvGraphicFramePr>
        <xdr:cNvPr id="13"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111</xdr:row>
      <xdr:rowOff>0</xdr:rowOff>
    </xdr:from>
    <xdr:to>
      <xdr:col>5</xdr:col>
      <xdr:colOff>274955</xdr:colOff>
      <xdr:row>127</xdr:row>
      <xdr:rowOff>0</xdr:rowOff>
    </xdr:to>
    <xdr:graphicFrame macro="">
      <xdr:nvGraphicFramePr>
        <xdr:cNvPr id="14"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295275</xdr:colOff>
      <xdr:row>89</xdr:row>
      <xdr:rowOff>10160</xdr:rowOff>
    </xdr:from>
    <xdr:to>
      <xdr:col>10</xdr:col>
      <xdr:colOff>808990</xdr:colOff>
      <xdr:row>104</xdr:row>
      <xdr:rowOff>635</xdr:rowOff>
    </xdr:to>
    <xdr:graphicFrame macro="">
      <xdr:nvGraphicFramePr>
        <xdr:cNvPr id="15"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381000</xdr:colOff>
      <xdr:row>111</xdr:row>
      <xdr:rowOff>10160</xdr:rowOff>
    </xdr:from>
    <xdr:to>
      <xdr:col>10</xdr:col>
      <xdr:colOff>791210</xdr:colOff>
      <xdr:row>127</xdr:row>
      <xdr:rowOff>10160</xdr:rowOff>
    </xdr:to>
    <xdr:graphicFrame macro="">
      <xdr:nvGraphicFramePr>
        <xdr:cNvPr id="16" name="グラフ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65</xdr:row>
      <xdr:rowOff>0</xdr:rowOff>
    </xdr:from>
    <xdr:to>
      <xdr:col>5</xdr:col>
      <xdr:colOff>276225</xdr:colOff>
      <xdr:row>80</xdr:row>
      <xdr:rowOff>9525</xdr:rowOff>
    </xdr:to>
    <xdr:graphicFrame macro="">
      <xdr:nvGraphicFramePr>
        <xdr:cNvPr id="17"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370205</xdr:colOff>
      <xdr:row>65</xdr:row>
      <xdr:rowOff>0</xdr:rowOff>
    </xdr:from>
    <xdr:to>
      <xdr:col>10</xdr:col>
      <xdr:colOff>787400</xdr:colOff>
      <xdr:row>80</xdr:row>
      <xdr:rowOff>0</xdr:rowOff>
    </xdr:to>
    <xdr:graphicFrame macro="">
      <xdr:nvGraphicFramePr>
        <xdr:cNvPr id="18" name="グラフ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195</xdr:row>
      <xdr:rowOff>0</xdr:rowOff>
    </xdr:from>
    <xdr:to>
      <xdr:col>10</xdr:col>
      <xdr:colOff>666750</xdr:colOff>
      <xdr:row>214</xdr:row>
      <xdr:rowOff>133350</xdr:rowOff>
    </xdr:to>
    <xdr:graphicFrame macro="">
      <xdr:nvGraphicFramePr>
        <xdr:cNvPr id="19"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285115</xdr:colOff>
      <xdr:row>209</xdr:row>
      <xdr:rowOff>83820</xdr:rowOff>
    </xdr:from>
    <xdr:to>
      <xdr:col>6</xdr:col>
      <xdr:colOff>684530</xdr:colOff>
      <xdr:row>213</xdr:row>
      <xdr:rowOff>8890</xdr:rowOff>
    </xdr:to>
    <xdr:sp macro="" textlink="">
      <xdr:nvSpPr>
        <xdr:cNvPr id="20" name="正方形/長方形 17"/>
        <xdr:cNvSpPr/>
      </xdr:nvSpPr>
      <xdr:spPr>
        <a:xfrm>
          <a:off x="4523740" y="38012370"/>
          <a:ext cx="399415" cy="610870"/>
        </a:xfrm>
        <a:prstGeom prst="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361315</xdr:colOff>
      <xdr:row>171</xdr:row>
      <xdr:rowOff>103505</xdr:rowOff>
    </xdr:from>
    <xdr:to>
      <xdr:col>10</xdr:col>
      <xdr:colOff>807720</xdr:colOff>
      <xdr:row>186</xdr:row>
      <xdr:rowOff>76200</xdr:rowOff>
    </xdr:to>
    <xdr:graphicFrame macro="">
      <xdr:nvGraphicFramePr>
        <xdr:cNvPr id="21"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92710</xdr:colOff>
      <xdr:row>116</xdr:row>
      <xdr:rowOff>114935</xdr:rowOff>
    </xdr:from>
    <xdr:to>
      <xdr:col>1</xdr:col>
      <xdr:colOff>274320</xdr:colOff>
      <xdr:row>118</xdr:row>
      <xdr:rowOff>78740</xdr:rowOff>
    </xdr:to>
    <xdr:sp macro="" textlink="">
      <xdr:nvSpPr>
        <xdr:cNvPr id="23" name="正方形/長方形 20"/>
        <xdr:cNvSpPr/>
      </xdr:nvSpPr>
      <xdr:spPr>
        <a:xfrm>
          <a:off x="92710" y="21336635"/>
          <a:ext cx="895985" cy="30670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0</xdr:colOff>
      <xdr:row>3</xdr:row>
      <xdr:rowOff>113665</xdr:rowOff>
    </xdr:from>
    <xdr:ext cx="3457575" cy="3405505"/>
    <xdr:sp macro="" textlink="">
      <xdr:nvSpPr>
        <xdr:cNvPr id="24" name="テキスト ボックス 20"/>
        <xdr:cNvSpPr txBox="1"/>
      </xdr:nvSpPr>
      <xdr:spPr>
        <a:xfrm>
          <a:off x="0" y="913765"/>
          <a:ext cx="3457575" cy="3405505"/>
        </a:xfrm>
        <a:prstGeom prst="rect">
          <a:avLst/>
        </a:prstGeom>
        <a:solidFill>
          <a:sysClr val="window" lastClr="FFFFFF"/>
        </a:solidFill>
        <a:ln>
          <a:solidFill>
            <a:sysClr val="windowText" lastClr="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800"/>
            <a:t>コメント：</a:t>
          </a:r>
          <a:endParaRPr kumimoji="1" lang="en-US" altLang="ja-JP" sz="1200"/>
        </a:p>
        <a:p>
          <a:r>
            <a:rPr kumimoji="1" lang="ja-JP" altLang="en-US" sz="1200"/>
            <a:t>○平均寿命、健康寿命ともに、県と比較して男性は短く、女性は同程度である</a:t>
          </a:r>
          <a:endParaRPr kumimoji="1" lang="en-US" altLang="ja-JP" sz="1200"/>
        </a:p>
        <a:p>
          <a:r>
            <a:rPr kumimoji="1" lang="ja-JP" altLang="en-US" sz="1200"/>
            <a:t>○男性は1年以上軽い運動を週2回以上していない者が多く、女性は同性の同年代より歩く速度が遅い者・1日1時間以上の身体活動をしていない者が多い</a:t>
          </a:r>
          <a:endParaRPr kumimoji="1" lang="en-US" altLang="ja-JP" sz="1200"/>
        </a:p>
        <a:p>
          <a:r>
            <a:rPr kumimoji="1" lang="ja-JP" altLang="en-US" sz="1200"/>
            <a:t>○男性の飲酒者（毎日）の割合が多い</a:t>
          </a:r>
          <a:endParaRPr kumimoji="1" lang="en-US" altLang="ja-JP" sz="1200"/>
        </a:p>
        <a:p>
          <a:r>
            <a:rPr kumimoji="1" lang="ja-JP" altLang="en-US" sz="1200"/>
            <a:t>○1人当たりの医療費は、19市町中入院等が13番目で歯科が12番目である</a:t>
          </a:r>
          <a:endParaRPr kumimoji="1" lang="en-US" altLang="ja-JP" sz="1200"/>
        </a:p>
        <a:p>
          <a:r>
            <a:rPr kumimoji="1" lang="ja-JP" altLang="en-US" sz="1200"/>
            <a:t>○重点対象疾患による医療費は、国保分で34%を、後期高齢者分で29%を占めている</a:t>
          </a:r>
          <a:endParaRPr kumimoji="1" lang="en-US" altLang="ja-JP" sz="1200"/>
        </a:p>
        <a:p>
          <a:r>
            <a:rPr kumimoji="1" lang="ja-JP" altLang="en-US" sz="1200"/>
            <a:t>○65歳以上の介護認定率は、県内12番目である</a:t>
          </a:r>
          <a:endParaRPr kumimoji="1" lang="en-US" altLang="ja-JP" sz="1200"/>
        </a:p>
        <a:p>
          <a:r>
            <a:rPr kumimoji="1" lang="ja-JP" altLang="en-US" sz="1200"/>
            <a:t>○死因は、男性はCOPD・腎不全・肺炎・自殺・脳梗塞が特に県より高く、女性は脳梗塞・脳血管疾患・心疾患が高い</a:t>
          </a:r>
          <a:endParaRPr kumimoji="1" lang="en-US" altLang="ja-JP" sz="1200"/>
        </a:p>
        <a:p>
          <a:endParaRPr kumimoji="1" lang="en-US" altLang="ja-JP" sz="1200"/>
        </a:p>
        <a:p>
          <a:endParaRPr kumimoji="1" lang="en-US" altLang="ja-JP" sz="1200"/>
        </a:p>
        <a:p>
          <a:endParaRPr kumimoji="1" lang="ja-JP" altLang="en-US" sz="1800"/>
        </a:p>
      </xdr:txBody>
    </xdr:sp>
    <xdr:clientData/>
  </xdr:oneCellAnchor>
  <xdr:twoCellAnchor>
    <xdr:from>
      <xdr:col>0</xdr:col>
      <xdr:colOff>67310</xdr:colOff>
      <xdr:row>132</xdr:row>
      <xdr:rowOff>29210</xdr:rowOff>
    </xdr:from>
    <xdr:to>
      <xdr:col>5</xdr:col>
      <xdr:colOff>252095</xdr:colOff>
      <xdr:row>144</xdr:row>
      <xdr:rowOff>99060</xdr:rowOff>
    </xdr:to>
    <xdr:graphicFrame macro="">
      <xdr:nvGraphicFramePr>
        <xdr:cNvPr id="25" name="グラフ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171</xdr:row>
      <xdr:rowOff>99060</xdr:rowOff>
    </xdr:from>
    <xdr:to>
      <xdr:col>5</xdr:col>
      <xdr:colOff>238125</xdr:colOff>
      <xdr:row>186</xdr:row>
      <xdr:rowOff>47625</xdr:rowOff>
    </xdr:to>
    <xdr:graphicFrame macro="">
      <xdr:nvGraphicFramePr>
        <xdr:cNvPr id="27" name="グラフ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151</xdr:row>
      <xdr:rowOff>114300</xdr:rowOff>
    </xdr:from>
    <xdr:to>
      <xdr:col>5</xdr:col>
      <xdr:colOff>351790</xdr:colOff>
      <xdr:row>163</xdr:row>
      <xdr:rowOff>102870</xdr:rowOff>
    </xdr:to>
    <xdr:graphicFrame macro="">
      <xdr:nvGraphicFramePr>
        <xdr:cNvPr id="28" name="グラフ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448310</xdr:colOff>
      <xdr:row>151</xdr:row>
      <xdr:rowOff>102870</xdr:rowOff>
    </xdr:from>
    <xdr:to>
      <xdr:col>10</xdr:col>
      <xdr:colOff>807720</xdr:colOff>
      <xdr:row>163</xdr:row>
      <xdr:rowOff>102870</xdr:rowOff>
    </xdr:to>
    <xdr:graphicFrame macro="">
      <xdr:nvGraphicFramePr>
        <xdr:cNvPr id="29" name="グラフ 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5</xdr:col>
      <xdr:colOff>514350</xdr:colOff>
      <xdr:row>92</xdr:row>
      <xdr:rowOff>104775</xdr:rowOff>
    </xdr:from>
    <xdr:to>
      <xdr:col>7</xdr:col>
      <xdr:colOff>294005</xdr:colOff>
      <xdr:row>95</xdr:row>
      <xdr:rowOff>123825</xdr:rowOff>
    </xdr:to>
    <xdr:sp macro="" textlink="">
      <xdr:nvSpPr>
        <xdr:cNvPr id="30" name="正方形/長方形 26"/>
        <xdr:cNvSpPr/>
      </xdr:nvSpPr>
      <xdr:spPr>
        <a:xfrm>
          <a:off x="4067175" y="17192625"/>
          <a:ext cx="1151255" cy="53340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390525</xdr:colOff>
      <xdr:row>96</xdr:row>
      <xdr:rowOff>47625</xdr:rowOff>
    </xdr:from>
    <xdr:to>
      <xdr:col>7</xdr:col>
      <xdr:colOff>76200</xdr:colOff>
      <xdr:row>98</xdr:row>
      <xdr:rowOff>95250</xdr:rowOff>
    </xdr:to>
    <xdr:sp macro="" textlink="">
      <xdr:nvSpPr>
        <xdr:cNvPr id="31" name="正方形/長方形 27"/>
        <xdr:cNvSpPr/>
      </xdr:nvSpPr>
      <xdr:spPr>
        <a:xfrm>
          <a:off x="3943350" y="17821275"/>
          <a:ext cx="1057275" cy="39052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266700</xdr:colOff>
      <xdr:row>99</xdr:row>
      <xdr:rowOff>66040</xdr:rowOff>
    </xdr:from>
    <xdr:to>
      <xdr:col>1</xdr:col>
      <xdr:colOff>494665</xdr:colOff>
      <xdr:row>102</xdr:row>
      <xdr:rowOff>1270</xdr:rowOff>
    </xdr:to>
    <xdr:sp macro="" textlink="">
      <xdr:nvSpPr>
        <xdr:cNvPr id="32" name="正方形/長方形 28"/>
        <xdr:cNvSpPr/>
      </xdr:nvSpPr>
      <xdr:spPr>
        <a:xfrm>
          <a:off x="266700" y="18354040"/>
          <a:ext cx="942340" cy="44958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323215</xdr:colOff>
      <xdr:row>132</xdr:row>
      <xdr:rowOff>635</xdr:rowOff>
    </xdr:from>
    <xdr:to>
      <xdr:col>10</xdr:col>
      <xdr:colOff>818515</xdr:colOff>
      <xdr:row>144</xdr:row>
      <xdr:rowOff>57785</xdr:rowOff>
    </xdr:to>
    <xdr:graphicFrame macro="">
      <xdr:nvGraphicFramePr>
        <xdr:cNvPr id="33" name="グラフ 2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62.xml><?xml version="1.0" encoding="utf-8"?>
<c:userShapes xmlns:c="http://schemas.openxmlformats.org/drawingml/2006/chart">
  <cdr:relSizeAnchor xmlns:cdr="http://schemas.openxmlformats.org/drawingml/2006/chartDrawing">
    <cdr:from>
      <cdr:x>0.099</cdr:x>
      <cdr:y>0.3385</cdr:y>
    </cdr:from>
    <cdr:to>
      <cdr:x>0.9385</cdr:x>
      <cdr:y>0.3385</cdr:y>
    </cdr:to>
    <cdr:sp macro="" textlink="">
      <cdr:nvSpPr>
        <cdr:cNvPr id="2" name="直線 1"/>
        <cdr:cNvSpPr/>
      </cdr:nvSpPr>
      <cdr:spPr>
        <a:xfrm xmlns:a="http://schemas.openxmlformats.org/drawingml/2006/main">
          <a:off x="381024" y="809277"/>
          <a:ext cx="3231013"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63.xml><?xml version="1.0" encoding="utf-8"?>
<c:userShapes xmlns:c="http://schemas.openxmlformats.org/drawingml/2006/chart">
  <cdr:relSizeAnchor xmlns:cdr="http://schemas.openxmlformats.org/drawingml/2006/chartDrawing">
    <cdr:from>
      <cdr:x>0.09675</cdr:x>
      <cdr:y>0.37675</cdr:y>
    </cdr:from>
    <cdr:to>
      <cdr:x>0.91825</cdr:x>
      <cdr:y>0.37675</cdr:y>
    </cdr:to>
    <cdr:sp macro="" textlink="">
      <cdr:nvSpPr>
        <cdr:cNvPr id="2" name="直線 1"/>
        <cdr:cNvSpPr/>
      </cdr:nvSpPr>
      <cdr:spPr>
        <a:xfrm xmlns:a="http://schemas.openxmlformats.org/drawingml/2006/main">
          <a:off x="380474" y="904313"/>
          <a:ext cx="3230593"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64.xml><?xml version="1.0" encoding="utf-8"?>
<c:userShapes xmlns:c="http://schemas.openxmlformats.org/drawingml/2006/chart">
  <cdr:relSizeAnchor xmlns:cdr="http://schemas.openxmlformats.org/drawingml/2006/chartDrawing">
    <cdr:from>
      <cdr:x>0.0395</cdr:x>
      <cdr:y>0.07275</cdr:y>
    </cdr:from>
    <cdr:to>
      <cdr:x>0.13425</cdr:x>
      <cdr:y>0.19425</cdr:y>
    </cdr:to>
    <cdr:sp macro="" textlink="">
      <cdr:nvSpPr>
        <cdr:cNvPr id="2" name="テキスト ボックス 9"/>
        <cdr:cNvSpPr txBox="1"/>
      </cdr:nvSpPr>
      <cdr:spPr>
        <a:xfrm xmlns:a="http://schemas.openxmlformats.org/drawingml/2006/main">
          <a:off x="141114" y="164920"/>
          <a:ext cx="338495" cy="275434"/>
        </a:xfrm>
        <a:prstGeom xmlns:a="http://schemas.openxmlformats.org/drawingml/2006/main" prst="rect">
          <a:avLst/>
        </a:prstGeom>
        <a:noFill xmlns:a="http://schemas.openxmlformats.org/drawingml/2006/mai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tx1"/>
        </a:fontRef>
      </cdr:style>
      <cdr:txBody>
        <a:bodyPr xmlns:a="http://schemas.openxmlformats.org/drawingml/2006/main" vertOverflow="overflow" horzOverflow="overflow"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ja-JP" altLang="en-US" sz="1100"/>
            <a:t>歳</a:t>
          </a:r>
        </a:p>
      </cdr:txBody>
    </cdr:sp>
  </cdr:relSizeAnchor>
  <cdr:relSizeAnchor xmlns:cdr="http://schemas.openxmlformats.org/drawingml/2006/chartDrawing">
    <cdr:from>
      <cdr:x>0.077</cdr:x>
      <cdr:y>0.3275</cdr:y>
    </cdr:from>
    <cdr:to>
      <cdr:x>0.9815</cdr:x>
      <cdr:y>0.3275</cdr:y>
    </cdr:to>
    <cdr:sp macro="" textlink="">
      <cdr:nvSpPr>
        <cdr:cNvPr id="3" name="直線 2"/>
        <cdr:cNvSpPr/>
      </cdr:nvSpPr>
      <cdr:spPr>
        <a:xfrm xmlns:a="http://schemas.openxmlformats.org/drawingml/2006/main">
          <a:off x="275083" y="742426"/>
          <a:ext cx="3231335"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65.xml><?xml version="1.0" encoding="utf-8"?>
<c:userShapes xmlns:c="http://schemas.openxmlformats.org/drawingml/2006/chart">
  <cdr:relSizeAnchor xmlns:cdr="http://schemas.openxmlformats.org/drawingml/2006/chartDrawing">
    <cdr:from>
      <cdr:x>0.068</cdr:x>
      <cdr:y>0.32075</cdr:y>
    </cdr:from>
    <cdr:to>
      <cdr:x>0.98225</cdr:x>
      <cdr:y>0.325</cdr:y>
    </cdr:to>
    <cdr:sp macro="" textlink="">
      <cdr:nvSpPr>
        <cdr:cNvPr id="2" name="直線 1"/>
        <cdr:cNvSpPr/>
      </cdr:nvSpPr>
      <cdr:spPr>
        <a:xfrm xmlns:a="http://schemas.openxmlformats.org/drawingml/2006/main" flipV="1">
          <a:off x="284944" y="733234"/>
          <a:ext cx="3831041" cy="9715"/>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66.xml><?xml version="1.0" encoding="utf-8"?>
<xdr:wsDr xmlns:xdr="http://schemas.openxmlformats.org/drawingml/2006/spreadsheetDrawing" xmlns:a="http://schemas.openxmlformats.org/drawingml/2006/main">
  <xdr:twoCellAnchor>
    <xdr:from>
      <xdr:col>0</xdr:col>
      <xdr:colOff>0</xdr:colOff>
      <xdr:row>25</xdr:row>
      <xdr:rowOff>635</xdr:rowOff>
    </xdr:from>
    <xdr:to>
      <xdr:col>5</xdr:col>
      <xdr:colOff>276225</xdr:colOff>
      <xdr:row>38</xdr:row>
      <xdr:rowOff>162560</xdr:rowOff>
    </xdr:to>
    <xdr:graphicFrame macro="">
      <xdr:nvGraphicFramePr>
        <xdr:cNvPr id="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323850</xdr:colOff>
      <xdr:row>24</xdr:row>
      <xdr:rowOff>161925</xdr:rowOff>
    </xdr:from>
    <xdr:to>
      <xdr:col>10</xdr:col>
      <xdr:colOff>809625</xdr:colOff>
      <xdr:row>38</xdr:row>
      <xdr:rowOff>161925</xdr:rowOff>
    </xdr:to>
    <xdr:graphicFrame macro="">
      <xdr:nvGraphicFramePr>
        <xdr:cNvPr id="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151765</xdr:colOff>
      <xdr:row>25</xdr:row>
      <xdr:rowOff>114300</xdr:rowOff>
    </xdr:from>
    <xdr:ext cx="321310" cy="275590"/>
    <xdr:sp macro="" textlink="">
      <xdr:nvSpPr>
        <xdr:cNvPr id="4" name="テキスト ボックス 9"/>
        <xdr:cNvSpPr txBox="1"/>
      </xdr:nvSpPr>
      <xdr:spPr>
        <a:xfrm>
          <a:off x="151765" y="5486400"/>
          <a:ext cx="32131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oneCellAnchor>
    <xdr:from>
      <xdr:col>5</xdr:col>
      <xdr:colOff>523875</xdr:colOff>
      <xdr:row>25</xdr:row>
      <xdr:rowOff>133350</xdr:rowOff>
    </xdr:from>
    <xdr:ext cx="297180" cy="273050"/>
    <xdr:sp macro="" textlink="">
      <xdr:nvSpPr>
        <xdr:cNvPr id="5" name="テキスト ボックス 10"/>
        <xdr:cNvSpPr txBox="1"/>
      </xdr:nvSpPr>
      <xdr:spPr>
        <a:xfrm>
          <a:off x="4076700" y="5505450"/>
          <a:ext cx="297180" cy="2730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twoCellAnchor>
    <xdr:from>
      <xdr:col>0</xdr:col>
      <xdr:colOff>0</xdr:colOff>
      <xdr:row>45</xdr:row>
      <xdr:rowOff>86360</xdr:rowOff>
    </xdr:from>
    <xdr:to>
      <xdr:col>5</xdr:col>
      <xdr:colOff>286385</xdr:colOff>
      <xdr:row>58</xdr:row>
      <xdr:rowOff>124460</xdr:rowOff>
    </xdr:to>
    <xdr:graphicFrame macro="">
      <xdr:nvGraphicFramePr>
        <xdr:cNvPr id="6"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381635</xdr:colOff>
      <xdr:row>45</xdr:row>
      <xdr:rowOff>66675</xdr:rowOff>
    </xdr:from>
    <xdr:to>
      <xdr:col>10</xdr:col>
      <xdr:colOff>817880</xdr:colOff>
      <xdr:row>58</xdr:row>
      <xdr:rowOff>123825</xdr:rowOff>
    </xdr:to>
    <xdr:graphicFrame macro="">
      <xdr:nvGraphicFramePr>
        <xdr:cNvPr id="7"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619125</xdr:colOff>
      <xdr:row>46</xdr:row>
      <xdr:rowOff>38100</xdr:rowOff>
    </xdr:from>
    <xdr:to>
      <xdr:col>6</xdr:col>
      <xdr:colOff>316230</xdr:colOff>
      <xdr:row>47</xdr:row>
      <xdr:rowOff>142240</xdr:rowOff>
    </xdr:to>
    <xdr:sp macro="" textlink="">
      <xdr:nvSpPr>
        <xdr:cNvPr id="8" name="テキスト ボックス 9"/>
        <xdr:cNvSpPr txBox="1"/>
      </xdr:nvSpPr>
      <xdr:spPr>
        <a:xfrm>
          <a:off x="4171950" y="9058275"/>
          <a:ext cx="38290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overflow" horzOverflow="overflow"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kumimoji="1" lang="ja-JP" altLang="en-US" sz="1100"/>
            <a:t>歳</a:t>
          </a:r>
        </a:p>
      </xdr:txBody>
    </xdr:sp>
    <xdr:clientData/>
  </xdr:twoCellAnchor>
  <xdr:twoCellAnchor>
    <xdr:from>
      <xdr:col>0</xdr:col>
      <xdr:colOff>8890</xdr:colOff>
      <xdr:row>220</xdr:row>
      <xdr:rowOff>161925</xdr:rowOff>
    </xdr:from>
    <xdr:to>
      <xdr:col>5</xdr:col>
      <xdr:colOff>283845</xdr:colOff>
      <xdr:row>237</xdr:row>
      <xdr:rowOff>9525</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362585</xdr:colOff>
      <xdr:row>220</xdr:row>
      <xdr:rowOff>133985</xdr:rowOff>
    </xdr:from>
    <xdr:to>
      <xdr:col>10</xdr:col>
      <xdr:colOff>811530</xdr:colOff>
      <xdr:row>236</xdr:row>
      <xdr:rowOff>151765</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86</xdr:row>
      <xdr:rowOff>0</xdr:rowOff>
    </xdr:from>
    <xdr:to>
      <xdr:col>5</xdr:col>
      <xdr:colOff>294005</xdr:colOff>
      <xdr:row>101</xdr:row>
      <xdr:rowOff>152400</xdr:rowOff>
    </xdr:to>
    <xdr:graphicFrame macro="">
      <xdr:nvGraphicFramePr>
        <xdr:cNvPr id="11"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109</xdr:row>
      <xdr:rowOff>635</xdr:rowOff>
    </xdr:from>
    <xdr:to>
      <xdr:col>5</xdr:col>
      <xdr:colOff>285115</xdr:colOff>
      <xdr:row>124</xdr:row>
      <xdr:rowOff>143510</xdr:rowOff>
    </xdr:to>
    <xdr:graphicFrame macro="">
      <xdr:nvGraphicFramePr>
        <xdr:cNvPr id="1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323850</xdr:colOff>
      <xdr:row>86</xdr:row>
      <xdr:rowOff>10160</xdr:rowOff>
    </xdr:from>
    <xdr:to>
      <xdr:col>10</xdr:col>
      <xdr:colOff>807720</xdr:colOff>
      <xdr:row>101</xdr:row>
      <xdr:rowOff>133985</xdr:rowOff>
    </xdr:to>
    <xdr:graphicFrame macro="">
      <xdr:nvGraphicFramePr>
        <xdr:cNvPr id="13"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392430</xdr:colOff>
      <xdr:row>109</xdr:row>
      <xdr:rowOff>0</xdr:rowOff>
    </xdr:from>
    <xdr:to>
      <xdr:col>10</xdr:col>
      <xdr:colOff>789305</xdr:colOff>
      <xdr:row>124</xdr:row>
      <xdr:rowOff>142240</xdr:rowOff>
    </xdr:to>
    <xdr:graphicFrame macro="">
      <xdr:nvGraphicFramePr>
        <xdr:cNvPr id="14"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65</xdr:row>
      <xdr:rowOff>0</xdr:rowOff>
    </xdr:from>
    <xdr:to>
      <xdr:col>5</xdr:col>
      <xdr:colOff>274955</xdr:colOff>
      <xdr:row>81</xdr:row>
      <xdr:rowOff>0</xdr:rowOff>
    </xdr:to>
    <xdr:graphicFrame macro="">
      <xdr:nvGraphicFramePr>
        <xdr:cNvPr id="17"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361315</xdr:colOff>
      <xdr:row>65</xdr:row>
      <xdr:rowOff>10160</xdr:rowOff>
    </xdr:from>
    <xdr:to>
      <xdr:col>10</xdr:col>
      <xdr:colOff>808990</xdr:colOff>
      <xdr:row>81</xdr:row>
      <xdr:rowOff>10160</xdr:rowOff>
    </xdr:to>
    <xdr:graphicFrame macro="">
      <xdr:nvGraphicFramePr>
        <xdr:cNvPr id="18" name="グラフ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193</xdr:row>
      <xdr:rowOff>0</xdr:rowOff>
    </xdr:from>
    <xdr:to>
      <xdr:col>10</xdr:col>
      <xdr:colOff>666750</xdr:colOff>
      <xdr:row>212</xdr:row>
      <xdr:rowOff>133350</xdr:rowOff>
    </xdr:to>
    <xdr:graphicFrame macro="">
      <xdr:nvGraphicFramePr>
        <xdr:cNvPr id="19"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638175</xdr:colOff>
      <xdr:row>207</xdr:row>
      <xdr:rowOff>123825</xdr:rowOff>
    </xdr:from>
    <xdr:to>
      <xdr:col>7</xdr:col>
      <xdr:colOff>313690</xdr:colOff>
      <xdr:row>210</xdr:row>
      <xdr:rowOff>161290</xdr:rowOff>
    </xdr:to>
    <xdr:sp macro="" textlink="">
      <xdr:nvSpPr>
        <xdr:cNvPr id="20" name="正方形/長方形 17"/>
        <xdr:cNvSpPr/>
      </xdr:nvSpPr>
      <xdr:spPr>
        <a:xfrm>
          <a:off x="4876800" y="37680900"/>
          <a:ext cx="361315" cy="551815"/>
        </a:xfrm>
        <a:prstGeom prst="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372110</xdr:colOff>
      <xdr:row>170</xdr:row>
      <xdr:rowOff>33020</xdr:rowOff>
    </xdr:from>
    <xdr:to>
      <xdr:col>10</xdr:col>
      <xdr:colOff>818515</xdr:colOff>
      <xdr:row>184</xdr:row>
      <xdr:rowOff>110490</xdr:rowOff>
    </xdr:to>
    <xdr:graphicFrame macro="">
      <xdr:nvGraphicFramePr>
        <xdr:cNvPr id="21"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408940</xdr:colOff>
      <xdr:row>114</xdr:row>
      <xdr:rowOff>47625</xdr:rowOff>
    </xdr:from>
    <xdr:to>
      <xdr:col>10</xdr:col>
      <xdr:colOff>132080</xdr:colOff>
      <xdr:row>116</xdr:row>
      <xdr:rowOff>96520</xdr:rowOff>
    </xdr:to>
    <xdr:sp macro="" textlink="">
      <xdr:nvSpPr>
        <xdr:cNvPr id="23" name="正方形/長方形 20"/>
        <xdr:cNvSpPr/>
      </xdr:nvSpPr>
      <xdr:spPr>
        <a:xfrm>
          <a:off x="6104890" y="20812125"/>
          <a:ext cx="1094740" cy="39179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0</xdr:colOff>
      <xdr:row>3</xdr:row>
      <xdr:rowOff>152400</xdr:rowOff>
    </xdr:from>
    <xdr:ext cx="3343275" cy="2638425"/>
    <xdr:sp macro="" textlink="">
      <xdr:nvSpPr>
        <xdr:cNvPr id="24" name="テキスト ボックス 20"/>
        <xdr:cNvSpPr txBox="1"/>
      </xdr:nvSpPr>
      <xdr:spPr>
        <a:xfrm>
          <a:off x="0" y="952500"/>
          <a:ext cx="3343275" cy="2638425"/>
        </a:xfrm>
        <a:prstGeom prst="rect">
          <a:avLst/>
        </a:prstGeom>
        <a:solidFill>
          <a:sysClr val="window" lastClr="FFFFFF"/>
        </a:solidFill>
        <a:ln>
          <a:solidFill>
            <a:sysClr val="windowText" lastClr="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800"/>
            <a:t>コメント：</a:t>
          </a:r>
          <a:endParaRPr kumimoji="1" lang="en-US" altLang="ja-JP" sz="1200"/>
        </a:p>
        <a:p>
          <a:r>
            <a:rPr kumimoji="1" lang="ja-JP" altLang="en-US" sz="1200"/>
            <a:t>○平均寿命、健康寿命ともに、男性は県平均と同程度、女性は短い</a:t>
          </a:r>
          <a:endParaRPr kumimoji="1" lang="en-US" altLang="ja-JP" sz="1200"/>
        </a:p>
        <a:p>
          <a:r>
            <a:rPr kumimoji="1" lang="ja-JP" altLang="en-US" sz="1200"/>
            <a:t>○女性は、就寝前2時間以内に夕食をとる者が多い</a:t>
          </a:r>
          <a:endParaRPr kumimoji="1" lang="en-US" altLang="ja-JP" sz="1200"/>
        </a:p>
        <a:p>
          <a:r>
            <a:rPr kumimoji="1" lang="ja-JP" altLang="en-US" sz="1200"/>
            <a:t>○1人当たりの医療費は、19市町中入院等が5番目で、歯科が16番目である</a:t>
          </a:r>
          <a:endParaRPr kumimoji="1" lang="en-US" altLang="ja-JP" sz="1200"/>
        </a:p>
        <a:p>
          <a:r>
            <a:rPr kumimoji="1" lang="ja-JP" altLang="en-US" sz="1200"/>
            <a:t>○重点対象疾患による医療費は、国保分で32%を、後期高齢者分で36%を占めている</a:t>
          </a:r>
          <a:endParaRPr kumimoji="1" lang="en-US" altLang="ja-JP" sz="1200"/>
        </a:p>
        <a:p>
          <a:r>
            <a:rPr kumimoji="1" lang="ja-JP" altLang="en-US" sz="1200"/>
            <a:t>○65歳以上の介護認定率は、県内13番目である</a:t>
          </a:r>
          <a:endParaRPr kumimoji="1" lang="en-US" altLang="ja-JP" sz="1200"/>
        </a:p>
        <a:p>
          <a:r>
            <a:rPr kumimoji="1" lang="ja-JP" altLang="en-US" sz="1200"/>
            <a:t>○死因は、男性は脳内出血・大腸がんが県より若干高く、女性は肺炎・心疾患が高い</a:t>
          </a:r>
          <a:endParaRPr kumimoji="1" lang="en-US" altLang="ja-JP" sz="1200"/>
        </a:p>
        <a:p>
          <a:endParaRPr kumimoji="1" lang="en-US" altLang="ja-JP" sz="1200"/>
        </a:p>
        <a:p>
          <a:endParaRPr kumimoji="1" lang="en-US" altLang="ja-JP" sz="1200"/>
        </a:p>
        <a:p>
          <a:endParaRPr kumimoji="1" lang="ja-JP" altLang="en-US" sz="1800"/>
        </a:p>
      </xdr:txBody>
    </xdr:sp>
    <xdr:clientData/>
  </xdr:oneCellAnchor>
  <xdr:twoCellAnchor>
    <xdr:from>
      <xdr:col>0</xdr:col>
      <xdr:colOff>0</xdr:colOff>
      <xdr:row>130</xdr:row>
      <xdr:rowOff>0</xdr:rowOff>
    </xdr:from>
    <xdr:to>
      <xdr:col>5</xdr:col>
      <xdr:colOff>223520</xdr:colOff>
      <xdr:row>143</xdr:row>
      <xdr:rowOff>127000</xdr:rowOff>
    </xdr:to>
    <xdr:graphicFrame macro="">
      <xdr:nvGraphicFramePr>
        <xdr:cNvPr id="25" name="グラフ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170</xdr:row>
      <xdr:rowOff>22860</xdr:rowOff>
    </xdr:from>
    <xdr:to>
      <xdr:col>5</xdr:col>
      <xdr:colOff>276225</xdr:colOff>
      <xdr:row>184</xdr:row>
      <xdr:rowOff>118110</xdr:rowOff>
    </xdr:to>
    <xdr:graphicFrame macro="">
      <xdr:nvGraphicFramePr>
        <xdr:cNvPr id="27" name="グラフ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150</xdr:row>
      <xdr:rowOff>151130</xdr:rowOff>
    </xdr:from>
    <xdr:to>
      <xdr:col>5</xdr:col>
      <xdr:colOff>219075</xdr:colOff>
      <xdr:row>162</xdr:row>
      <xdr:rowOff>170180</xdr:rowOff>
    </xdr:to>
    <xdr:graphicFrame macro="">
      <xdr:nvGraphicFramePr>
        <xdr:cNvPr id="28" name="グラフ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314325</xdr:colOff>
      <xdr:row>150</xdr:row>
      <xdr:rowOff>141605</xdr:rowOff>
    </xdr:from>
    <xdr:to>
      <xdr:col>10</xdr:col>
      <xdr:colOff>807085</xdr:colOff>
      <xdr:row>162</xdr:row>
      <xdr:rowOff>170180</xdr:rowOff>
    </xdr:to>
    <xdr:graphicFrame macro="">
      <xdr:nvGraphicFramePr>
        <xdr:cNvPr id="29" name="グラフ 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5</xdr:col>
      <xdr:colOff>266065</xdr:colOff>
      <xdr:row>129</xdr:row>
      <xdr:rowOff>157480</xdr:rowOff>
    </xdr:from>
    <xdr:to>
      <xdr:col>10</xdr:col>
      <xdr:colOff>800100</xdr:colOff>
      <xdr:row>143</xdr:row>
      <xdr:rowOff>138430</xdr:rowOff>
    </xdr:to>
    <xdr:graphicFrame macro="">
      <xdr:nvGraphicFramePr>
        <xdr:cNvPr id="30" name="グラフ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67.xml><?xml version="1.0" encoding="utf-8"?>
<c:userShapes xmlns:c="http://schemas.openxmlformats.org/drawingml/2006/chart">
  <cdr:relSizeAnchor xmlns:cdr="http://schemas.openxmlformats.org/drawingml/2006/chartDrawing">
    <cdr:from>
      <cdr:x>0.0945</cdr:x>
      <cdr:y>0.3345</cdr:y>
    </cdr:from>
    <cdr:to>
      <cdr:x>0.93825</cdr:x>
      <cdr:y>0.3345</cdr:y>
    </cdr:to>
    <cdr:sp macro="" textlink="">
      <cdr:nvSpPr>
        <cdr:cNvPr id="2" name="直線 1"/>
        <cdr:cNvSpPr/>
      </cdr:nvSpPr>
      <cdr:spPr>
        <a:xfrm xmlns:a="http://schemas.openxmlformats.org/drawingml/2006/main">
          <a:off x="361845" y="799714"/>
          <a:ext cx="3230760"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68.xml><?xml version="1.0" encoding="utf-8"?>
<c:userShapes xmlns:c="http://schemas.openxmlformats.org/drawingml/2006/chart">
  <cdr:relSizeAnchor xmlns:cdr="http://schemas.openxmlformats.org/drawingml/2006/chartDrawing">
    <cdr:from>
      <cdr:x>0.09275</cdr:x>
      <cdr:y>0.37675</cdr:y>
    </cdr:from>
    <cdr:to>
      <cdr:x>0.96225</cdr:x>
      <cdr:y>0.37675</cdr:y>
    </cdr:to>
    <cdr:sp macro="" textlink="">
      <cdr:nvSpPr>
        <cdr:cNvPr id="2" name="直線 1"/>
        <cdr:cNvSpPr/>
      </cdr:nvSpPr>
      <cdr:spPr>
        <a:xfrm xmlns:a="http://schemas.openxmlformats.org/drawingml/2006/main">
          <a:off x="371046" y="904313"/>
          <a:ext cx="3478434"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69.xml><?xml version="1.0" encoding="utf-8"?>
<c:userShapes xmlns:c="http://schemas.openxmlformats.org/drawingml/2006/chart">
  <cdr:relSizeAnchor xmlns:cdr="http://schemas.openxmlformats.org/drawingml/2006/chartDrawing">
    <cdr:from>
      <cdr:x>0.0395</cdr:x>
      <cdr:y>0.07275</cdr:y>
    </cdr:from>
    <cdr:to>
      <cdr:x>0.13425</cdr:x>
      <cdr:y>0.19425</cdr:y>
    </cdr:to>
    <cdr:sp macro="" textlink="">
      <cdr:nvSpPr>
        <cdr:cNvPr id="2" name="テキスト ボックス 9"/>
        <cdr:cNvSpPr txBox="1"/>
      </cdr:nvSpPr>
      <cdr:spPr>
        <a:xfrm xmlns:a="http://schemas.openxmlformats.org/drawingml/2006/main">
          <a:off x="151648" y="164920"/>
          <a:ext cx="363765" cy="275434"/>
        </a:xfrm>
        <a:prstGeom xmlns:a="http://schemas.openxmlformats.org/drawingml/2006/main" prst="rect">
          <a:avLst/>
        </a:prstGeom>
        <a:noFill xmlns:a="http://schemas.openxmlformats.org/drawingml/2006/mai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tx1"/>
        </a:fontRef>
      </cdr:style>
      <cdr:txBody>
        <a:bodyPr xmlns:a="http://schemas.openxmlformats.org/drawingml/2006/main" vertOverflow="overflow" horzOverflow="overflow"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ja-JP" altLang="en-US" sz="1100"/>
            <a:t>歳</a:t>
          </a:r>
        </a:p>
      </cdr:txBody>
    </cdr:sp>
  </cdr:relSizeAnchor>
  <cdr:relSizeAnchor xmlns:cdr="http://schemas.openxmlformats.org/drawingml/2006/chartDrawing">
    <cdr:from>
      <cdr:x>0.08675</cdr:x>
      <cdr:y>0.33175</cdr:y>
    </cdr:from>
    <cdr:to>
      <cdr:x>0.9285</cdr:x>
      <cdr:y>0.33175</cdr:y>
    </cdr:to>
    <cdr:sp macro="" textlink="">
      <cdr:nvSpPr>
        <cdr:cNvPr id="3" name="直線 2"/>
        <cdr:cNvSpPr/>
      </cdr:nvSpPr>
      <cdr:spPr>
        <a:xfrm xmlns:a="http://schemas.openxmlformats.org/drawingml/2006/main">
          <a:off x="333051" y="752060"/>
          <a:ext cx="3231655"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7.xml><?xml version="1.0" encoding="utf-8"?>
<c:userShapes xmlns:c="http://schemas.openxmlformats.org/drawingml/2006/chart">
  <cdr:relSizeAnchor xmlns:cdr="http://schemas.openxmlformats.org/drawingml/2006/chartDrawing">
    <cdr:from>
      <cdr:x>0.1015</cdr:x>
      <cdr:y>0.33475</cdr:y>
    </cdr:from>
    <cdr:to>
      <cdr:x>0.92375</cdr:x>
      <cdr:y>0.33475</cdr:y>
    </cdr:to>
    <cdr:sp macro="" textlink="">
      <cdr:nvSpPr>
        <cdr:cNvPr id="2" name="直線 1"/>
        <cdr:cNvSpPr/>
      </cdr:nvSpPr>
      <cdr:spPr>
        <a:xfrm xmlns:a="http://schemas.openxmlformats.org/drawingml/2006/main">
          <a:off x="389744" y="800311"/>
          <a:ext cx="3157312"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70.xml><?xml version="1.0" encoding="utf-8"?>
<c:userShapes xmlns:c="http://schemas.openxmlformats.org/drawingml/2006/chart">
  <cdr:relSizeAnchor xmlns:cdr="http://schemas.openxmlformats.org/drawingml/2006/chartDrawing">
    <cdr:from>
      <cdr:x>0.065</cdr:x>
      <cdr:y>0.321</cdr:y>
    </cdr:from>
    <cdr:to>
      <cdr:x>0.9815</cdr:x>
      <cdr:y>0.32925</cdr:y>
    </cdr:to>
    <cdr:sp macro="" textlink="">
      <cdr:nvSpPr>
        <cdr:cNvPr id="2" name="直線 1"/>
        <cdr:cNvSpPr/>
      </cdr:nvSpPr>
      <cdr:spPr>
        <a:xfrm xmlns:a="http://schemas.openxmlformats.org/drawingml/2006/main" flipV="1">
          <a:off x="256813" y="733806"/>
          <a:ext cx="3621064" cy="18859"/>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71.xml><?xml version="1.0" encoding="utf-8"?>
<xdr:wsDr xmlns:xdr="http://schemas.openxmlformats.org/drawingml/2006/spreadsheetDrawing" xmlns:a="http://schemas.openxmlformats.org/drawingml/2006/main">
  <xdr:twoCellAnchor>
    <xdr:from>
      <xdr:col>0</xdr:col>
      <xdr:colOff>0</xdr:colOff>
      <xdr:row>29</xdr:row>
      <xdr:rowOff>152400</xdr:rowOff>
    </xdr:from>
    <xdr:to>
      <xdr:col>5</xdr:col>
      <xdr:colOff>266700</xdr:colOff>
      <xdr:row>43</xdr:row>
      <xdr:rowOff>143510</xdr:rowOff>
    </xdr:to>
    <xdr:graphicFrame macro="">
      <xdr:nvGraphicFramePr>
        <xdr:cNvPr id="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323850</xdr:colOff>
      <xdr:row>29</xdr:row>
      <xdr:rowOff>161925</xdr:rowOff>
    </xdr:from>
    <xdr:to>
      <xdr:col>10</xdr:col>
      <xdr:colOff>791210</xdr:colOff>
      <xdr:row>43</xdr:row>
      <xdr:rowOff>161925</xdr:rowOff>
    </xdr:to>
    <xdr:graphicFrame macro="">
      <xdr:nvGraphicFramePr>
        <xdr:cNvPr id="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151765</xdr:colOff>
      <xdr:row>30</xdr:row>
      <xdr:rowOff>114300</xdr:rowOff>
    </xdr:from>
    <xdr:ext cx="321310" cy="275590"/>
    <xdr:sp macro="" textlink="">
      <xdr:nvSpPr>
        <xdr:cNvPr id="4" name="テキスト ボックス 9"/>
        <xdr:cNvSpPr txBox="1"/>
      </xdr:nvSpPr>
      <xdr:spPr>
        <a:xfrm>
          <a:off x="151765" y="6410325"/>
          <a:ext cx="32131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oneCellAnchor>
    <xdr:from>
      <xdr:col>5</xdr:col>
      <xdr:colOff>523875</xdr:colOff>
      <xdr:row>30</xdr:row>
      <xdr:rowOff>133350</xdr:rowOff>
    </xdr:from>
    <xdr:ext cx="297180" cy="273050"/>
    <xdr:sp macro="" textlink="">
      <xdr:nvSpPr>
        <xdr:cNvPr id="5" name="テキスト ボックス 10"/>
        <xdr:cNvSpPr txBox="1"/>
      </xdr:nvSpPr>
      <xdr:spPr>
        <a:xfrm>
          <a:off x="4086225" y="6429375"/>
          <a:ext cx="297180" cy="2730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twoCellAnchor>
    <xdr:from>
      <xdr:col>0</xdr:col>
      <xdr:colOff>37465</xdr:colOff>
      <xdr:row>50</xdr:row>
      <xdr:rowOff>76200</xdr:rowOff>
    </xdr:from>
    <xdr:to>
      <xdr:col>5</xdr:col>
      <xdr:colOff>85725</xdr:colOff>
      <xdr:row>63</xdr:row>
      <xdr:rowOff>114300</xdr:rowOff>
    </xdr:to>
    <xdr:graphicFrame macro="">
      <xdr:nvGraphicFramePr>
        <xdr:cNvPr id="6"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123825</xdr:colOff>
      <xdr:row>50</xdr:row>
      <xdr:rowOff>57150</xdr:rowOff>
    </xdr:from>
    <xdr:to>
      <xdr:col>10</xdr:col>
      <xdr:colOff>789940</xdr:colOff>
      <xdr:row>63</xdr:row>
      <xdr:rowOff>114300</xdr:rowOff>
    </xdr:to>
    <xdr:graphicFrame macro="">
      <xdr:nvGraphicFramePr>
        <xdr:cNvPr id="7"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619125</xdr:colOff>
      <xdr:row>51</xdr:row>
      <xdr:rowOff>38100</xdr:rowOff>
    </xdr:from>
    <xdr:to>
      <xdr:col>6</xdr:col>
      <xdr:colOff>316230</xdr:colOff>
      <xdr:row>52</xdr:row>
      <xdr:rowOff>142240</xdr:rowOff>
    </xdr:to>
    <xdr:sp macro="" textlink="">
      <xdr:nvSpPr>
        <xdr:cNvPr id="8" name="テキスト ボックス 9"/>
        <xdr:cNvSpPr txBox="1"/>
      </xdr:nvSpPr>
      <xdr:spPr>
        <a:xfrm>
          <a:off x="4181475" y="9991725"/>
          <a:ext cx="38290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overflow" horzOverflow="overflow"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kumimoji="1" lang="ja-JP" altLang="en-US" sz="1100"/>
            <a:t>歳</a:t>
          </a:r>
        </a:p>
      </xdr:txBody>
    </xdr:sp>
    <xdr:clientData/>
  </xdr:twoCellAnchor>
  <xdr:twoCellAnchor>
    <xdr:from>
      <xdr:col>0</xdr:col>
      <xdr:colOff>0</xdr:colOff>
      <xdr:row>230</xdr:row>
      <xdr:rowOff>38100</xdr:rowOff>
    </xdr:from>
    <xdr:to>
      <xdr:col>5</xdr:col>
      <xdr:colOff>283210</xdr:colOff>
      <xdr:row>246</xdr:row>
      <xdr:rowOff>114300</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408940</xdr:colOff>
      <xdr:row>230</xdr:row>
      <xdr:rowOff>47625</xdr:rowOff>
    </xdr:from>
    <xdr:to>
      <xdr:col>10</xdr:col>
      <xdr:colOff>800735</xdr:colOff>
      <xdr:row>246</xdr:row>
      <xdr:rowOff>94615</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95</xdr:row>
      <xdr:rowOff>0</xdr:rowOff>
    </xdr:from>
    <xdr:to>
      <xdr:col>5</xdr:col>
      <xdr:colOff>218440</xdr:colOff>
      <xdr:row>111</xdr:row>
      <xdr:rowOff>0</xdr:rowOff>
    </xdr:to>
    <xdr:graphicFrame macro="">
      <xdr:nvGraphicFramePr>
        <xdr:cNvPr id="13"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118</xdr:row>
      <xdr:rowOff>10160</xdr:rowOff>
    </xdr:from>
    <xdr:to>
      <xdr:col>5</xdr:col>
      <xdr:colOff>294005</xdr:colOff>
      <xdr:row>134</xdr:row>
      <xdr:rowOff>10160</xdr:rowOff>
    </xdr:to>
    <xdr:graphicFrame macro="">
      <xdr:nvGraphicFramePr>
        <xdr:cNvPr id="14"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342265</xdr:colOff>
      <xdr:row>95</xdr:row>
      <xdr:rowOff>10160</xdr:rowOff>
    </xdr:from>
    <xdr:to>
      <xdr:col>10</xdr:col>
      <xdr:colOff>798830</xdr:colOff>
      <xdr:row>111</xdr:row>
      <xdr:rowOff>10160</xdr:rowOff>
    </xdr:to>
    <xdr:graphicFrame macro="">
      <xdr:nvGraphicFramePr>
        <xdr:cNvPr id="15"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399415</xdr:colOff>
      <xdr:row>117</xdr:row>
      <xdr:rowOff>161290</xdr:rowOff>
    </xdr:from>
    <xdr:to>
      <xdr:col>10</xdr:col>
      <xdr:colOff>800100</xdr:colOff>
      <xdr:row>133</xdr:row>
      <xdr:rowOff>161290</xdr:rowOff>
    </xdr:to>
    <xdr:graphicFrame macro="">
      <xdr:nvGraphicFramePr>
        <xdr:cNvPr id="16" name="グラフ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69</xdr:row>
      <xdr:rowOff>0</xdr:rowOff>
    </xdr:from>
    <xdr:to>
      <xdr:col>5</xdr:col>
      <xdr:colOff>259080</xdr:colOff>
      <xdr:row>85</xdr:row>
      <xdr:rowOff>0</xdr:rowOff>
    </xdr:to>
    <xdr:graphicFrame macro="">
      <xdr:nvGraphicFramePr>
        <xdr:cNvPr id="17"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343535</xdr:colOff>
      <xdr:row>69</xdr:row>
      <xdr:rowOff>10160</xdr:rowOff>
    </xdr:from>
    <xdr:to>
      <xdr:col>10</xdr:col>
      <xdr:colOff>807720</xdr:colOff>
      <xdr:row>85</xdr:row>
      <xdr:rowOff>10160</xdr:rowOff>
    </xdr:to>
    <xdr:graphicFrame macro="">
      <xdr:nvGraphicFramePr>
        <xdr:cNvPr id="18" name="グラフ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202</xdr:row>
      <xdr:rowOff>0</xdr:rowOff>
    </xdr:from>
    <xdr:to>
      <xdr:col>10</xdr:col>
      <xdr:colOff>666750</xdr:colOff>
      <xdr:row>221</xdr:row>
      <xdr:rowOff>133350</xdr:rowOff>
    </xdr:to>
    <xdr:graphicFrame macro="">
      <xdr:nvGraphicFramePr>
        <xdr:cNvPr id="19"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236220</xdr:colOff>
      <xdr:row>216</xdr:row>
      <xdr:rowOff>86995</xdr:rowOff>
    </xdr:from>
    <xdr:to>
      <xdr:col>7</xdr:col>
      <xdr:colOff>636270</xdr:colOff>
      <xdr:row>219</xdr:row>
      <xdr:rowOff>125095</xdr:rowOff>
    </xdr:to>
    <xdr:sp macro="" textlink="">
      <xdr:nvSpPr>
        <xdr:cNvPr id="20" name="正方形/長方形 17"/>
        <xdr:cNvSpPr/>
      </xdr:nvSpPr>
      <xdr:spPr>
        <a:xfrm>
          <a:off x="5170170" y="39329995"/>
          <a:ext cx="400050" cy="552450"/>
        </a:xfrm>
        <a:prstGeom prst="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381000</xdr:colOff>
      <xdr:row>179</xdr:row>
      <xdr:rowOff>76835</xdr:rowOff>
    </xdr:from>
    <xdr:to>
      <xdr:col>10</xdr:col>
      <xdr:colOff>798195</xdr:colOff>
      <xdr:row>194</xdr:row>
      <xdr:rowOff>9525</xdr:rowOff>
    </xdr:to>
    <xdr:graphicFrame macro="">
      <xdr:nvGraphicFramePr>
        <xdr:cNvPr id="21"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76200</xdr:colOff>
      <xdr:row>122</xdr:row>
      <xdr:rowOff>161925</xdr:rowOff>
    </xdr:from>
    <xdr:to>
      <xdr:col>1</xdr:col>
      <xdr:colOff>333375</xdr:colOff>
      <xdr:row>125</xdr:row>
      <xdr:rowOff>86360</xdr:rowOff>
    </xdr:to>
    <xdr:sp macro="" textlink="">
      <xdr:nvSpPr>
        <xdr:cNvPr id="22" name="正方形/長方形 19"/>
        <xdr:cNvSpPr/>
      </xdr:nvSpPr>
      <xdr:spPr>
        <a:xfrm>
          <a:off x="76200" y="22393275"/>
          <a:ext cx="971550" cy="43878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418465</xdr:colOff>
      <xdr:row>127</xdr:row>
      <xdr:rowOff>156845</xdr:rowOff>
    </xdr:from>
    <xdr:to>
      <xdr:col>1</xdr:col>
      <xdr:colOff>114300</xdr:colOff>
      <xdr:row>129</xdr:row>
      <xdr:rowOff>100965</xdr:rowOff>
    </xdr:to>
    <xdr:sp macro="" textlink="">
      <xdr:nvSpPr>
        <xdr:cNvPr id="23" name="正方形/長方形 20"/>
        <xdr:cNvSpPr/>
      </xdr:nvSpPr>
      <xdr:spPr>
        <a:xfrm>
          <a:off x="418465" y="23245445"/>
          <a:ext cx="410210" cy="28702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9525</xdr:colOff>
      <xdr:row>4</xdr:row>
      <xdr:rowOff>29210</xdr:rowOff>
    </xdr:from>
    <xdr:ext cx="3686175" cy="3504565"/>
    <xdr:sp macro="" textlink="">
      <xdr:nvSpPr>
        <xdr:cNvPr id="24" name="テキスト ボックス 21"/>
        <xdr:cNvSpPr txBox="1"/>
      </xdr:nvSpPr>
      <xdr:spPr>
        <a:xfrm>
          <a:off x="9525" y="1048385"/>
          <a:ext cx="3686175" cy="3504565"/>
        </a:xfrm>
        <a:prstGeom prst="rect">
          <a:avLst/>
        </a:prstGeom>
        <a:solidFill>
          <a:sysClr val="window" lastClr="FFFFFF"/>
        </a:solidFill>
        <a:ln>
          <a:solidFill>
            <a:sysClr val="windowText" lastClr="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800"/>
            <a:t>コメント：</a:t>
          </a:r>
          <a:endParaRPr kumimoji="1" lang="en-US" altLang="ja-JP" sz="1800"/>
        </a:p>
        <a:p>
          <a:r>
            <a:rPr kumimoji="1" lang="ja-JP" altLang="en-US" sz="1200"/>
            <a:t>○平均寿命、健康寿命ともに、県と比較して男女とも短い</a:t>
          </a:r>
          <a:endParaRPr kumimoji="1" lang="en-US" altLang="ja-JP" sz="1200"/>
        </a:p>
        <a:p>
          <a:r>
            <a:rPr kumimoji="1" lang="ja-JP" altLang="en-US" sz="1200"/>
            <a:t>○男性は、同世代の同年代より歩く速度が遅い者、1日1時間以上の身体活動をしていない者が多く、女性は、同性の同年代より歩く速度が遅い者、1年以上軽い運動を週2回以上していない者が多い</a:t>
          </a:r>
          <a:endParaRPr kumimoji="1" lang="en-US" altLang="ja-JP" sz="1200"/>
        </a:p>
        <a:p>
          <a:r>
            <a:rPr kumimoji="1" lang="ja-JP" altLang="en-US" sz="1200"/>
            <a:t>○男性の飲酒・喫煙者の割合が多い</a:t>
          </a:r>
          <a:endParaRPr kumimoji="1" lang="en-US" altLang="ja-JP" sz="1200"/>
        </a:p>
        <a:p>
          <a:r>
            <a:rPr kumimoji="1" lang="ja-JP" altLang="en-US" sz="1200"/>
            <a:t>○1人当たりの医療費は、19市町中入院等が7番目で、歯科が18番目である</a:t>
          </a:r>
          <a:endParaRPr kumimoji="1" lang="en-US" altLang="ja-JP" sz="1200"/>
        </a:p>
        <a:p>
          <a:r>
            <a:rPr kumimoji="1" lang="ja-JP" altLang="en-US" sz="1200"/>
            <a:t>○重点対象疾患による医療費は、国保分で30%を、後期高齢者分で27%を占めている</a:t>
          </a:r>
          <a:endParaRPr kumimoji="1" lang="en-US" altLang="ja-JP" sz="1200"/>
        </a:p>
        <a:p>
          <a:r>
            <a:rPr kumimoji="1" lang="ja-JP" altLang="en-US" sz="1200"/>
            <a:t>○65歳以上の介護認定率は、県内10番目である</a:t>
          </a:r>
          <a:endParaRPr kumimoji="1" lang="en-US" altLang="ja-JP" sz="1200"/>
        </a:p>
        <a:p>
          <a:r>
            <a:rPr kumimoji="1" lang="ja-JP" altLang="en-US" sz="1200"/>
            <a:t>○死因は、男性はくも膜下出血・心筋梗塞が特に県より高く、女性は肺炎・心筋梗塞・子宮がん・心疾患が高い</a:t>
          </a:r>
          <a:endParaRPr kumimoji="1" lang="en-US" altLang="ja-JP" sz="1200"/>
        </a:p>
        <a:p>
          <a:endParaRPr kumimoji="1" lang="en-US" altLang="ja-JP" sz="1200"/>
        </a:p>
        <a:p>
          <a:endParaRPr kumimoji="1" lang="ja-JP" altLang="en-US" sz="1600"/>
        </a:p>
      </xdr:txBody>
    </xdr:sp>
    <xdr:clientData/>
  </xdr:oneCellAnchor>
  <xdr:twoCellAnchor>
    <xdr:from>
      <xdr:col>0</xdr:col>
      <xdr:colOff>67310</xdr:colOff>
      <xdr:row>139</xdr:row>
      <xdr:rowOff>0</xdr:rowOff>
    </xdr:from>
    <xdr:to>
      <xdr:col>5</xdr:col>
      <xdr:colOff>261620</xdr:colOff>
      <xdr:row>152</xdr:row>
      <xdr:rowOff>50165</xdr:rowOff>
    </xdr:to>
    <xdr:graphicFrame macro="">
      <xdr:nvGraphicFramePr>
        <xdr:cNvPr id="25" name="グラフ 2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179</xdr:row>
      <xdr:rowOff>62230</xdr:rowOff>
    </xdr:from>
    <xdr:to>
      <xdr:col>5</xdr:col>
      <xdr:colOff>286385</xdr:colOff>
      <xdr:row>194</xdr:row>
      <xdr:rowOff>9525</xdr:rowOff>
    </xdr:to>
    <xdr:graphicFrame macro="">
      <xdr:nvGraphicFramePr>
        <xdr:cNvPr id="27" name="グラフ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159</xdr:row>
      <xdr:rowOff>151130</xdr:rowOff>
    </xdr:from>
    <xdr:to>
      <xdr:col>5</xdr:col>
      <xdr:colOff>285750</xdr:colOff>
      <xdr:row>171</xdr:row>
      <xdr:rowOff>121920</xdr:rowOff>
    </xdr:to>
    <xdr:graphicFrame macro="">
      <xdr:nvGraphicFramePr>
        <xdr:cNvPr id="28" name="グラフ 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371475</xdr:colOff>
      <xdr:row>159</xdr:row>
      <xdr:rowOff>151130</xdr:rowOff>
    </xdr:from>
    <xdr:to>
      <xdr:col>10</xdr:col>
      <xdr:colOff>817245</xdr:colOff>
      <xdr:row>171</xdr:row>
      <xdr:rowOff>114300</xdr:rowOff>
    </xdr:to>
    <xdr:graphicFrame macro="">
      <xdr:nvGraphicFramePr>
        <xdr:cNvPr id="29" name="グラフ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5</xdr:col>
      <xdr:colOff>523875</xdr:colOff>
      <xdr:row>105</xdr:row>
      <xdr:rowOff>133350</xdr:rowOff>
    </xdr:from>
    <xdr:to>
      <xdr:col>7</xdr:col>
      <xdr:colOff>247650</xdr:colOff>
      <xdr:row>108</xdr:row>
      <xdr:rowOff>104775</xdr:rowOff>
    </xdr:to>
    <xdr:sp macro="" textlink="">
      <xdr:nvSpPr>
        <xdr:cNvPr id="30" name="正方形/長方形 27"/>
        <xdr:cNvSpPr/>
      </xdr:nvSpPr>
      <xdr:spPr>
        <a:xfrm>
          <a:off x="4086225" y="19431000"/>
          <a:ext cx="1095375" cy="48577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76835</xdr:colOff>
      <xdr:row>102</xdr:row>
      <xdr:rowOff>65405</xdr:rowOff>
    </xdr:from>
    <xdr:to>
      <xdr:col>1</xdr:col>
      <xdr:colOff>304165</xdr:colOff>
      <xdr:row>105</xdr:row>
      <xdr:rowOff>38100</xdr:rowOff>
    </xdr:to>
    <xdr:sp macro="" textlink="">
      <xdr:nvSpPr>
        <xdr:cNvPr id="31" name="正方形/長方形 28"/>
        <xdr:cNvSpPr/>
      </xdr:nvSpPr>
      <xdr:spPr>
        <a:xfrm>
          <a:off x="76835" y="18848705"/>
          <a:ext cx="941705" cy="48704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314325</xdr:colOff>
      <xdr:row>98</xdr:row>
      <xdr:rowOff>133350</xdr:rowOff>
    </xdr:from>
    <xdr:to>
      <xdr:col>1</xdr:col>
      <xdr:colOff>457200</xdr:colOff>
      <xdr:row>101</xdr:row>
      <xdr:rowOff>133350</xdr:rowOff>
    </xdr:to>
    <xdr:sp macro="" textlink="">
      <xdr:nvSpPr>
        <xdr:cNvPr id="32" name="正方形/長方形 29"/>
        <xdr:cNvSpPr/>
      </xdr:nvSpPr>
      <xdr:spPr>
        <a:xfrm>
          <a:off x="314325" y="18230850"/>
          <a:ext cx="857250" cy="51435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303530</xdr:colOff>
      <xdr:row>139</xdr:row>
      <xdr:rowOff>40640</xdr:rowOff>
    </xdr:from>
    <xdr:to>
      <xdr:col>10</xdr:col>
      <xdr:colOff>798195</xdr:colOff>
      <xdr:row>152</xdr:row>
      <xdr:rowOff>59690</xdr:rowOff>
    </xdr:to>
    <xdr:graphicFrame macro="">
      <xdr:nvGraphicFramePr>
        <xdr:cNvPr id="33" name="グラフ 3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5</xdr:col>
      <xdr:colOff>514350</xdr:colOff>
      <xdr:row>98</xdr:row>
      <xdr:rowOff>143510</xdr:rowOff>
    </xdr:from>
    <xdr:to>
      <xdr:col>7</xdr:col>
      <xdr:colOff>304800</xdr:colOff>
      <xdr:row>102</xdr:row>
      <xdr:rowOff>0</xdr:rowOff>
    </xdr:to>
    <xdr:sp macro="" textlink="">
      <xdr:nvSpPr>
        <xdr:cNvPr id="34" name="正方形/長方形 31"/>
        <xdr:cNvSpPr/>
      </xdr:nvSpPr>
      <xdr:spPr>
        <a:xfrm>
          <a:off x="4076700" y="18241010"/>
          <a:ext cx="1162050" cy="54229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2.xml><?xml version="1.0" encoding="utf-8"?>
<c:userShapes xmlns:c="http://schemas.openxmlformats.org/drawingml/2006/chart">
  <cdr:relSizeAnchor xmlns:cdr="http://schemas.openxmlformats.org/drawingml/2006/chartDrawing">
    <cdr:from>
      <cdr:x>0.087</cdr:x>
      <cdr:y>0.3305</cdr:y>
    </cdr:from>
    <cdr:to>
      <cdr:x>0.93075</cdr:x>
      <cdr:y>0.3305</cdr:y>
    </cdr:to>
    <cdr:sp macro="" textlink="">
      <cdr:nvSpPr>
        <cdr:cNvPr id="2" name="直線 1"/>
        <cdr:cNvSpPr/>
      </cdr:nvSpPr>
      <cdr:spPr>
        <a:xfrm xmlns:a="http://schemas.openxmlformats.org/drawingml/2006/main">
          <a:off x="333127" y="790361"/>
          <a:ext cx="3230760"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73.xml><?xml version="1.0" encoding="utf-8"?>
<c:userShapes xmlns:c="http://schemas.openxmlformats.org/drawingml/2006/chart">
  <cdr:relSizeAnchor xmlns:cdr="http://schemas.openxmlformats.org/drawingml/2006/chartDrawing">
    <cdr:from>
      <cdr:x>0.086</cdr:x>
      <cdr:y>0.38075</cdr:y>
    </cdr:from>
    <cdr:to>
      <cdr:x>0.9285</cdr:x>
      <cdr:y>0.38075</cdr:y>
    </cdr:to>
    <cdr:sp macro="" textlink="">
      <cdr:nvSpPr>
        <cdr:cNvPr id="2" name="直線 1"/>
        <cdr:cNvSpPr/>
      </cdr:nvSpPr>
      <cdr:spPr>
        <a:xfrm xmlns:a="http://schemas.openxmlformats.org/drawingml/2006/main">
          <a:off x="342459" y="913914"/>
          <a:ext cx="3354906"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74.xml><?xml version="1.0" encoding="utf-8"?>
<c:userShapes xmlns:c="http://schemas.openxmlformats.org/drawingml/2006/chart">
  <cdr:relSizeAnchor xmlns:cdr="http://schemas.openxmlformats.org/drawingml/2006/chartDrawing">
    <cdr:from>
      <cdr:x>0.0395</cdr:x>
      <cdr:y>0.07275</cdr:y>
    </cdr:from>
    <cdr:to>
      <cdr:x>0.13425</cdr:x>
      <cdr:y>0.19425</cdr:y>
    </cdr:to>
    <cdr:sp macro="" textlink="">
      <cdr:nvSpPr>
        <cdr:cNvPr id="2" name="テキスト ボックス 9"/>
        <cdr:cNvSpPr txBox="1"/>
      </cdr:nvSpPr>
      <cdr:spPr>
        <a:xfrm xmlns:a="http://schemas.openxmlformats.org/drawingml/2006/main">
          <a:off x="142619" y="164920"/>
          <a:ext cx="342105" cy="275434"/>
        </a:xfrm>
        <a:prstGeom xmlns:a="http://schemas.openxmlformats.org/drawingml/2006/main" prst="rect">
          <a:avLst/>
        </a:prstGeom>
        <a:noFill xmlns:a="http://schemas.openxmlformats.org/drawingml/2006/mai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tx1"/>
        </a:fontRef>
      </cdr:style>
      <cdr:txBody>
        <a:bodyPr xmlns:a="http://schemas.openxmlformats.org/drawingml/2006/main" vertOverflow="overflow" horzOverflow="overflow"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ja-JP" altLang="en-US" sz="1100"/>
            <a:t>歳</a:t>
          </a:r>
        </a:p>
      </cdr:txBody>
    </cdr:sp>
  </cdr:relSizeAnchor>
  <cdr:relSizeAnchor xmlns:cdr="http://schemas.openxmlformats.org/drawingml/2006/chartDrawing">
    <cdr:from>
      <cdr:x>0.0815</cdr:x>
      <cdr:y>0.3275</cdr:y>
    </cdr:from>
    <cdr:to>
      <cdr:x>0.9765</cdr:x>
      <cdr:y>0.3275</cdr:y>
    </cdr:to>
    <cdr:sp macro="" textlink="">
      <cdr:nvSpPr>
        <cdr:cNvPr id="3" name="直線 2"/>
        <cdr:cNvSpPr/>
      </cdr:nvSpPr>
      <cdr:spPr>
        <a:xfrm xmlns:a="http://schemas.openxmlformats.org/drawingml/2006/main">
          <a:off x="294264" y="742426"/>
          <a:ext cx="3231495"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75.xml><?xml version="1.0" encoding="utf-8"?>
<c:userShapes xmlns:c="http://schemas.openxmlformats.org/drawingml/2006/chart">
  <cdr:relSizeAnchor xmlns:cdr="http://schemas.openxmlformats.org/drawingml/2006/chartDrawing">
    <cdr:from>
      <cdr:x>0.057</cdr:x>
      <cdr:y>0.321</cdr:y>
    </cdr:from>
    <cdr:to>
      <cdr:x>0.98875</cdr:x>
      <cdr:y>0.32925</cdr:y>
    </cdr:to>
    <cdr:sp macro="" textlink="">
      <cdr:nvSpPr>
        <cdr:cNvPr id="2" name="直線 1"/>
        <cdr:cNvSpPr/>
      </cdr:nvSpPr>
      <cdr:spPr>
        <a:xfrm xmlns:a="http://schemas.openxmlformats.org/drawingml/2006/main" flipV="1">
          <a:off x="238307" y="733806"/>
          <a:ext cx="3895497" cy="18859"/>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76.xml><?xml version="1.0" encoding="utf-8"?>
<xdr:wsDr xmlns:xdr="http://schemas.openxmlformats.org/drawingml/2006/spreadsheetDrawing" xmlns:a="http://schemas.openxmlformats.org/drawingml/2006/main">
  <xdr:twoCellAnchor>
    <xdr:from>
      <xdr:col>0</xdr:col>
      <xdr:colOff>47625</xdr:colOff>
      <xdr:row>25</xdr:row>
      <xdr:rowOff>161925</xdr:rowOff>
    </xdr:from>
    <xdr:to>
      <xdr:col>5</xdr:col>
      <xdr:colOff>266700</xdr:colOff>
      <xdr:row>39</xdr:row>
      <xdr:rowOff>114935</xdr:rowOff>
    </xdr:to>
    <xdr:graphicFrame macro="">
      <xdr:nvGraphicFramePr>
        <xdr:cNvPr id="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371475</xdr:colOff>
      <xdr:row>25</xdr:row>
      <xdr:rowOff>161925</xdr:rowOff>
    </xdr:from>
    <xdr:to>
      <xdr:col>10</xdr:col>
      <xdr:colOff>798830</xdr:colOff>
      <xdr:row>39</xdr:row>
      <xdr:rowOff>133985</xdr:rowOff>
    </xdr:to>
    <xdr:graphicFrame macro="">
      <xdr:nvGraphicFramePr>
        <xdr:cNvPr id="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151765</xdr:colOff>
      <xdr:row>26</xdr:row>
      <xdr:rowOff>114300</xdr:rowOff>
    </xdr:from>
    <xdr:ext cx="321310" cy="275590"/>
    <xdr:sp macro="" textlink="">
      <xdr:nvSpPr>
        <xdr:cNvPr id="4" name="テキスト ボックス 9"/>
        <xdr:cNvSpPr txBox="1"/>
      </xdr:nvSpPr>
      <xdr:spPr>
        <a:xfrm>
          <a:off x="151765" y="5667375"/>
          <a:ext cx="32131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oneCellAnchor>
    <xdr:from>
      <xdr:col>5</xdr:col>
      <xdr:colOff>523875</xdr:colOff>
      <xdr:row>26</xdr:row>
      <xdr:rowOff>133350</xdr:rowOff>
    </xdr:from>
    <xdr:ext cx="297180" cy="273050"/>
    <xdr:sp macro="" textlink="">
      <xdr:nvSpPr>
        <xdr:cNvPr id="5" name="テキスト ボックス 10"/>
        <xdr:cNvSpPr txBox="1"/>
      </xdr:nvSpPr>
      <xdr:spPr>
        <a:xfrm>
          <a:off x="4076700" y="5686425"/>
          <a:ext cx="297180" cy="2730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twoCellAnchor>
    <xdr:from>
      <xdr:col>0</xdr:col>
      <xdr:colOff>37465</xdr:colOff>
      <xdr:row>46</xdr:row>
      <xdr:rowOff>76200</xdr:rowOff>
    </xdr:from>
    <xdr:to>
      <xdr:col>5</xdr:col>
      <xdr:colOff>209550</xdr:colOff>
      <xdr:row>59</xdr:row>
      <xdr:rowOff>114300</xdr:rowOff>
    </xdr:to>
    <xdr:graphicFrame macro="">
      <xdr:nvGraphicFramePr>
        <xdr:cNvPr id="6"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314325</xdr:colOff>
      <xdr:row>46</xdr:row>
      <xdr:rowOff>66675</xdr:rowOff>
    </xdr:from>
    <xdr:to>
      <xdr:col>10</xdr:col>
      <xdr:colOff>798830</xdr:colOff>
      <xdr:row>59</xdr:row>
      <xdr:rowOff>123825</xdr:rowOff>
    </xdr:to>
    <xdr:graphicFrame macro="">
      <xdr:nvGraphicFramePr>
        <xdr:cNvPr id="7"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619125</xdr:colOff>
      <xdr:row>47</xdr:row>
      <xdr:rowOff>38100</xdr:rowOff>
    </xdr:from>
    <xdr:to>
      <xdr:col>6</xdr:col>
      <xdr:colOff>316230</xdr:colOff>
      <xdr:row>48</xdr:row>
      <xdr:rowOff>142240</xdr:rowOff>
    </xdr:to>
    <xdr:sp macro="" textlink="">
      <xdr:nvSpPr>
        <xdr:cNvPr id="8" name="テキスト ボックス 9"/>
        <xdr:cNvSpPr txBox="1"/>
      </xdr:nvSpPr>
      <xdr:spPr>
        <a:xfrm>
          <a:off x="4171950" y="9248775"/>
          <a:ext cx="38290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overflow" horzOverflow="overflow"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kumimoji="1" lang="ja-JP" altLang="en-US" sz="1100"/>
            <a:t>歳</a:t>
          </a:r>
        </a:p>
      </xdr:txBody>
    </xdr:sp>
    <xdr:clientData/>
  </xdr:twoCellAnchor>
  <xdr:twoCellAnchor>
    <xdr:from>
      <xdr:col>5</xdr:col>
      <xdr:colOff>409575</xdr:colOff>
      <xdr:row>218</xdr:row>
      <xdr:rowOff>86360</xdr:rowOff>
    </xdr:from>
    <xdr:to>
      <xdr:col>10</xdr:col>
      <xdr:colOff>802005</xdr:colOff>
      <xdr:row>235</xdr:row>
      <xdr:rowOff>9525</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218</xdr:row>
      <xdr:rowOff>76200</xdr:rowOff>
    </xdr:from>
    <xdr:to>
      <xdr:col>5</xdr:col>
      <xdr:colOff>254635</xdr:colOff>
      <xdr:row>234</xdr:row>
      <xdr:rowOff>161290</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89</xdr:row>
      <xdr:rowOff>0</xdr:rowOff>
    </xdr:from>
    <xdr:to>
      <xdr:col>5</xdr:col>
      <xdr:colOff>285115</xdr:colOff>
      <xdr:row>103</xdr:row>
      <xdr:rowOff>76200</xdr:rowOff>
    </xdr:to>
    <xdr:graphicFrame macro="">
      <xdr:nvGraphicFramePr>
        <xdr:cNvPr id="13"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111</xdr:row>
      <xdr:rowOff>10160</xdr:rowOff>
    </xdr:from>
    <xdr:to>
      <xdr:col>5</xdr:col>
      <xdr:colOff>265430</xdr:colOff>
      <xdr:row>125</xdr:row>
      <xdr:rowOff>152400</xdr:rowOff>
    </xdr:to>
    <xdr:graphicFrame macro="">
      <xdr:nvGraphicFramePr>
        <xdr:cNvPr id="14"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409575</xdr:colOff>
      <xdr:row>89</xdr:row>
      <xdr:rowOff>10160</xdr:rowOff>
    </xdr:from>
    <xdr:to>
      <xdr:col>10</xdr:col>
      <xdr:colOff>798195</xdr:colOff>
      <xdr:row>103</xdr:row>
      <xdr:rowOff>76200</xdr:rowOff>
    </xdr:to>
    <xdr:graphicFrame macro="">
      <xdr:nvGraphicFramePr>
        <xdr:cNvPr id="15"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398780</xdr:colOff>
      <xdr:row>111</xdr:row>
      <xdr:rowOff>9525</xdr:rowOff>
    </xdr:from>
    <xdr:to>
      <xdr:col>10</xdr:col>
      <xdr:colOff>817880</xdr:colOff>
      <xdr:row>125</xdr:row>
      <xdr:rowOff>142240</xdr:rowOff>
    </xdr:to>
    <xdr:graphicFrame macro="">
      <xdr:nvGraphicFramePr>
        <xdr:cNvPr id="16" name="グラフ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68</xdr:row>
      <xdr:rowOff>0</xdr:rowOff>
    </xdr:from>
    <xdr:to>
      <xdr:col>5</xdr:col>
      <xdr:colOff>256540</xdr:colOff>
      <xdr:row>81</xdr:row>
      <xdr:rowOff>143510</xdr:rowOff>
    </xdr:to>
    <xdr:graphicFrame macro="">
      <xdr:nvGraphicFramePr>
        <xdr:cNvPr id="17"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361315</xdr:colOff>
      <xdr:row>67</xdr:row>
      <xdr:rowOff>161290</xdr:rowOff>
    </xdr:from>
    <xdr:to>
      <xdr:col>10</xdr:col>
      <xdr:colOff>798195</xdr:colOff>
      <xdr:row>81</xdr:row>
      <xdr:rowOff>142240</xdr:rowOff>
    </xdr:to>
    <xdr:graphicFrame macro="">
      <xdr:nvGraphicFramePr>
        <xdr:cNvPr id="18" name="グラフ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19685</xdr:colOff>
      <xdr:row>191</xdr:row>
      <xdr:rowOff>94615</xdr:rowOff>
    </xdr:from>
    <xdr:to>
      <xdr:col>11</xdr:col>
      <xdr:colOff>635</xdr:colOff>
      <xdr:row>209</xdr:row>
      <xdr:rowOff>151765</xdr:rowOff>
    </xdr:to>
    <xdr:graphicFrame macro="">
      <xdr:nvGraphicFramePr>
        <xdr:cNvPr id="19"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8</xdr:col>
      <xdr:colOff>53340</xdr:colOff>
      <xdr:row>204</xdr:row>
      <xdr:rowOff>139700</xdr:rowOff>
    </xdr:from>
    <xdr:to>
      <xdr:col>8</xdr:col>
      <xdr:colOff>446405</xdr:colOff>
      <xdr:row>208</xdr:row>
      <xdr:rowOff>37465</xdr:rowOff>
    </xdr:to>
    <xdr:sp macro="" textlink="">
      <xdr:nvSpPr>
        <xdr:cNvPr id="20" name="正方形/長方形 17"/>
        <xdr:cNvSpPr/>
      </xdr:nvSpPr>
      <xdr:spPr>
        <a:xfrm>
          <a:off x="5749290" y="37077650"/>
          <a:ext cx="393065" cy="583565"/>
        </a:xfrm>
        <a:prstGeom prst="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372110</xdr:colOff>
      <xdr:row>170</xdr:row>
      <xdr:rowOff>108585</xdr:rowOff>
    </xdr:from>
    <xdr:to>
      <xdr:col>10</xdr:col>
      <xdr:colOff>818515</xdr:colOff>
      <xdr:row>184</xdr:row>
      <xdr:rowOff>110490</xdr:rowOff>
    </xdr:to>
    <xdr:graphicFrame macro="">
      <xdr:nvGraphicFramePr>
        <xdr:cNvPr id="21"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xdr:col>
      <xdr:colOff>112395</xdr:colOff>
      <xdr:row>72</xdr:row>
      <xdr:rowOff>104775</xdr:rowOff>
    </xdr:from>
    <xdr:to>
      <xdr:col>4</xdr:col>
      <xdr:colOff>133350</xdr:colOff>
      <xdr:row>75</xdr:row>
      <xdr:rowOff>19050</xdr:rowOff>
    </xdr:to>
    <xdr:sp macro="" textlink="">
      <xdr:nvSpPr>
        <xdr:cNvPr id="22" name="正方形/長方形 19"/>
        <xdr:cNvSpPr/>
      </xdr:nvSpPr>
      <xdr:spPr>
        <a:xfrm>
          <a:off x="2255520" y="13611225"/>
          <a:ext cx="735330" cy="42862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428625</xdr:colOff>
      <xdr:row>95</xdr:row>
      <xdr:rowOff>56515</xdr:rowOff>
    </xdr:from>
    <xdr:to>
      <xdr:col>5</xdr:col>
      <xdr:colOff>95250</xdr:colOff>
      <xdr:row>98</xdr:row>
      <xdr:rowOff>29210</xdr:rowOff>
    </xdr:to>
    <xdr:sp macro="" textlink="">
      <xdr:nvSpPr>
        <xdr:cNvPr id="23" name="正方形/長方形 20"/>
        <xdr:cNvSpPr/>
      </xdr:nvSpPr>
      <xdr:spPr>
        <a:xfrm>
          <a:off x="2571750" y="17506315"/>
          <a:ext cx="1076325" cy="48704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447675</xdr:colOff>
      <xdr:row>120</xdr:row>
      <xdr:rowOff>123825</xdr:rowOff>
    </xdr:from>
    <xdr:to>
      <xdr:col>1</xdr:col>
      <xdr:colOff>124460</xdr:colOff>
      <xdr:row>122</xdr:row>
      <xdr:rowOff>48895</xdr:rowOff>
    </xdr:to>
    <xdr:sp macro="" textlink="">
      <xdr:nvSpPr>
        <xdr:cNvPr id="24" name="正方形/長方形 21"/>
        <xdr:cNvSpPr/>
      </xdr:nvSpPr>
      <xdr:spPr>
        <a:xfrm>
          <a:off x="447675" y="21897975"/>
          <a:ext cx="391160" cy="26797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0</xdr:colOff>
      <xdr:row>3</xdr:row>
      <xdr:rowOff>218440</xdr:rowOff>
    </xdr:from>
    <xdr:ext cx="3514725" cy="2886710"/>
    <xdr:sp macro="" textlink="">
      <xdr:nvSpPr>
        <xdr:cNvPr id="25" name="テキスト ボックス 22"/>
        <xdr:cNvSpPr txBox="1"/>
      </xdr:nvSpPr>
      <xdr:spPr>
        <a:xfrm>
          <a:off x="0" y="1018540"/>
          <a:ext cx="3514725" cy="2886710"/>
        </a:xfrm>
        <a:prstGeom prst="rect">
          <a:avLst/>
        </a:prstGeom>
        <a:solidFill>
          <a:sysClr val="window" lastClr="FFFFFF"/>
        </a:solidFill>
        <a:ln>
          <a:solidFill>
            <a:sysClr val="windowText" lastClr="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800"/>
            <a:t>コメント：</a:t>
          </a:r>
          <a:endParaRPr kumimoji="1" lang="en-US" altLang="ja-JP" sz="1200"/>
        </a:p>
        <a:p>
          <a:r>
            <a:rPr kumimoji="1" lang="ja-JP" altLang="en-US" sz="1200"/>
            <a:t>○平均寿命、健康寿命は、県平均より男女とも長い</a:t>
          </a:r>
          <a:endParaRPr kumimoji="1" lang="en-US" altLang="ja-JP" sz="1200"/>
        </a:p>
        <a:p>
          <a:r>
            <a:rPr kumimoji="1" lang="ja-JP" altLang="en-US" sz="1200"/>
            <a:t>○男性は、HDLコレステロール値40mg/dl未満の該当者が多い</a:t>
          </a:r>
          <a:endParaRPr kumimoji="1" lang="en-US" altLang="ja-JP" sz="1200"/>
        </a:p>
        <a:p>
          <a:r>
            <a:rPr kumimoji="1" lang="ja-JP" altLang="en-US" sz="1200"/>
            <a:t>○男性のメタボリックシンドローム該当者が多い</a:t>
          </a:r>
          <a:endParaRPr kumimoji="1" lang="en-US" altLang="ja-JP" sz="1200"/>
        </a:p>
        <a:p>
          <a:r>
            <a:rPr kumimoji="1" lang="ja-JP" altLang="en-US" sz="1200"/>
            <a:t>○男性の喫煙者が多い</a:t>
          </a:r>
          <a:endParaRPr kumimoji="1" lang="en-US" altLang="ja-JP" sz="1200"/>
        </a:p>
        <a:p>
          <a:r>
            <a:rPr kumimoji="1" lang="ja-JP" altLang="en-US" sz="1200"/>
            <a:t>○1人当たりの医療費は、19市町中入院等が1番目で、歯科が19番目である</a:t>
          </a:r>
          <a:endParaRPr kumimoji="1" lang="en-US" altLang="ja-JP" sz="1200"/>
        </a:p>
        <a:p>
          <a:r>
            <a:rPr kumimoji="1" lang="ja-JP" altLang="en-US" sz="1200"/>
            <a:t>○重点対象疾患による医療費は、国保分で26%を、後期高齢者分で36%を占めている</a:t>
          </a:r>
          <a:endParaRPr kumimoji="1" lang="en-US" altLang="ja-JP" sz="1200"/>
        </a:p>
        <a:p>
          <a:r>
            <a:rPr kumimoji="1" lang="ja-JP" altLang="en-US" sz="1200"/>
            <a:t>○65歳以上の介護認定率は、県内2番目である</a:t>
          </a:r>
          <a:endParaRPr kumimoji="1" lang="en-US" altLang="ja-JP" sz="1200"/>
        </a:p>
        <a:p>
          <a:r>
            <a:rPr kumimoji="1" lang="ja-JP" altLang="en-US" sz="1200"/>
            <a:t>○死因は、男性はくも膜下出血・自殺が高く、女性は肺がんが県より若干高い</a:t>
          </a:r>
          <a:endParaRPr kumimoji="1" lang="en-US" altLang="ja-JP" sz="1200"/>
        </a:p>
        <a:p>
          <a:endParaRPr kumimoji="1" lang="ja-JP" altLang="en-US" sz="1800"/>
        </a:p>
      </xdr:txBody>
    </xdr:sp>
    <xdr:clientData/>
  </xdr:oneCellAnchor>
  <xdr:twoCellAnchor>
    <xdr:from>
      <xdr:col>0</xdr:col>
      <xdr:colOff>0</xdr:colOff>
      <xdr:row>130</xdr:row>
      <xdr:rowOff>0</xdr:rowOff>
    </xdr:from>
    <xdr:to>
      <xdr:col>5</xdr:col>
      <xdr:colOff>203835</xdr:colOff>
      <xdr:row>143</xdr:row>
      <xdr:rowOff>50165</xdr:rowOff>
    </xdr:to>
    <xdr:graphicFrame macro="">
      <xdr:nvGraphicFramePr>
        <xdr:cNvPr id="26" name="グラフ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170</xdr:row>
      <xdr:rowOff>108585</xdr:rowOff>
    </xdr:from>
    <xdr:to>
      <xdr:col>5</xdr:col>
      <xdr:colOff>304165</xdr:colOff>
      <xdr:row>184</xdr:row>
      <xdr:rowOff>124460</xdr:rowOff>
    </xdr:to>
    <xdr:graphicFrame macro="">
      <xdr:nvGraphicFramePr>
        <xdr:cNvPr id="28" name="グラフ 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150</xdr:row>
      <xdr:rowOff>122555</xdr:rowOff>
    </xdr:from>
    <xdr:to>
      <xdr:col>5</xdr:col>
      <xdr:colOff>295275</xdr:colOff>
      <xdr:row>162</xdr:row>
      <xdr:rowOff>85725</xdr:rowOff>
    </xdr:to>
    <xdr:graphicFrame macro="">
      <xdr:nvGraphicFramePr>
        <xdr:cNvPr id="29" name="グラフ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419100</xdr:colOff>
      <xdr:row>150</xdr:row>
      <xdr:rowOff>132080</xdr:rowOff>
    </xdr:from>
    <xdr:to>
      <xdr:col>10</xdr:col>
      <xdr:colOff>826770</xdr:colOff>
      <xdr:row>162</xdr:row>
      <xdr:rowOff>85090</xdr:rowOff>
    </xdr:to>
    <xdr:graphicFrame macro="">
      <xdr:nvGraphicFramePr>
        <xdr:cNvPr id="30" name="グラフ 2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5</xdr:col>
      <xdr:colOff>334010</xdr:colOff>
      <xdr:row>130</xdr:row>
      <xdr:rowOff>3175</xdr:rowOff>
    </xdr:from>
    <xdr:to>
      <xdr:col>10</xdr:col>
      <xdr:colOff>809625</xdr:colOff>
      <xdr:row>143</xdr:row>
      <xdr:rowOff>50800</xdr:rowOff>
    </xdr:to>
    <xdr:graphicFrame macro="">
      <xdr:nvGraphicFramePr>
        <xdr:cNvPr id="31" name="グラフ 2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77.xml><?xml version="1.0" encoding="utf-8"?>
<c:userShapes xmlns:c="http://schemas.openxmlformats.org/drawingml/2006/chart">
  <cdr:relSizeAnchor xmlns:cdr="http://schemas.openxmlformats.org/drawingml/2006/chartDrawing">
    <cdr:from>
      <cdr:x>0.0755</cdr:x>
      <cdr:y>0.33575</cdr:y>
    </cdr:from>
    <cdr:to>
      <cdr:x>0.932</cdr:x>
      <cdr:y>0.33575</cdr:y>
    </cdr:to>
    <cdr:sp macro="" textlink="">
      <cdr:nvSpPr>
        <cdr:cNvPr id="2" name="直線 1"/>
        <cdr:cNvSpPr/>
      </cdr:nvSpPr>
      <cdr:spPr>
        <a:xfrm xmlns:a="http://schemas.openxmlformats.org/drawingml/2006/main">
          <a:off x="284778" y="790123"/>
          <a:ext cx="3230632"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78.xml><?xml version="1.0" encoding="utf-8"?>
<c:userShapes xmlns:c="http://schemas.openxmlformats.org/drawingml/2006/chart">
  <cdr:relSizeAnchor xmlns:cdr="http://schemas.openxmlformats.org/drawingml/2006/chartDrawing">
    <cdr:from>
      <cdr:x>0.08425</cdr:x>
      <cdr:y>0.3735</cdr:y>
    </cdr:from>
    <cdr:to>
      <cdr:x>0.9545</cdr:x>
      <cdr:y>0.3775</cdr:y>
    </cdr:to>
    <cdr:sp macro="" textlink="">
      <cdr:nvSpPr>
        <cdr:cNvPr id="2" name="直線 1"/>
        <cdr:cNvSpPr/>
      </cdr:nvSpPr>
      <cdr:spPr>
        <a:xfrm xmlns:a="http://schemas.openxmlformats.org/drawingml/2006/main">
          <a:off x="332120" y="886076"/>
          <a:ext cx="3430595" cy="9489"/>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79.xml><?xml version="1.0" encoding="utf-8"?>
<c:userShapes xmlns:c="http://schemas.openxmlformats.org/drawingml/2006/chart">
  <cdr:relSizeAnchor xmlns:cdr="http://schemas.openxmlformats.org/drawingml/2006/chartDrawing">
    <cdr:from>
      <cdr:x>0.0395</cdr:x>
      <cdr:y>0.07275</cdr:y>
    </cdr:from>
    <cdr:to>
      <cdr:x>0.13425</cdr:x>
      <cdr:y>0.19425</cdr:y>
    </cdr:to>
    <cdr:sp macro="" textlink="">
      <cdr:nvSpPr>
        <cdr:cNvPr id="2" name="テキスト ボックス 9"/>
        <cdr:cNvSpPr txBox="1"/>
      </cdr:nvSpPr>
      <cdr:spPr>
        <a:xfrm xmlns:a="http://schemas.openxmlformats.org/drawingml/2006/main">
          <a:off x="147133" y="164920"/>
          <a:ext cx="352935" cy="275434"/>
        </a:xfrm>
        <a:prstGeom xmlns:a="http://schemas.openxmlformats.org/drawingml/2006/main" prst="rect">
          <a:avLst/>
        </a:prstGeom>
        <a:noFill xmlns:a="http://schemas.openxmlformats.org/drawingml/2006/mai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tx1"/>
        </a:fontRef>
      </cdr:style>
      <cdr:txBody>
        <a:bodyPr xmlns:a="http://schemas.openxmlformats.org/drawingml/2006/main" vertOverflow="overflow" horzOverflow="overflow"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ja-JP" altLang="en-US" sz="1100"/>
            <a:t>歳</a:t>
          </a:r>
        </a:p>
      </cdr:txBody>
    </cdr:sp>
  </cdr:relSizeAnchor>
  <cdr:relSizeAnchor xmlns:cdr="http://schemas.openxmlformats.org/drawingml/2006/chartDrawing">
    <cdr:from>
      <cdr:x>0.07925</cdr:x>
      <cdr:y>0.36575</cdr:y>
    </cdr:from>
    <cdr:to>
      <cdr:x>0.94675</cdr:x>
      <cdr:y>0.36575</cdr:y>
    </cdr:to>
    <cdr:sp macro="" textlink="">
      <cdr:nvSpPr>
        <cdr:cNvPr id="3" name="直線 2"/>
        <cdr:cNvSpPr/>
      </cdr:nvSpPr>
      <cdr:spPr>
        <a:xfrm xmlns:a="http://schemas.openxmlformats.org/drawingml/2006/main">
          <a:off x="295199" y="829136"/>
          <a:ext cx="3231359"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8.xml><?xml version="1.0" encoding="utf-8"?>
<c:userShapes xmlns:c="http://schemas.openxmlformats.org/drawingml/2006/chart">
  <cdr:relSizeAnchor xmlns:cdr="http://schemas.openxmlformats.org/drawingml/2006/chartDrawing">
    <cdr:from>
      <cdr:x>0.097</cdr:x>
      <cdr:y>0.38075</cdr:y>
    </cdr:from>
    <cdr:to>
      <cdr:x>0.93225</cdr:x>
      <cdr:y>0.38075</cdr:y>
    </cdr:to>
    <cdr:sp macro="" textlink="">
      <cdr:nvSpPr>
        <cdr:cNvPr id="2" name="直線 1"/>
        <cdr:cNvSpPr/>
      </cdr:nvSpPr>
      <cdr:spPr>
        <a:xfrm xmlns:a="http://schemas.openxmlformats.org/drawingml/2006/main">
          <a:off x="389834" y="913914"/>
          <a:ext cx="3356798"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80.xml><?xml version="1.0" encoding="utf-8"?>
<c:userShapes xmlns:c="http://schemas.openxmlformats.org/drawingml/2006/chart">
  <cdr:relSizeAnchor xmlns:cdr="http://schemas.openxmlformats.org/drawingml/2006/chartDrawing">
    <cdr:from>
      <cdr:x>0.076</cdr:x>
      <cdr:y>0.3375</cdr:y>
    </cdr:from>
    <cdr:to>
      <cdr:x>0.972</cdr:x>
      <cdr:y>0.3375</cdr:y>
    </cdr:to>
    <cdr:sp macro="" textlink="">
      <cdr:nvSpPr>
        <cdr:cNvPr id="2" name="直線 1"/>
        <cdr:cNvSpPr/>
      </cdr:nvSpPr>
      <cdr:spPr>
        <a:xfrm xmlns:a="http://schemas.openxmlformats.org/drawingml/2006/main">
          <a:off x="303941" y="771525"/>
          <a:ext cx="3583310"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81.xml><?xml version="1.0" encoding="utf-8"?>
<xdr:wsDr xmlns:xdr="http://schemas.openxmlformats.org/drawingml/2006/spreadsheetDrawing" xmlns:a="http://schemas.openxmlformats.org/drawingml/2006/main">
  <xdr:twoCellAnchor>
    <xdr:from>
      <xdr:col>0</xdr:col>
      <xdr:colOff>0</xdr:colOff>
      <xdr:row>29</xdr:row>
      <xdr:rowOff>9525</xdr:rowOff>
    </xdr:from>
    <xdr:to>
      <xdr:col>5</xdr:col>
      <xdr:colOff>276225</xdr:colOff>
      <xdr:row>43</xdr:row>
      <xdr:rowOff>635</xdr:rowOff>
    </xdr:to>
    <xdr:graphicFrame macro="">
      <xdr:nvGraphicFramePr>
        <xdr:cNvPr id="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370840</xdr:colOff>
      <xdr:row>29</xdr:row>
      <xdr:rowOff>9525</xdr:rowOff>
    </xdr:from>
    <xdr:to>
      <xdr:col>10</xdr:col>
      <xdr:colOff>788670</xdr:colOff>
      <xdr:row>43</xdr:row>
      <xdr:rowOff>19685</xdr:rowOff>
    </xdr:to>
    <xdr:graphicFrame macro="">
      <xdr:nvGraphicFramePr>
        <xdr:cNvPr id="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151765</xdr:colOff>
      <xdr:row>29</xdr:row>
      <xdr:rowOff>114300</xdr:rowOff>
    </xdr:from>
    <xdr:ext cx="321310" cy="275590"/>
    <xdr:sp macro="" textlink="">
      <xdr:nvSpPr>
        <xdr:cNvPr id="4" name="テキスト ボックス 9"/>
        <xdr:cNvSpPr txBox="1"/>
      </xdr:nvSpPr>
      <xdr:spPr>
        <a:xfrm>
          <a:off x="151765" y="6076950"/>
          <a:ext cx="32131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oneCellAnchor>
    <xdr:from>
      <xdr:col>5</xdr:col>
      <xdr:colOff>523875</xdr:colOff>
      <xdr:row>29</xdr:row>
      <xdr:rowOff>133350</xdr:rowOff>
    </xdr:from>
    <xdr:ext cx="297180" cy="273050"/>
    <xdr:sp macro="" textlink="">
      <xdr:nvSpPr>
        <xdr:cNvPr id="5" name="テキスト ボックス 10"/>
        <xdr:cNvSpPr txBox="1"/>
      </xdr:nvSpPr>
      <xdr:spPr>
        <a:xfrm>
          <a:off x="4076700" y="6096000"/>
          <a:ext cx="297180" cy="2730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twoCellAnchor>
    <xdr:from>
      <xdr:col>0</xdr:col>
      <xdr:colOff>0</xdr:colOff>
      <xdr:row>49</xdr:row>
      <xdr:rowOff>56515</xdr:rowOff>
    </xdr:from>
    <xdr:to>
      <xdr:col>5</xdr:col>
      <xdr:colOff>267335</xdr:colOff>
      <xdr:row>62</xdr:row>
      <xdr:rowOff>94615</xdr:rowOff>
    </xdr:to>
    <xdr:graphicFrame macro="">
      <xdr:nvGraphicFramePr>
        <xdr:cNvPr id="6"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390525</xdr:colOff>
      <xdr:row>49</xdr:row>
      <xdr:rowOff>66675</xdr:rowOff>
    </xdr:from>
    <xdr:to>
      <xdr:col>10</xdr:col>
      <xdr:colOff>798195</xdr:colOff>
      <xdr:row>62</xdr:row>
      <xdr:rowOff>123825</xdr:rowOff>
    </xdr:to>
    <xdr:graphicFrame macro="">
      <xdr:nvGraphicFramePr>
        <xdr:cNvPr id="7"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619125</xdr:colOff>
      <xdr:row>50</xdr:row>
      <xdr:rowOff>38100</xdr:rowOff>
    </xdr:from>
    <xdr:to>
      <xdr:col>6</xdr:col>
      <xdr:colOff>316230</xdr:colOff>
      <xdr:row>51</xdr:row>
      <xdr:rowOff>142240</xdr:rowOff>
    </xdr:to>
    <xdr:sp macro="" textlink="">
      <xdr:nvSpPr>
        <xdr:cNvPr id="8" name="テキスト ボックス 9"/>
        <xdr:cNvSpPr txBox="1"/>
      </xdr:nvSpPr>
      <xdr:spPr>
        <a:xfrm>
          <a:off x="4171950" y="9648825"/>
          <a:ext cx="38290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overflow" horzOverflow="overflow"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kumimoji="1" lang="ja-JP" altLang="en-US" sz="1100"/>
            <a:t>歳</a:t>
          </a:r>
        </a:p>
      </xdr:txBody>
    </xdr:sp>
    <xdr:clientData/>
  </xdr:twoCellAnchor>
  <xdr:twoCellAnchor>
    <xdr:from>
      <xdr:col>0</xdr:col>
      <xdr:colOff>0</xdr:colOff>
      <xdr:row>224</xdr:row>
      <xdr:rowOff>38100</xdr:rowOff>
    </xdr:from>
    <xdr:to>
      <xdr:col>5</xdr:col>
      <xdr:colOff>302260</xdr:colOff>
      <xdr:row>240</xdr:row>
      <xdr:rowOff>123825</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419100</xdr:colOff>
      <xdr:row>224</xdr:row>
      <xdr:rowOff>29210</xdr:rowOff>
    </xdr:from>
    <xdr:to>
      <xdr:col>10</xdr:col>
      <xdr:colOff>800735</xdr:colOff>
      <xdr:row>240</xdr:row>
      <xdr:rowOff>133350</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95</xdr:row>
      <xdr:rowOff>0</xdr:rowOff>
    </xdr:from>
    <xdr:to>
      <xdr:col>5</xdr:col>
      <xdr:colOff>314325</xdr:colOff>
      <xdr:row>111</xdr:row>
      <xdr:rowOff>0</xdr:rowOff>
    </xdr:to>
    <xdr:graphicFrame macro="">
      <xdr:nvGraphicFramePr>
        <xdr:cNvPr id="13"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118</xdr:row>
      <xdr:rowOff>93345</xdr:rowOff>
    </xdr:from>
    <xdr:to>
      <xdr:col>5</xdr:col>
      <xdr:colOff>238125</xdr:colOff>
      <xdr:row>133</xdr:row>
      <xdr:rowOff>168910</xdr:rowOff>
    </xdr:to>
    <xdr:graphicFrame macro="">
      <xdr:nvGraphicFramePr>
        <xdr:cNvPr id="14"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342265</xdr:colOff>
      <xdr:row>95</xdr:row>
      <xdr:rowOff>8890</xdr:rowOff>
    </xdr:from>
    <xdr:to>
      <xdr:col>10</xdr:col>
      <xdr:colOff>789305</xdr:colOff>
      <xdr:row>111</xdr:row>
      <xdr:rowOff>8890</xdr:rowOff>
    </xdr:to>
    <xdr:graphicFrame macro="">
      <xdr:nvGraphicFramePr>
        <xdr:cNvPr id="15"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361950</xdr:colOff>
      <xdr:row>118</xdr:row>
      <xdr:rowOff>86360</xdr:rowOff>
    </xdr:from>
    <xdr:to>
      <xdr:col>10</xdr:col>
      <xdr:colOff>818515</xdr:colOff>
      <xdr:row>133</xdr:row>
      <xdr:rowOff>161290</xdr:rowOff>
    </xdr:to>
    <xdr:graphicFrame macro="">
      <xdr:nvGraphicFramePr>
        <xdr:cNvPr id="16" name="グラフ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71</xdr:row>
      <xdr:rowOff>0</xdr:rowOff>
    </xdr:from>
    <xdr:to>
      <xdr:col>5</xdr:col>
      <xdr:colOff>311150</xdr:colOff>
      <xdr:row>87</xdr:row>
      <xdr:rowOff>0</xdr:rowOff>
    </xdr:to>
    <xdr:graphicFrame macro="">
      <xdr:nvGraphicFramePr>
        <xdr:cNvPr id="17"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429260</xdr:colOff>
      <xdr:row>71</xdr:row>
      <xdr:rowOff>0</xdr:rowOff>
    </xdr:from>
    <xdr:to>
      <xdr:col>10</xdr:col>
      <xdr:colOff>808990</xdr:colOff>
      <xdr:row>87</xdr:row>
      <xdr:rowOff>0</xdr:rowOff>
    </xdr:to>
    <xdr:graphicFrame macro="">
      <xdr:nvGraphicFramePr>
        <xdr:cNvPr id="18" name="グラフ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196</xdr:row>
      <xdr:rowOff>171450</xdr:rowOff>
    </xdr:from>
    <xdr:to>
      <xdr:col>10</xdr:col>
      <xdr:colOff>666750</xdr:colOff>
      <xdr:row>215</xdr:row>
      <xdr:rowOff>133350</xdr:rowOff>
    </xdr:to>
    <xdr:graphicFrame macro="">
      <xdr:nvGraphicFramePr>
        <xdr:cNvPr id="19"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8</xdr:col>
      <xdr:colOff>226695</xdr:colOff>
      <xdr:row>210</xdr:row>
      <xdr:rowOff>114935</xdr:rowOff>
    </xdr:from>
    <xdr:to>
      <xdr:col>8</xdr:col>
      <xdr:colOff>614045</xdr:colOff>
      <xdr:row>214</xdr:row>
      <xdr:rowOff>10160</xdr:rowOff>
    </xdr:to>
    <xdr:sp macro="" textlink="">
      <xdr:nvSpPr>
        <xdr:cNvPr id="20" name="正方形/長方形 17"/>
        <xdr:cNvSpPr/>
      </xdr:nvSpPr>
      <xdr:spPr>
        <a:xfrm>
          <a:off x="5922645" y="38548310"/>
          <a:ext cx="387350" cy="581025"/>
        </a:xfrm>
        <a:prstGeom prst="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361950</xdr:colOff>
      <xdr:row>178</xdr:row>
      <xdr:rowOff>11430</xdr:rowOff>
    </xdr:from>
    <xdr:to>
      <xdr:col>10</xdr:col>
      <xdr:colOff>809625</xdr:colOff>
      <xdr:row>188</xdr:row>
      <xdr:rowOff>233045</xdr:rowOff>
    </xdr:to>
    <xdr:graphicFrame macro="">
      <xdr:nvGraphicFramePr>
        <xdr:cNvPr id="21"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581025</xdr:colOff>
      <xdr:row>72</xdr:row>
      <xdr:rowOff>114300</xdr:rowOff>
    </xdr:from>
    <xdr:to>
      <xdr:col>3</xdr:col>
      <xdr:colOff>18415</xdr:colOff>
      <xdr:row>74</xdr:row>
      <xdr:rowOff>152400</xdr:rowOff>
    </xdr:to>
    <xdr:sp macro="" textlink="">
      <xdr:nvSpPr>
        <xdr:cNvPr id="22" name="正方形/長方形 19"/>
        <xdr:cNvSpPr/>
      </xdr:nvSpPr>
      <xdr:spPr>
        <a:xfrm>
          <a:off x="1295400" y="13535025"/>
          <a:ext cx="866140" cy="38100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294005</xdr:colOff>
      <xdr:row>76</xdr:row>
      <xdr:rowOff>38100</xdr:rowOff>
    </xdr:from>
    <xdr:to>
      <xdr:col>4</xdr:col>
      <xdr:colOff>342265</xdr:colOff>
      <xdr:row>78</xdr:row>
      <xdr:rowOff>96520</xdr:rowOff>
    </xdr:to>
    <xdr:sp macro="" textlink="">
      <xdr:nvSpPr>
        <xdr:cNvPr id="23" name="正方形/長方形 20"/>
        <xdr:cNvSpPr/>
      </xdr:nvSpPr>
      <xdr:spPr>
        <a:xfrm>
          <a:off x="2437130" y="14144625"/>
          <a:ext cx="762635" cy="40132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418465</xdr:colOff>
      <xdr:row>102</xdr:row>
      <xdr:rowOff>161925</xdr:rowOff>
    </xdr:from>
    <xdr:to>
      <xdr:col>4</xdr:col>
      <xdr:colOff>521970</xdr:colOff>
      <xdr:row>105</xdr:row>
      <xdr:rowOff>635</xdr:rowOff>
    </xdr:to>
    <xdr:sp macro="" textlink="">
      <xdr:nvSpPr>
        <xdr:cNvPr id="24" name="正方形/長方形 21"/>
        <xdr:cNvSpPr/>
      </xdr:nvSpPr>
      <xdr:spPr>
        <a:xfrm>
          <a:off x="2561590" y="18726150"/>
          <a:ext cx="817880" cy="35306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199390</xdr:colOff>
      <xdr:row>128</xdr:row>
      <xdr:rowOff>38735</xdr:rowOff>
    </xdr:from>
    <xdr:to>
      <xdr:col>6</xdr:col>
      <xdr:colOff>608330</xdr:colOff>
      <xdr:row>129</xdr:row>
      <xdr:rowOff>115570</xdr:rowOff>
    </xdr:to>
    <xdr:sp macro="" textlink="">
      <xdr:nvSpPr>
        <xdr:cNvPr id="25" name="正方形/長方形 22"/>
        <xdr:cNvSpPr/>
      </xdr:nvSpPr>
      <xdr:spPr>
        <a:xfrm>
          <a:off x="4438015" y="23079710"/>
          <a:ext cx="408940" cy="24828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466725</xdr:colOff>
      <xdr:row>128</xdr:row>
      <xdr:rowOff>635</xdr:rowOff>
    </xdr:from>
    <xdr:to>
      <xdr:col>1</xdr:col>
      <xdr:colOff>124460</xdr:colOff>
      <xdr:row>129</xdr:row>
      <xdr:rowOff>67945</xdr:rowOff>
    </xdr:to>
    <xdr:sp macro="" textlink="">
      <xdr:nvSpPr>
        <xdr:cNvPr id="26" name="正方形/長方形 23"/>
        <xdr:cNvSpPr/>
      </xdr:nvSpPr>
      <xdr:spPr>
        <a:xfrm>
          <a:off x="466725" y="23041610"/>
          <a:ext cx="372110" cy="23876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198120</xdr:colOff>
      <xdr:row>123</xdr:row>
      <xdr:rowOff>76200</xdr:rowOff>
    </xdr:from>
    <xdr:to>
      <xdr:col>1</xdr:col>
      <xdr:colOff>294640</xdr:colOff>
      <xdr:row>125</xdr:row>
      <xdr:rowOff>66675</xdr:rowOff>
    </xdr:to>
    <xdr:sp macro="" textlink="">
      <xdr:nvSpPr>
        <xdr:cNvPr id="27" name="正方形/長方形 24"/>
        <xdr:cNvSpPr/>
      </xdr:nvSpPr>
      <xdr:spPr>
        <a:xfrm>
          <a:off x="198120" y="22259925"/>
          <a:ext cx="810895" cy="33337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189865</xdr:colOff>
      <xdr:row>106</xdr:row>
      <xdr:rowOff>0</xdr:rowOff>
    </xdr:from>
    <xdr:to>
      <xdr:col>4</xdr:col>
      <xdr:colOff>360045</xdr:colOff>
      <xdr:row>108</xdr:row>
      <xdr:rowOff>143510</xdr:rowOff>
    </xdr:to>
    <xdr:sp macro="" textlink="">
      <xdr:nvSpPr>
        <xdr:cNvPr id="28" name="正方形/長方形 25"/>
        <xdr:cNvSpPr/>
      </xdr:nvSpPr>
      <xdr:spPr>
        <a:xfrm>
          <a:off x="2332990" y="19250025"/>
          <a:ext cx="884555" cy="48641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209550</xdr:colOff>
      <xdr:row>127</xdr:row>
      <xdr:rowOff>153035</xdr:rowOff>
    </xdr:from>
    <xdr:to>
      <xdr:col>4</xdr:col>
      <xdr:colOff>312420</xdr:colOff>
      <xdr:row>129</xdr:row>
      <xdr:rowOff>152400</xdr:rowOff>
    </xdr:to>
    <xdr:sp macro="" textlink="">
      <xdr:nvSpPr>
        <xdr:cNvPr id="29" name="正方形/長方形 26"/>
        <xdr:cNvSpPr/>
      </xdr:nvSpPr>
      <xdr:spPr>
        <a:xfrm>
          <a:off x="2352675" y="23022560"/>
          <a:ext cx="817245" cy="34226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0</xdr:colOff>
      <xdr:row>3</xdr:row>
      <xdr:rowOff>0</xdr:rowOff>
    </xdr:from>
    <xdr:ext cx="3571875" cy="3656330"/>
    <xdr:sp macro="" textlink="">
      <xdr:nvSpPr>
        <xdr:cNvPr id="30" name="テキスト ボックス 27"/>
        <xdr:cNvSpPr txBox="1"/>
      </xdr:nvSpPr>
      <xdr:spPr>
        <a:xfrm>
          <a:off x="0" y="800100"/>
          <a:ext cx="3571875" cy="3656330"/>
        </a:xfrm>
        <a:prstGeom prst="rect">
          <a:avLst/>
        </a:prstGeom>
        <a:solidFill>
          <a:sysClr val="window" lastClr="FFFFFF"/>
        </a:solidFill>
        <a:ln>
          <a:solidFill>
            <a:sysClr val="windowText" lastClr="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800"/>
            <a:t>コメント：</a:t>
          </a:r>
          <a:endParaRPr kumimoji="1" lang="en-US" altLang="ja-JP" sz="1800"/>
        </a:p>
        <a:p>
          <a:r>
            <a:rPr kumimoji="1" lang="ja-JP" altLang="en-US" sz="1200"/>
            <a:t>○平均寿命、健康寿命は、県と比較して男女とも短い</a:t>
          </a:r>
          <a:endParaRPr kumimoji="1" lang="en-US" altLang="ja-JP" sz="1200"/>
        </a:p>
        <a:p>
          <a:r>
            <a:rPr kumimoji="1" lang="ja-JP" altLang="en-US" sz="1200"/>
            <a:t>○男性は、HbA1c（NGSP値）が5.6%以上及びHDLコレステロール40mg/dl未満該当者が多い</a:t>
          </a:r>
          <a:endParaRPr kumimoji="1" lang="en-US" altLang="ja-JP" sz="1200"/>
        </a:p>
        <a:p>
          <a:r>
            <a:rPr kumimoji="1" lang="ja-JP" altLang="en-US" sz="1200"/>
            <a:t>○男性は、同性の同年代より歩く速度が遅い者、メタボリックシンドローム該当者や予備群該当者が多い</a:t>
          </a:r>
          <a:endParaRPr kumimoji="1" lang="en-US" altLang="ja-JP" sz="1200"/>
        </a:p>
        <a:p>
          <a:r>
            <a:rPr kumimoji="1" lang="ja-JP" altLang="en-US" sz="1200"/>
            <a:t>○男女ともに喫煙者が多く、男性は飲酒者・夕食後に間食をとる者が多い</a:t>
          </a:r>
          <a:endParaRPr kumimoji="1" lang="en-US" altLang="ja-JP" sz="1200"/>
        </a:p>
        <a:p>
          <a:r>
            <a:rPr kumimoji="1" lang="ja-JP" altLang="en-US" sz="1200"/>
            <a:t>○1人当たりの医療費は、19市町中入院等が2番目で、歯科が17番目である</a:t>
          </a:r>
          <a:endParaRPr kumimoji="1" lang="en-US" altLang="ja-JP" sz="1200"/>
        </a:p>
        <a:p>
          <a:r>
            <a:rPr kumimoji="1" lang="ja-JP" altLang="en-US" sz="1200"/>
            <a:t>○重点対象疾患による医療費は、国保分で41%を、後期高齢者分で30%を占めている</a:t>
          </a:r>
          <a:endParaRPr kumimoji="1" lang="en-US" altLang="ja-JP" sz="1200"/>
        </a:p>
        <a:p>
          <a:r>
            <a:rPr kumimoji="1" lang="ja-JP" altLang="en-US" sz="1200"/>
            <a:t>○65歳以上の介護認定率は、県内1番目である</a:t>
          </a:r>
          <a:endParaRPr kumimoji="1" lang="en-US" altLang="ja-JP" sz="1200"/>
        </a:p>
        <a:p>
          <a:r>
            <a:rPr kumimoji="1" lang="ja-JP" altLang="en-US" sz="1200"/>
            <a:t>○死因は、男性は</a:t>
          </a:r>
          <a:r>
            <a:rPr kumimoji="1" lang="en-US" altLang="ja-JP" sz="1200"/>
            <a:t>COPD・</a:t>
          </a:r>
          <a:r>
            <a:rPr kumimoji="1" lang="ja-JP" altLang="en-US" sz="1200"/>
            <a:t>肺炎・肺がんが特に県より高く、女性は脳血管疾患・心筋梗塞・心疾患が特に高い</a:t>
          </a:r>
          <a:endParaRPr kumimoji="1" lang="en-US" altLang="ja-JP" sz="1200"/>
        </a:p>
        <a:p>
          <a:endParaRPr kumimoji="1" lang="en-US" altLang="ja-JP" sz="1200"/>
        </a:p>
        <a:p>
          <a:endParaRPr kumimoji="1" lang="en-US" altLang="ja-JP" sz="1200"/>
        </a:p>
        <a:p>
          <a:endParaRPr kumimoji="1" lang="en-US" altLang="ja-JP" sz="1200"/>
        </a:p>
        <a:p>
          <a:endParaRPr kumimoji="1" lang="en-US" altLang="ja-JP" sz="1200"/>
        </a:p>
        <a:p>
          <a:endParaRPr kumimoji="1" lang="ja-JP" altLang="en-US" sz="1600"/>
        </a:p>
      </xdr:txBody>
    </xdr:sp>
    <xdr:clientData/>
  </xdr:oneCellAnchor>
  <xdr:twoCellAnchor>
    <xdr:from>
      <xdr:col>0</xdr:col>
      <xdr:colOff>0</xdr:colOff>
      <xdr:row>139</xdr:row>
      <xdr:rowOff>10160</xdr:rowOff>
    </xdr:from>
    <xdr:to>
      <xdr:col>5</xdr:col>
      <xdr:colOff>261620</xdr:colOff>
      <xdr:row>152</xdr:row>
      <xdr:rowOff>3175</xdr:rowOff>
    </xdr:to>
    <xdr:graphicFrame macro="">
      <xdr:nvGraphicFramePr>
        <xdr:cNvPr id="31" name="グラフ 2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178</xdr:row>
      <xdr:rowOff>12700</xdr:rowOff>
    </xdr:from>
    <xdr:to>
      <xdr:col>5</xdr:col>
      <xdr:colOff>276225</xdr:colOff>
      <xdr:row>188</xdr:row>
      <xdr:rowOff>224155</xdr:rowOff>
    </xdr:to>
    <xdr:graphicFrame macro="">
      <xdr:nvGraphicFramePr>
        <xdr:cNvPr id="33" name="グラフ 3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158</xdr:row>
      <xdr:rowOff>114300</xdr:rowOff>
    </xdr:from>
    <xdr:to>
      <xdr:col>5</xdr:col>
      <xdr:colOff>295275</xdr:colOff>
      <xdr:row>170</xdr:row>
      <xdr:rowOff>104140</xdr:rowOff>
    </xdr:to>
    <xdr:graphicFrame macro="">
      <xdr:nvGraphicFramePr>
        <xdr:cNvPr id="34" name="グラフ 3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400050</xdr:colOff>
      <xdr:row>158</xdr:row>
      <xdr:rowOff>123825</xdr:rowOff>
    </xdr:from>
    <xdr:to>
      <xdr:col>10</xdr:col>
      <xdr:colOff>797560</xdr:colOff>
      <xdr:row>170</xdr:row>
      <xdr:rowOff>103505</xdr:rowOff>
    </xdr:to>
    <xdr:graphicFrame macro="">
      <xdr:nvGraphicFramePr>
        <xdr:cNvPr id="35" name="グラフ 3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285115</xdr:colOff>
      <xdr:row>98</xdr:row>
      <xdr:rowOff>133350</xdr:rowOff>
    </xdr:from>
    <xdr:to>
      <xdr:col>1</xdr:col>
      <xdr:colOff>542290</xdr:colOff>
      <xdr:row>101</xdr:row>
      <xdr:rowOff>104775</xdr:rowOff>
    </xdr:to>
    <xdr:sp macro="" textlink="">
      <xdr:nvSpPr>
        <xdr:cNvPr id="36" name="正方形/長方形 33"/>
        <xdr:cNvSpPr/>
      </xdr:nvSpPr>
      <xdr:spPr>
        <a:xfrm>
          <a:off x="285115" y="18011775"/>
          <a:ext cx="971550" cy="48577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370205</xdr:colOff>
      <xdr:row>139</xdr:row>
      <xdr:rowOff>22225</xdr:rowOff>
    </xdr:from>
    <xdr:to>
      <xdr:col>10</xdr:col>
      <xdr:colOff>796290</xdr:colOff>
      <xdr:row>152</xdr:row>
      <xdr:rowOff>3175</xdr:rowOff>
    </xdr:to>
    <xdr:graphicFrame macro="">
      <xdr:nvGraphicFramePr>
        <xdr:cNvPr id="37" name="グラフ 3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82.xml><?xml version="1.0" encoding="utf-8"?>
<c:userShapes xmlns:c="http://schemas.openxmlformats.org/drawingml/2006/chart">
  <cdr:relSizeAnchor xmlns:cdr="http://schemas.openxmlformats.org/drawingml/2006/chartDrawing">
    <cdr:from>
      <cdr:x>0.0795</cdr:x>
      <cdr:y>0.33425</cdr:y>
    </cdr:from>
    <cdr:to>
      <cdr:x>0.92325</cdr:x>
      <cdr:y>0.33425</cdr:y>
    </cdr:to>
    <cdr:sp macro="" textlink="">
      <cdr:nvSpPr>
        <cdr:cNvPr id="2" name="直線 1"/>
        <cdr:cNvSpPr/>
      </cdr:nvSpPr>
      <cdr:spPr>
        <a:xfrm xmlns:a="http://schemas.openxmlformats.org/drawingml/2006/main">
          <a:off x="304409" y="799328"/>
          <a:ext cx="3230760"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83.xml><?xml version="1.0" encoding="utf-8"?>
<c:userShapes xmlns:c="http://schemas.openxmlformats.org/drawingml/2006/chart">
  <cdr:relSizeAnchor xmlns:cdr="http://schemas.openxmlformats.org/drawingml/2006/chartDrawing">
    <cdr:from>
      <cdr:x>0.09675</cdr:x>
      <cdr:y>0.38325</cdr:y>
    </cdr:from>
    <cdr:to>
      <cdr:x>0.91825</cdr:x>
      <cdr:y>0.38325</cdr:y>
    </cdr:to>
    <cdr:sp macro="" textlink="">
      <cdr:nvSpPr>
        <cdr:cNvPr id="2" name="直線 1"/>
        <cdr:cNvSpPr/>
      </cdr:nvSpPr>
      <cdr:spPr>
        <a:xfrm xmlns:a="http://schemas.openxmlformats.org/drawingml/2006/main">
          <a:off x="380474" y="923808"/>
          <a:ext cx="3230593"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84.xml><?xml version="1.0" encoding="utf-8"?>
<c:userShapes xmlns:c="http://schemas.openxmlformats.org/drawingml/2006/chart">
  <cdr:relSizeAnchor xmlns:cdr="http://schemas.openxmlformats.org/drawingml/2006/chartDrawing">
    <cdr:from>
      <cdr:x>0.0395</cdr:x>
      <cdr:y>0.07275</cdr:y>
    </cdr:from>
    <cdr:to>
      <cdr:x>0.13425</cdr:x>
      <cdr:y>0.19425</cdr:y>
    </cdr:to>
    <cdr:sp macro="" textlink="">
      <cdr:nvSpPr>
        <cdr:cNvPr id="2" name="テキスト ボックス 9"/>
        <cdr:cNvSpPr txBox="1"/>
      </cdr:nvSpPr>
      <cdr:spPr>
        <a:xfrm xmlns:a="http://schemas.openxmlformats.org/drawingml/2006/main">
          <a:off x="150896" y="164920"/>
          <a:ext cx="361960" cy="275434"/>
        </a:xfrm>
        <a:prstGeom xmlns:a="http://schemas.openxmlformats.org/drawingml/2006/main" prst="rect">
          <a:avLst/>
        </a:prstGeom>
        <a:noFill xmlns:a="http://schemas.openxmlformats.org/drawingml/2006/mai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tx1"/>
        </a:fontRef>
      </cdr:style>
      <cdr:txBody>
        <a:bodyPr xmlns:a="http://schemas.openxmlformats.org/drawingml/2006/main" vertOverflow="overflow" horzOverflow="overflow"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ja-JP" altLang="en-US" sz="1100"/>
            <a:t>歳</a:t>
          </a:r>
        </a:p>
      </cdr:txBody>
    </cdr:sp>
  </cdr:relSizeAnchor>
  <cdr:relSizeAnchor xmlns:cdr="http://schemas.openxmlformats.org/drawingml/2006/chartDrawing">
    <cdr:from>
      <cdr:x>0.08975</cdr:x>
      <cdr:y>0.33175</cdr:y>
    </cdr:from>
    <cdr:to>
      <cdr:x>0.9355</cdr:x>
      <cdr:y>0.33175</cdr:y>
    </cdr:to>
    <cdr:sp macro="" textlink="">
      <cdr:nvSpPr>
        <cdr:cNvPr id="3" name="直線 2"/>
        <cdr:cNvSpPr/>
      </cdr:nvSpPr>
      <cdr:spPr>
        <a:xfrm xmlns:a="http://schemas.openxmlformats.org/drawingml/2006/main">
          <a:off x="342859" y="752060"/>
          <a:ext cx="3230900"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85.xml><?xml version="1.0" encoding="utf-8"?>
<c:userShapes xmlns:c="http://schemas.openxmlformats.org/drawingml/2006/chart">
  <cdr:relSizeAnchor xmlns:cdr="http://schemas.openxmlformats.org/drawingml/2006/chartDrawing">
    <cdr:from>
      <cdr:x>0.07025</cdr:x>
      <cdr:y>0.325</cdr:y>
    </cdr:from>
    <cdr:to>
      <cdr:x>0.96925</cdr:x>
      <cdr:y>0.325</cdr:y>
    </cdr:to>
    <cdr:sp macro="" textlink="">
      <cdr:nvSpPr>
        <cdr:cNvPr id="2" name="直線 1"/>
        <cdr:cNvSpPr/>
      </cdr:nvSpPr>
      <cdr:spPr>
        <a:xfrm xmlns:a="http://schemas.openxmlformats.org/drawingml/2006/main">
          <a:off x="275548" y="742950"/>
          <a:ext cx="3526233"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86.xml><?xml version="1.0" encoding="utf-8"?>
<xdr:wsDr xmlns:xdr="http://schemas.openxmlformats.org/drawingml/2006/spreadsheetDrawing" xmlns:a="http://schemas.openxmlformats.org/drawingml/2006/main">
  <xdr:twoCellAnchor>
    <xdr:from>
      <xdr:col>0</xdr:col>
      <xdr:colOff>0</xdr:colOff>
      <xdr:row>23</xdr:row>
      <xdr:rowOff>161925</xdr:rowOff>
    </xdr:from>
    <xdr:to>
      <xdr:col>5</xdr:col>
      <xdr:colOff>266700</xdr:colOff>
      <xdr:row>37</xdr:row>
      <xdr:rowOff>152400</xdr:rowOff>
    </xdr:to>
    <xdr:graphicFrame macro="">
      <xdr:nvGraphicFramePr>
        <xdr:cNvPr id="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400050</xdr:colOff>
      <xdr:row>23</xdr:row>
      <xdr:rowOff>161925</xdr:rowOff>
    </xdr:from>
    <xdr:to>
      <xdr:col>10</xdr:col>
      <xdr:colOff>818515</xdr:colOff>
      <xdr:row>37</xdr:row>
      <xdr:rowOff>161925</xdr:rowOff>
    </xdr:to>
    <xdr:graphicFrame macro="">
      <xdr:nvGraphicFramePr>
        <xdr:cNvPr id="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151765</xdr:colOff>
      <xdr:row>24</xdr:row>
      <xdr:rowOff>114300</xdr:rowOff>
    </xdr:from>
    <xdr:ext cx="321310" cy="275590"/>
    <xdr:sp macro="" textlink="">
      <xdr:nvSpPr>
        <xdr:cNvPr id="4" name="テキスト ボックス 9"/>
        <xdr:cNvSpPr txBox="1"/>
      </xdr:nvSpPr>
      <xdr:spPr>
        <a:xfrm>
          <a:off x="151765" y="5343525"/>
          <a:ext cx="32131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oneCellAnchor>
    <xdr:from>
      <xdr:col>5</xdr:col>
      <xdr:colOff>523875</xdr:colOff>
      <xdr:row>24</xdr:row>
      <xdr:rowOff>133350</xdr:rowOff>
    </xdr:from>
    <xdr:ext cx="297180" cy="273050"/>
    <xdr:sp macro="" textlink="">
      <xdr:nvSpPr>
        <xdr:cNvPr id="5" name="テキスト ボックス 10"/>
        <xdr:cNvSpPr txBox="1"/>
      </xdr:nvSpPr>
      <xdr:spPr>
        <a:xfrm>
          <a:off x="4076700" y="5362575"/>
          <a:ext cx="297180" cy="2730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歳</a:t>
          </a:r>
        </a:p>
      </xdr:txBody>
    </xdr:sp>
    <xdr:clientData/>
  </xdr:oneCellAnchor>
  <xdr:twoCellAnchor>
    <xdr:from>
      <xdr:col>0</xdr:col>
      <xdr:colOff>0</xdr:colOff>
      <xdr:row>44</xdr:row>
      <xdr:rowOff>0</xdr:rowOff>
    </xdr:from>
    <xdr:to>
      <xdr:col>5</xdr:col>
      <xdr:colOff>295910</xdr:colOff>
      <xdr:row>57</xdr:row>
      <xdr:rowOff>10160</xdr:rowOff>
    </xdr:to>
    <xdr:graphicFrame macro="">
      <xdr:nvGraphicFramePr>
        <xdr:cNvPr id="6"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389890</xdr:colOff>
      <xdr:row>44</xdr:row>
      <xdr:rowOff>9525</xdr:rowOff>
    </xdr:from>
    <xdr:to>
      <xdr:col>10</xdr:col>
      <xdr:colOff>817880</xdr:colOff>
      <xdr:row>56</xdr:row>
      <xdr:rowOff>123825</xdr:rowOff>
    </xdr:to>
    <xdr:graphicFrame macro="">
      <xdr:nvGraphicFramePr>
        <xdr:cNvPr id="7"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619125</xdr:colOff>
      <xdr:row>44</xdr:row>
      <xdr:rowOff>38100</xdr:rowOff>
    </xdr:from>
    <xdr:to>
      <xdr:col>6</xdr:col>
      <xdr:colOff>316230</xdr:colOff>
      <xdr:row>45</xdr:row>
      <xdr:rowOff>142240</xdr:rowOff>
    </xdr:to>
    <xdr:sp macro="" textlink="">
      <xdr:nvSpPr>
        <xdr:cNvPr id="8" name="テキスト ボックス 9"/>
        <xdr:cNvSpPr txBox="1"/>
      </xdr:nvSpPr>
      <xdr:spPr>
        <a:xfrm>
          <a:off x="4171950" y="8743950"/>
          <a:ext cx="382905" cy="351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overflow" horzOverflow="overflow"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kumimoji="1" lang="ja-JP" altLang="en-US" sz="1100"/>
            <a:t>歳</a:t>
          </a:r>
        </a:p>
      </xdr:txBody>
    </xdr:sp>
    <xdr:clientData/>
  </xdr:twoCellAnchor>
  <xdr:twoCellAnchor>
    <xdr:from>
      <xdr:col>0</xdr:col>
      <xdr:colOff>0</xdr:colOff>
      <xdr:row>214</xdr:row>
      <xdr:rowOff>18415</xdr:rowOff>
    </xdr:from>
    <xdr:to>
      <xdr:col>5</xdr:col>
      <xdr:colOff>226060</xdr:colOff>
      <xdr:row>230</xdr:row>
      <xdr:rowOff>84455</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370840</xdr:colOff>
      <xdr:row>214</xdr:row>
      <xdr:rowOff>19685</xdr:rowOff>
    </xdr:from>
    <xdr:to>
      <xdr:col>10</xdr:col>
      <xdr:colOff>810895</xdr:colOff>
      <xdr:row>230</xdr:row>
      <xdr:rowOff>85090</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86</xdr:row>
      <xdr:rowOff>114300</xdr:rowOff>
    </xdr:from>
    <xdr:to>
      <xdr:col>5</xdr:col>
      <xdr:colOff>257175</xdr:colOff>
      <xdr:row>102</xdr:row>
      <xdr:rowOff>0</xdr:rowOff>
    </xdr:to>
    <xdr:graphicFrame macro="">
      <xdr:nvGraphicFramePr>
        <xdr:cNvPr id="13"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107</xdr:row>
      <xdr:rowOff>0</xdr:rowOff>
    </xdr:from>
    <xdr:to>
      <xdr:col>5</xdr:col>
      <xdr:colOff>285115</xdr:colOff>
      <xdr:row>123</xdr:row>
      <xdr:rowOff>0</xdr:rowOff>
    </xdr:to>
    <xdr:graphicFrame macro="">
      <xdr:nvGraphicFramePr>
        <xdr:cNvPr id="14"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352425</xdr:colOff>
      <xdr:row>86</xdr:row>
      <xdr:rowOff>104140</xdr:rowOff>
    </xdr:from>
    <xdr:to>
      <xdr:col>10</xdr:col>
      <xdr:colOff>808990</xdr:colOff>
      <xdr:row>101</xdr:row>
      <xdr:rowOff>161290</xdr:rowOff>
    </xdr:to>
    <xdr:graphicFrame macro="">
      <xdr:nvGraphicFramePr>
        <xdr:cNvPr id="15"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351790</xdr:colOff>
      <xdr:row>107</xdr:row>
      <xdr:rowOff>635</xdr:rowOff>
    </xdr:from>
    <xdr:to>
      <xdr:col>10</xdr:col>
      <xdr:colOff>800100</xdr:colOff>
      <xdr:row>123</xdr:row>
      <xdr:rowOff>635</xdr:rowOff>
    </xdr:to>
    <xdr:graphicFrame macro="">
      <xdr:nvGraphicFramePr>
        <xdr:cNvPr id="16" name="グラフ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63</xdr:row>
      <xdr:rowOff>0</xdr:rowOff>
    </xdr:from>
    <xdr:to>
      <xdr:col>5</xdr:col>
      <xdr:colOff>257175</xdr:colOff>
      <xdr:row>79</xdr:row>
      <xdr:rowOff>0</xdr:rowOff>
    </xdr:to>
    <xdr:graphicFrame macro="">
      <xdr:nvGraphicFramePr>
        <xdr:cNvPr id="17"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361315</xdr:colOff>
      <xdr:row>63</xdr:row>
      <xdr:rowOff>0</xdr:rowOff>
    </xdr:from>
    <xdr:to>
      <xdr:col>10</xdr:col>
      <xdr:colOff>798830</xdr:colOff>
      <xdr:row>79</xdr:row>
      <xdr:rowOff>0</xdr:rowOff>
    </xdr:to>
    <xdr:graphicFrame macro="">
      <xdr:nvGraphicFramePr>
        <xdr:cNvPr id="18" name="グラフ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186</xdr:row>
      <xdr:rowOff>0</xdr:rowOff>
    </xdr:from>
    <xdr:to>
      <xdr:col>10</xdr:col>
      <xdr:colOff>666750</xdr:colOff>
      <xdr:row>205</xdr:row>
      <xdr:rowOff>133350</xdr:rowOff>
    </xdr:to>
    <xdr:graphicFrame macro="">
      <xdr:nvGraphicFramePr>
        <xdr:cNvPr id="19"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8</xdr:col>
      <xdr:colOff>539750</xdr:colOff>
      <xdr:row>200</xdr:row>
      <xdr:rowOff>104140</xdr:rowOff>
    </xdr:from>
    <xdr:to>
      <xdr:col>9</xdr:col>
      <xdr:colOff>247015</xdr:colOff>
      <xdr:row>204</xdr:row>
      <xdr:rowOff>8890</xdr:rowOff>
    </xdr:to>
    <xdr:sp macro="" textlink="">
      <xdr:nvSpPr>
        <xdr:cNvPr id="20" name="正方形/長方形 17"/>
        <xdr:cNvSpPr/>
      </xdr:nvSpPr>
      <xdr:spPr>
        <a:xfrm>
          <a:off x="6235700" y="37146865"/>
          <a:ext cx="393065" cy="590550"/>
        </a:xfrm>
        <a:prstGeom prst="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533400</xdr:colOff>
      <xdr:row>167</xdr:row>
      <xdr:rowOff>3810</xdr:rowOff>
    </xdr:from>
    <xdr:to>
      <xdr:col>10</xdr:col>
      <xdr:colOff>791210</xdr:colOff>
      <xdr:row>178</xdr:row>
      <xdr:rowOff>5080</xdr:rowOff>
    </xdr:to>
    <xdr:graphicFrame macro="">
      <xdr:nvGraphicFramePr>
        <xdr:cNvPr id="21"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0</xdr:col>
      <xdr:colOff>0</xdr:colOff>
      <xdr:row>3</xdr:row>
      <xdr:rowOff>76200</xdr:rowOff>
    </xdr:from>
    <xdr:ext cx="3429000" cy="2724150"/>
    <xdr:sp macro="" textlink="">
      <xdr:nvSpPr>
        <xdr:cNvPr id="22" name="テキスト ボックス 19"/>
        <xdr:cNvSpPr txBox="1"/>
      </xdr:nvSpPr>
      <xdr:spPr>
        <a:xfrm>
          <a:off x="0" y="876300"/>
          <a:ext cx="3429000" cy="2724150"/>
        </a:xfrm>
        <a:prstGeom prst="rect">
          <a:avLst/>
        </a:prstGeom>
        <a:solidFill>
          <a:sysClr val="window" lastClr="FFFFFF"/>
        </a:solidFill>
        <a:ln>
          <a:solidFill>
            <a:sysClr val="windowText" lastClr="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kumimoji="1" lang="ja-JP" altLang="en-US" sz="1800"/>
            <a:t>コメント：</a:t>
          </a:r>
          <a:endParaRPr kumimoji="1" lang="en-US" altLang="ja-JP" sz="1200"/>
        </a:p>
        <a:p>
          <a:r>
            <a:rPr kumimoji="1" lang="ja-JP" altLang="en-US" sz="1200"/>
            <a:t>○平均寿命、健康寿命は、県と比較して男性は長く、女性は短い</a:t>
          </a:r>
          <a:endParaRPr kumimoji="1" lang="en-US" altLang="ja-JP" sz="1200"/>
        </a:p>
        <a:p>
          <a:r>
            <a:rPr kumimoji="1" lang="ja-JP" altLang="en-US" sz="1200"/>
            <a:t>○女性は、1年以上軽い運動を週2回以上していない者が多い</a:t>
          </a:r>
          <a:endParaRPr kumimoji="1" lang="en-US" altLang="ja-JP" sz="1200"/>
        </a:p>
        <a:p>
          <a:r>
            <a:rPr kumimoji="1" lang="ja-JP" altLang="en-US" sz="1200"/>
            <a:t>○1人当たりの医療費は、19市町中入院等が19番目で、歯科が15番目である</a:t>
          </a:r>
          <a:endParaRPr kumimoji="1" lang="en-US" altLang="ja-JP" sz="1200"/>
        </a:p>
        <a:p>
          <a:r>
            <a:rPr kumimoji="1" lang="ja-JP" altLang="en-US" sz="1200"/>
            <a:t>○重点対象疾患による医療費は、国保分で40%を、後期高齢者分で30%を占めている</a:t>
          </a:r>
          <a:endParaRPr kumimoji="1" lang="en-US" altLang="ja-JP" sz="1200"/>
        </a:p>
        <a:p>
          <a:r>
            <a:rPr kumimoji="1" lang="ja-JP" altLang="en-US" sz="1200"/>
            <a:t>○65歳以上の介護認定率は、県内14番目である</a:t>
          </a:r>
          <a:endParaRPr kumimoji="1" lang="en-US" altLang="ja-JP" sz="1200"/>
        </a:p>
        <a:p>
          <a:r>
            <a:rPr kumimoji="1" lang="ja-JP" altLang="en-US" sz="1200"/>
            <a:t>○死因は、男性は県平均と同程度で、女性は肺炎・COPD・脳梗塞・心筋梗塞・心疾患が高い</a:t>
          </a:r>
          <a:endParaRPr kumimoji="1" lang="en-US" altLang="ja-JP" sz="1200"/>
        </a:p>
        <a:p>
          <a:endParaRPr kumimoji="1" lang="ja-JP" altLang="en-US" sz="1800"/>
        </a:p>
      </xdr:txBody>
    </xdr:sp>
    <xdr:clientData/>
  </xdr:oneCellAnchor>
  <xdr:twoCellAnchor>
    <xdr:from>
      <xdr:col>0</xdr:col>
      <xdr:colOff>0</xdr:colOff>
      <xdr:row>128</xdr:row>
      <xdr:rowOff>0</xdr:rowOff>
    </xdr:from>
    <xdr:to>
      <xdr:col>5</xdr:col>
      <xdr:colOff>280035</xdr:colOff>
      <xdr:row>141</xdr:row>
      <xdr:rowOff>12700</xdr:rowOff>
    </xdr:to>
    <xdr:graphicFrame macro="">
      <xdr:nvGraphicFramePr>
        <xdr:cNvPr id="23" name="グラフ 2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166</xdr:row>
      <xdr:rowOff>170180</xdr:rowOff>
    </xdr:from>
    <xdr:to>
      <xdr:col>5</xdr:col>
      <xdr:colOff>285750</xdr:colOff>
      <xdr:row>177</xdr:row>
      <xdr:rowOff>222250</xdr:rowOff>
    </xdr:to>
    <xdr:graphicFrame macro="">
      <xdr:nvGraphicFramePr>
        <xdr:cNvPr id="26" name="グラフ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148</xdr:row>
      <xdr:rowOff>104775</xdr:rowOff>
    </xdr:from>
    <xdr:to>
      <xdr:col>5</xdr:col>
      <xdr:colOff>256540</xdr:colOff>
      <xdr:row>159</xdr:row>
      <xdr:rowOff>187960</xdr:rowOff>
    </xdr:to>
    <xdr:graphicFrame macro="">
      <xdr:nvGraphicFramePr>
        <xdr:cNvPr id="27" name="グラフ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371475</xdr:colOff>
      <xdr:row>148</xdr:row>
      <xdr:rowOff>104775</xdr:rowOff>
    </xdr:from>
    <xdr:to>
      <xdr:col>10</xdr:col>
      <xdr:colOff>815975</xdr:colOff>
      <xdr:row>159</xdr:row>
      <xdr:rowOff>187960</xdr:rowOff>
    </xdr:to>
    <xdr:graphicFrame macro="">
      <xdr:nvGraphicFramePr>
        <xdr:cNvPr id="28" name="グラフ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5</xdr:col>
      <xdr:colOff>628650</xdr:colOff>
      <xdr:row>97</xdr:row>
      <xdr:rowOff>47625</xdr:rowOff>
    </xdr:from>
    <xdr:to>
      <xdr:col>7</xdr:col>
      <xdr:colOff>227965</xdr:colOff>
      <xdr:row>100</xdr:row>
      <xdr:rowOff>19050</xdr:rowOff>
    </xdr:to>
    <xdr:sp macro="" textlink="">
      <xdr:nvSpPr>
        <xdr:cNvPr id="29" name="正方形/長方形 25"/>
        <xdr:cNvSpPr/>
      </xdr:nvSpPr>
      <xdr:spPr>
        <a:xfrm>
          <a:off x="4181475" y="17973675"/>
          <a:ext cx="970915" cy="485775"/>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389255</xdr:colOff>
      <xdr:row>128</xdr:row>
      <xdr:rowOff>15875</xdr:rowOff>
    </xdr:from>
    <xdr:to>
      <xdr:col>10</xdr:col>
      <xdr:colOff>798830</xdr:colOff>
      <xdr:row>141</xdr:row>
      <xdr:rowOff>6985</xdr:rowOff>
    </xdr:to>
    <xdr:graphicFrame macro="">
      <xdr:nvGraphicFramePr>
        <xdr:cNvPr id="30" name="グラフ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87.xml><?xml version="1.0" encoding="utf-8"?>
<c:userShapes xmlns:c="http://schemas.openxmlformats.org/drawingml/2006/chart">
  <cdr:relSizeAnchor xmlns:cdr="http://schemas.openxmlformats.org/drawingml/2006/chartDrawing">
    <cdr:from>
      <cdr:x>0.08475</cdr:x>
      <cdr:y>0.3305</cdr:y>
    </cdr:from>
    <cdr:to>
      <cdr:x>0.9305</cdr:x>
      <cdr:y>0.3305</cdr:y>
    </cdr:to>
    <cdr:sp macro="" textlink="">
      <cdr:nvSpPr>
        <cdr:cNvPr id="2" name="直線 1"/>
        <cdr:cNvSpPr/>
      </cdr:nvSpPr>
      <cdr:spPr>
        <a:xfrm xmlns:a="http://schemas.openxmlformats.org/drawingml/2006/main">
          <a:off x="323704" y="790151"/>
          <a:ext cx="3230363"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88.xml><?xml version="1.0" encoding="utf-8"?>
<c:userShapes xmlns:c="http://schemas.openxmlformats.org/drawingml/2006/chart">
  <cdr:relSizeAnchor xmlns:cdr="http://schemas.openxmlformats.org/drawingml/2006/chartDrawing">
    <cdr:from>
      <cdr:x>0.07975</cdr:x>
      <cdr:y>0.37675</cdr:y>
    </cdr:from>
    <cdr:to>
      <cdr:x>0.9425</cdr:x>
      <cdr:y>0.38075</cdr:y>
    </cdr:to>
    <cdr:sp macro="" textlink="">
      <cdr:nvSpPr>
        <cdr:cNvPr id="2" name="直線 1"/>
        <cdr:cNvSpPr/>
      </cdr:nvSpPr>
      <cdr:spPr>
        <a:xfrm xmlns:a="http://schemas.openxmlformats.org/drawingml/2006/main">
          <a:off x="313671" y="904313"/>
          <a:ext cx="3393359" cy="9601"/>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89.xml><?xml version="1.0" encoding="utf-8"?>
<c:userShapes xmlns:c="http://schemas.openxmlformats.org/drawingml/2006/chart">
  <cdr:relSizeAnchor xmlns:cdr="http://schemas.openxmlformats.org/drawingml/2006/chartDrawing">
    <cdr:from>
      <cdr:x>0.0395</cdr:x>
      <cdr:y>0.07275</cdr:y>
    </cdr:from>
    <cdr:to>
      <cdr:x>0.13425</cdr:x>
      <cdr:y>0.19425</cdr:y>
    </cdr:to>
    <cdr:sp macro="" textlink="">
      <cdr:nvSpPr>
        <cdr:cNvPr id="2" name="テキスト ボックス 9"/>
        <cdr:cNvSpPr txBox="1"/>
      </cdr:nvSpPr>
      <cdr:spPr>
        <a:xfrm xmlns:a="http://schemas.openxmlformats.org/drawingml/2006/main">
          <a:off x="152025" y="168431"/>
          <a:ext cx="364667" cy="281298"/>
        </a:xfrm>
        <a:prstGeom xmlns:a="http://schemas.openxmlformats.org/drawingml/2006/main" prst="rect">
          <a:avLst/>
        </a:prstGeom>
        <a:noFill xmlns:a="http://schemas.openxmlformats.org/drawingml/2006/mai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tx1"/>
        </a:fontRef>
      </cdr:style>
      <cdr:txBody>
        <a:bodyPr xmlns:a="http://schemas.openxmlformats.org/drawingml/2006/main" vertOverflow="overflow" horzOverflow="overflow"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ja-JP" altLang="en-US" sz="1100"/>
            <a:t>歳</a:t>
          </a:r>
        </a:p>
      </cdr:txBody>
    </cdr:sp>
  </cdr:relSizeAnchor>
  <cdr:relSizeAnchor xmlns:cdr="http://schemas.openxmlformats.org/drawingml/2006/chartDrawing">
    <cdr:from>
      <cdr:x>0.084</cdr:x>
      <cdr:y>0.325</cdr:y>
    </cdr:from>
    <cdr:to>
      <cdr:x>0.9235</cdr:x>
      <cdr:y>0.325</cdr:y>
    </cdr:to>
    <cdr:sp macro="" textlink="">
      <cdr:nvSpPr>
        <cdr:cNvPr id="3" name="直線 2"/>
        <cdr:cNvSpPr/>
      </cdr:nvSpPr>
      <cdr:spPr>
        <a:xfrm xmlns:a="http://schemas.openxmlformats.org/drawingml/2006/main">
          <a:off x="323293" y="752443"/>
          <a:ext cx="3231013"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9.xml><?xml version="1.0" encoding="utf-8"?>
<c:userShapes xmlns:c="http://schemas.openxmlformats.org/drawingml/2006/chart">
  <cdr:relSizeAnchor xmlns:cdr="http://schemas.openxmlformats.org/drawingml/2006/chartDrawing">
    <cdr:from>
      <cdr:x>0.0395</cdr:x>
      <cdr:y>0.07275</cdr:y>
    </cdr:from>
    <cdr:to>
      <cdr:x>0.13425</cdr:x>
      <cdr:y>0.19425</cdr:y>
    </cdr:to>
    <cdr:sp macro="" textlink="">
      <cdr:nvSpPr>
        <cdr:cNvPr id="2" name="テキスト ボックス 9"/>
        <cdr:cNvSpPr txBox="1"/>
      </cdr:nvSpPr>
      <cdr:spPr>
        <a:xfrm xmlns:a="http://schemas.openxmlformats.org/drawingml/2006/main">
          <a:off x="150570" y="173282"/>
          <a:ext cx="361177" cy="289399"/>
        </a:xfrm>
        <a:prstGeom xmlns:a="http://schemas.openxmlformats.org/drawingml/2006/main" prst="rect">
          <a:avLst/>
        </a:prstGeom>
        <a:noFill xmlns:a="http://schemas.openxmlformats.org/drawingml/2006/mai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tx1"/>
        </a:fontRef>
      </cdr:style>
      <cdr:txBody>
        <a:bodyPr xmlns:a="http://schemas.openxmlformats.org/drawingml/2006/main" vertOverflow="overflow" horzOverflow="overflow"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ja-JP" altLang="en-US" sz="1100"/>
            <a:t>歳</a:t>
          </a:r>
        </a:p>
      </cdr:txBody>
    </cdr:sp>
  </cdr:relSizeAnchor>
  <cdr:relSizeAnchor xmlns:cdr="http://schemas.openxmlformats.org/drawingml/2006/chartDrawing">
    <cdr:from>
      <cdr:x>0.08725</cdr:x>
      <cdr:y>0.39575</cdr:y>
    </cdr:from>
    <cdr:to>
      <cdr:x>0.93525</cdr:x>
      <cdr:y>0.39575</cdr:y>
    </cdr:to>
    <cdr:sp macro="" textlink="">
      <cdr:nvSpPr>
        <cdr:cNvPr id="3" name="直線 2"/>
        <cdr:cNvSpPr/>
      </cdr:nvSpPr>
      <cdr:spPr>
        <a:xfrm xmlns:a="http://schemas.openxmlformats.org/drawingml/2006/main">
          <a:off x="332588" y="942630"/>
          <a:ext cx="3232495"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90.xml><?xml version="1.0" encoding="utf-8"?>
<c:userShapes xmlns:c="http://schemas.openxmlformats.org/drawingml/2006/chart">
  <cdr:relSizeAnchor xmlns:cdr="http://schemas.openxmlformats.org/drawingml/2006/chartDrawing">
    <cdr:from>
      <cdr:x>0.06025</cdr:x>
      <cdr:y>0.32625</cdr:y>
    </cdr:from>
    <cdr:to>
      <cdr:x>0.974</cdr:x>
      <cdr:y>0.32625</cdr:y>
    </cdr:to>
    <cdr:sp macro="" textlink="">
      <cdr:nvSpPr>
        <cdr:cNvPr id="2" name="直線 1"/>
        <cdr:cNvSpPr/>
      </cdr:nvSpPr>
      <cdr:spPr>
        <a:xfrm xmlns:a="http://schemas.openxmlformats.org/drawingml/2006/main">
          <a:off x="237548" y="733377"/>
          <a:ext cx="3602655" cy="0"/>
        </a:xfrm>
        <a:prstGeom xmlns:a="http://schemas.openxmlformats.org/drawingml/2006/main" prst="line">
          <a:avLst/>
        </a:prstGeom>
        <a:noFill xmlns:a="http://schemas.openxmlformats.org/drawingml/2006/main"/>
        <a:ln xmlns:a="http://schemas.openxmlformats.org/drawingml/2006/main" w="38100" cmpd="sng">
          <a:solidFill>
            <a:srgbClr val="FF0000"/>
          </a:solidFill>
          <a:prstDash val="sysDot"/>
          <a:headEnd type="none"/>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sp>
  </cdr:relSizeAnchor>
</c:userShapes>
</file>

<file path=xl/drawings/drawing91.xml><?xml version="1.0" encoding="utf-8"?>
<xdr:wsDr xmlns:xdr="http://schemas.openxmlformats.org/drawingml/2006/spreadsheetDrawing" xmlns:a="http://schemas.openxmlformats.org/drawingml/2006/main">
  <xdr:twoCellAnchor>
    <xdr:from>
      <xdr:col>14</xdr:col>
      <xdr:colOff>398780</xdr:colOff>
      <xdr:row>84</xdr:row>
      <xdr:rowOff>167005</xdr:rowOff>
    </xdr:from>
    <xdr:to>
      <xdr:col>21</xdr:col>
      <xdr:colOff>1598930</xdr:colOff>
      <xdr:row>102</xdr:row>
      <xdr:rowOff>114300</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43</xdr:col>
      <xdr:colOff>13970</xdr:colOff>
      <xdr:row>77</xdr:row>
      <xdr:rowOff>52070</xdr:rowOff>
    </xdr:from>
    <xdr:to>
      <xdr:col>51</xdr:col>
      <xdr:colOff>243205</xdr:colOff>
      <xdr:row>93</xdr:row>
      <xdr:rowOff>52070</xdr:rowOff>
    </xdr:to>
    <xdr:graphicFrame macro="">
      <xdr:nvGraphicFramePr>
        <xdr:cNvPr id="5"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487045</xdr:colOff>
      <xdr:row>96</xdr:row>
      <xdr:rowOff>149860</xdr:rowOff>
    </xdr:from>
    <xdr:to>
      <xdr:col>33</xdr:col>
      <xdr:colOff>39370</xdr:colOff>
      <xdr:row>112</xdr:row>
      <xdr:rowOff>149860</xdr:rowOff>
    </xdr:to>
    <xdr:graphicFrame macro="">
      <xdr:nvGraphicFramePr>
        <xdr:cNvPr id="8"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33</xdr:col>
      <xdr:colOff>259080</xdr:colOff>
      <xdr:row>96</xdr:row>
      <xdr:rowOff>34290</xdr:rowOff>
    </xdr:from>
    <xdr:to>
      <xdr:col>41</xdr:col>
      <xdr:colOff>487045</xdr:colOff>
      <xdr:row>112</xdr:row>
      <xdr:rowOff>34290</xdr:rowOff>
    </xdr:to>
    <xdr:graphicFrame macro="">
      <xdr:nvGraphicFramePr>
        <xdr:cNvPr id="9"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476250</xdr:colOff>
      <xdr:row>103</xdr:row>
      <xdr:rowOff>158115</xdr:rowOff>
    </xdr:from>
    <xdr:to>
      <xdr:col>21</xdr:col>
      <xdr:colOff>1247775</xdr:colOff>
      <xdr:row>119</xdr:row>
      <xdr:rowOff>158115</xdr:rowOff>
    </xdr:to>
    <xdr:graphicFrame macro="">
      <xdr:nvGraphicFramePr>
        <xdr:cNvPr id="10"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495300</xdr:colOff>
      <xdr:row>120</xdr:row>
      <xdr:rowOff>166370</xdr:rowOff>
    </xdr:from>
    <xdr:to>
      <xdr:col>21</xdr:col>
      <xdr:colOff>1266825</xdr:colOff>
      <xdr:row>136</xdr:row>
      <xdr:rowOff>166370</xdr:rowOff>
    </xdr:to>
    <xdr:graphicFrame macro="">
      <xdr:nvGraphicFramePr>
        <xdr:cNvPr id="11"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23</xdr:col>
      <xdr:colOff>151765</xdr:colOff>
      <xdr:row>114</xdr:row>
      <xdr:rowOff>114300</xdr:rowOff>
    </xdr:from>
    <xdr:to>
      <xdr:col>32</xdr:col>
      <xdr:colOff>247015</xdr:colOff>
      <xdr:row>130</xdr:row>
      <xdr:rowOff>114300</xdr:rowOff>
    </xdr:to>
    <xdr:graphicFrame macro="">
      <xdr:nvGraphicFramePr>
        <xdr:cNvPr id="12" name="グラフ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33</xdr:col>
      <xdr:colOff>314960</xdr:colOff>
      <xdr:row>113</xdr:row>
      <xdr:rowOff>81915</xdr:rowOff>
    </xdr:from>
    <xdr:to>
      <xdr:col>42</xdr:col>
      <xdr:colOff>57785</xdr:colOff>
      <xdr:row>130</xdr:row>
      <xdr:rowOff>148590</xdr:rowOff>
    </xdr:to>
    <xdr:graphicFrame macro="">
      <xdr:nvGraphicFramePr>
        <xdr:cNvPr id="13"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xdr:col>
      <xdr:colOff>399415</xdr:colOff>
      <xdr:row>138</xdr:row>
      <xdr:rowOff>64135</xdr:rowOff>
    </xdr:from>
    <xdr:to>
      <xdr:col>21</xdr:col>
      <xdr:colOff>1170940</xdr:colOff>
      <xdr:row>154</xdr:row>
      <xdr:rowOff>64135</xdr:rowOff>
    </xdr:to>
    <xdr:graphicFrame macro="">
      <xdr:nvGraphicFramePr>
        <xdr:cNvPr id="14" name="グラフ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14</xdr:col>
      <xdr:colOff>417830</xdr:colOff>
      <xdr:row>155</xdr:row>
      <xdr:rowOff>110490</xdr:rowOff>
    </xdr:from>
    <xdr:to>
      <xdr:col>21</xdr:col>
      <xdr:colOff>1189355</xdr:colOff>
      <xdr:row>171</xdr:row>
      <xdr:rowOff>110490</xdr:rowOff>
    </xdr:to>
    <xdr:graphicFrame macro="">
      <xdr:nvGraphicFramePr>
        <xdr:cNvPr id="15"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14</xdr:col>
      <xdr:colOff>410210</xdr:colOff>
      <xdr:row>172</xdr:row>
      <xdr:rowOff>150495</xdr:rowOff>
    </xdr:from>
    <xdr:to>
      <xdr:col>21</xdr:col>
      <xdr:colOff>1181735</xdr:colOff>
      <xdr:row>188</xdr:row>
      <xdr:rowOff>150495</xdr:rowOff>
    </xdr:to>
    <xdr:graphicFrame macro="">
      <xdr:nvGraphicFramePr>
        <xdr:cNvPr id="16" name="グラフ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14</xdr:col>
      <xdr:colOff>446405</xdr:colOff>
      <xdr:row>189</xdr:row>
      <xdr:rowOff>111125</xdr:rowOff>
    </xdr:from>
    <xdr:to>
      <xdr:col>21</xdr:col>
      <xdr:colOff>1217930</xdr:colOff>
      <xdr:row>205</xdr:row>
      <xdr:rowOff>111125</xdr:rowOff>
    </xdr:to>
    <xdr:graphicFrame macro="">
      <xdr:nvGraphicFramePr>
        <xdr:cNvPr id="17" name="グラフ 2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14</xdr:col>
      <xdr:colOff>524510</xdr:colOff>
      <xdr:row>207</xdr:row>
      <xdr:rowOff>15240</xdr:rowOff>
    </xdr:from>
    <xdr:to>
      <xdr:col>21</xdr:col>
      <xdr:colOff>1294765</xdr:colOff>
      <xdr:row>223</xdr:row>
      <xdr:rowOff>15240</xdr:rowOff>
    </xdr:to>
    <xdr:graphicFrame macro="">
      <xdr:nvGraphicFramePr>
        <xdr:cNvPr id="18" name="グラフ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15</xdr:col>
      <xdr:colOff>35560</xdr:colOff>
      <xdr:row>224</xdr:row>
      <xdr:rowOff>6350</xdr:rowOff>
    </xdr:from>
    <xdr:to>
      <xdr:col>21</xdr:col>
      <xdr:colOff>1350010</xdr:colOff>
      <xdr:row>240</xdr:row>
      <xdr:rowOff>6350</xdr:rowOff>
    </xdr:to>
    <xdr:graphicFrame macro="">
      <xdr:nvGraphicFramePr>
        <xdr:cNvPr id="19" name="グラフ 2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15</xdr:col>
      <xdr:colOff>17780</xdr:colOff>
      <xdr:row>240</xdr:row>
      <xdr:rowOff>170180</xdr:rowOff>
    </xdr:from>
    <xdr:to>
      <xdr:col>21</xdr:col>
      <xdr:colOff>1332865</xdr:colOff>
      <xdr:row>256</xdr:row>
      <xdr:rowOff>170180</xdr:rowOff>
    </xdr:to>
    <xdr:graphicFrame macro="">
      <xdr:nvGraphicFramePr>
        <xdr:cNvPr id="20" name="グラフ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14</xdr:col>
      <xdr:colOff>528320</xdr:colOff>
      <xdr:row>258</xdr:row>
      <xdr:rowOff>27305</xdr:rowOff>
    </xdr:from>
    <xdr:to>
      <xdr:col>21</xdr:col>
      <xdr:colOff>1299845</xdr:colOff>
      <xdr:row>274</xdr:row>
      <xdr:rowOff>27305</xdr:rowOff>
    </xdr:to>
    <xdr:graphicFrame macro="">
      <xdr:nvGraphicFramePr>
        <xdr:cNvPr id="21" name="グラフ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14</xdr:col>
      <xdr:colOff>494030</xdr:colOff>
      <xdr:row>274</xdr:row>
      <xdr:rowOff>130810</xdr:rowOff>
    </xdr:from>
    <xdr:to>
      <xdr:col>21</xdr:col>
      <xdr:colOff>1264920</xdr:colOff>
      <xdr:row>290</xdr:row>
      <xdr:rowOff>130810</xdr:rowOff>
    </xdr:to>
    <xdr:graphicFrame macro="">
      <xdr:nvGraphicFramePr>
        <xdr:cNvPr id="22" name="グラフ 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14</xdr:col>
      <xdr:colOff>474980</xdr:colOff>
      <xdr:row>291</xdr:row>
      <xdr:rowOff>130810</xdr:rowOff>
    </xdr:from>
    <xdr:to>
      <xdr:col>21</xdr:col>
      <xdr:colOff>1246505</xdr:colOff>
      <xdr:row>307</xdr:row>
      <xdr:rowOff>130810</xdr:rowOff>
    </xdr:to>
    <xdr:graphicFrame macro="">
      <xdr:nvGraphicFramePr>
        <xdr:cNvPr id="23" name="グラフ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14</xdr:col>
      <xdr:colOff>493395</xdr:colOff>
      <xdr:row>308</xdr:row>
      <xdr:rowOff>139700</xdr:rowOff>
    </xdr:from>
    <xdr:to>
      <xdr:col>21</xdr:col>
      <xdr:colOff>1264920</xdr:colOff>
      <xdr:row>324</xdr:row>
      <xdr:rowOff>139700</xdr:rowOff>
    </xdr:to>
    <xdr:graphicFrame macro="">
      <xdr:nvGraphicFramePr>
        <xdr:cNvPr id="24" name="グラフ 2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15</xdr:col>
      <xdr:colOff>0</xdr:colOff>
      <xdr:row>325</xdr:row>
      <xdr:rowOff>103505</xdr:rowOff>
    </xdr:from>
    <xdr:to>
      <xdr:col>21</xdr:col>
      <xdr:colOff>1313815</xdr:colOff>
      <xdr:row>341</xdr:row>
      <xdr:rowOff>103505</xdr:rowOff>
    </xdr:to>
    <xdr:graphicFrame macro="">
      <xdr:nvGraphicFramePr>
        <xdr:cNvPr id="25" name="グラフ 2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14</xdr:col>
      <xdr:colOff>519430</xdr:colOff>
      <xdr:row>342</xdr:row>
      <xdr:rowOff>76835</xdr:rowOff>
    </xdr:from>
    <xdr:to>
      <xdr:col>21</xdr:col>
      <xdr:colOff>1293495</xdr:colOff>
      <xdr:row>358</xdr:row>
      <xdr:rowOff>76835</xdr:rowOff>
    </xdr:to>
    <xdr:graphicFrame macro="">
      <xdr:nvGraphicFramePr>
        <xdr:cNvPr id="26" name="グラフ 2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15</xdr:col>
      <xdr:colOff>147320</xdr:colOff>
      <xdr:row>358</xdr:row>
      <xdr:rowOff>171450</xdr:rowOff>
    </xdr:from>
    <xdr:to>
      <xdr:col>21</xdr:col>
      <xdr:colOff>1461770</xdr:colOff>
      <xdr:row>374</xdr:row>
      <xdr:rowOff>171450</xdr:rowOff>
    </xdr:to>
    <xdr:graphicFrame macro="">
      <xdr:nvGraphicFramePr>
        <xdr:cNvPr id="27" name="グラフ 3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15</xdr:col>
      <xdr:colOff>97790</xdr:colOff>
      <xdr:row>376</xdr:row>
      <xdr:rowOff>13335</xdr:rowOff>
    </xdr:from>
    <xdr:to>
      <xdr:col>21</xdr:col>
      <xdr:colOff>1409700</xdr:colOff>
      <xdr:row>392</xdr:row>
      <xdr:rowOff>13335</xdr:rowOff>
    </xdr:to>
    <xdr:graphicFrame macro="">
      <xdr:nvGraphicFramePr>
        <xdr:cNvPr id="28" name="グラフ 3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15</xdr:col>
      <xdr:colOff>95250</xdr:colOff>
      <xdr:row>392</xdr:row>
      <xdr:rowOff>123190</xdr:rowOff>
    </xdr:from>
    <xdr:to>
      <xdr:col>21</xdr:col>
      <xdr:colOff>1409700</xdr:colOff>
      <xdr:row>408</xdr:row>
      <xdr:rowOff>123190</xdr:rowOff>
    </xdr:to>
    <xdr:graphicFrame macro="">
      <xdr:nvGraphicFramePr>
        <xdr:cNvPr id="29" name="グラフ 3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23</xdr:col>
      <xdr:colOff>571500</xdr:colOff>
      <xdr:row>131</xdr:row>
      <xdr:rowOff>21590</xdr:rowOff>
    </xdr:from>
    <xdr:to>
      <xdr:col>32</xdr:col>
      <xdr:colOff>199390</xdr:colOff>
      <xdr:row>147</xdr:row>
      <xdr:rowOff>21590</xdr:rowOff>
    </xdr:to>
    <xdr:graphicFrame macro="">
      <xdr:nvGraphicFramePr>
        <xdr:cNvPr id="30" name="グラフ 3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582295</xdr:colOff>
      <xdr:row>147</xdr:row>
      <xdr:rowOff>149225</xdr:rowOff>
    </xdr:from>
    <xdr:to>
      <xdr:col>32</xdr:col>
      <xdr:colOff>211455</xdr:colOff>
      <xdr:row>163</xdr:row>
      <xdr:rowOff>149225</xdr:rowOff>
    </xdr:to>
    <xdr:graphicFrame macro="">
      <xdr:nvGraphicFramePr>
        <xdr:cNvPr id="31" name="グラフ 3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23</xdr:col>
      <xdr:colOff>542925</xdr:colOff>
      <xdr:row>164</xdr:row>
      <xdr:rowOff>72390</xdr:rowOff>
    </xdr:from>
    <xdr:to>
      <xdr:col>32</xdr:col>
      <xdr:colOff>172085</xdr:colOff>
      <xdr:row>180</xdr:row>
      <xdr:rowOff>72390</xdr:rowOff>
    </xdr:to>
    <xdr:graphicFrame macro="">
      <xdr:nvGraphicFramePr>
        <xdr:cNvPr id="32" name="グラフ 3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23</xdr:col>
      <xdr:colOff>494030</xdr:colOff>
      <xdr:row>181</xdr:row>
      <xdr:rowOff>63500</xdr:rowOff>
    </xdr:from>
    <xdr:to>
      <xdr:col>32</xdr:col>
      <xdr:colOff>122555</xdr:colOff>
      <xdr:row>197</xdr:row>
      <xdr:rowOff>63500</xdr:rowOff>
    </xdr:to>
    <xdr:graphicFrame macro="">
      <xdr:nvGraphicFramePr>
        <xdr:cNvPr id="33" name="グラフ 3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23</xdr:col>
      <xdr:colOff>285115</xdr:colOff>
      <xdr:row>198</xdr:row>
      <xdr:rowOff>16510</xdr:rowOff>
    </xdr:from>
    <xdr:to>
      <xdr:col>31</xdr:col>
      <xdr:colOff>457200</xdr:colOff>
      <xdr:row>214</xdr:row>
      <xdr:rowOff>16510</xdr:rowOff>
    </xdr:to>
    <xdr:graphicFrame macro="">
      <xdr:nvGraphicFramePr>
        <xdr:cNvPr id="34" name="グラフ 3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23</xdr:col>
      <xdr:colOff>287655</xdr:colOff>
      <xdr:row>215</xdr:row>
      <xdr:rowOff>26670</xdr:rowOff>
    </xdr:from>
    <xdr:to>
      <xdr:col>31</xdr:col>
      <xdr:colOff>458470</xdr:colOff>
      <xdr:row>231</xdr:row>
      <xdr:rowOff>26670</xdr:rowOff>
    </xdr:to>
    <xdr:graphicFrame macro="">
      <xdr:nvGraphicFramePr>
        <xdr:cNvPr id="35" name="グラフ 4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23</xdr:col>
      <xdr:colOff>229235</xdr:colOff>
      <xdr:row>231</xdr:row>
      <xdr:rowOff>139065</xdr:rowOff>
    </xdr:from>
    <xdr:to>
      <xdr:col>31</xdr:col>
      <xdr:colOff>400050</xdr:colOff>
      <xdr:row>247</xdr:row>
      <xdr:rowOff>139065</xdr:rowOff>
    </xdr:to>
    <xdr:graphicFrame macro="">
      <xdr:nvGraphicFramePr>
        <xdr:cNvPr id="36" name="グラフ 4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189865</xdr:colOff>
      <xdr:row>249</xdr:row>
      <xdr:rowOff>130175</xdr:rowOff>
    </xdr:from>
    <xdr:to>
      <xdr:col>31</xdr:col>
      <xdr:colOff>360680</xdr:colOff>
      <xdr:row>265</xdr:row>
      <xdr:rowOff>130175</xdr:rowOff>
    </xdr:to>
    <xdr:graphicFrame macro="">
      <xdr:nvGraphicFramePr>
        <xdr:cNvPr id="37" name="グラフ 4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22</xdr:col>
      <xdr:colOff>476885</xdr:colOff>
      <xdr:row>266</xdr:row>
      <xdr:rowOff>119380</xdr:rowOff>
    </xdr:from>
    <xdr:to>
      <xdr:col>31</xdr:col>
      <xdr:colOff>104775</xdr:colOff>
      <xdr:row>282</xdr:row>
      <xdr:rowOff>119380</xdr:rowOff>
    </xdr:to>
    <xdr:graphicFrame macro="">
      <xdr:nvGraphicFramePr>
        <xdr:cNvPr id="38" name="グラフ 4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22</xdr:col>
      <xdr:colOff>380365</xdr:colOff>
      <xdr:row>283</xdr:row>
      <xdr:rowOff>81280</xdr:rowOff>
    </xdr:from>
    <xdr:to>
      <xdr:col>31</xdr:col>
      <xdr:colOff>8890</xdr:colOff>
      <xdr:row>299</xdr:row>
      <xdr:rowOff>81280</xdr:rowOff>
    </xdr:to>
    <xdr:graphicFrame macro="">
      <xdr:nvGraphicFramePr>
        <xdr:cNvPr id="39" name="グラフ 4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22</xdr:col>
      <xdr:colOff>380365</xdr:colOff>
      <xdr:row>300</xdr:row>
      <xdr:rowOff>119380</xdr:rowOff>
    </xdr:from>
    <xdr:to>
      <xdr:col>31</xdr:col>
      <xdr:colOff>8890</xdr:colOff>
      <xdr:row>316</xdr:row>
      <xdr:rowOff>119380</xdr:rowOff>
    </xdr:to>
    <xdr:graphicFrame macro="">
      <xdr:nvGraphicFramePr>
        <xdr:cNvPr id="40" name="グラフ 4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22</xdr:col>
      <xdr:colOff>333375</xdr:colOff>
      <xdr:row>318</xdr:row>
      <xdr:rowOff>5080</xdr:rowOff>
    </xdr:from>
    <xdr:to>
      <xdr:col>30</xdr:col>
      <xdr:colOff>504825</xdr:colOff>
      <xdr:row>334</xdr:row>
      <xdr:rowOff>5080</xdr:rowOff>
    </xdr:to>
    <xdr:graphicFrame macro="">
      <xdr:nvGraphicFramePr>
        <xdr:cNvPr id="41" name="グラフ 4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22</xdr:col>
      <xdr:colOff>332740</xdr:colOff>
      <xdr:row>334</xdr:row>
      <xdr:rowOff>99695</xdr:rowOff>
    </xdr:from>
    <xdr:to>
      <xdr:col>30</xdr:col>
      <xdr:colOff>504825</xdr:colOff>
      <xdr:row>350</xdr:row>
      <xdr:rowOff>99695</xdr:rowOff>
    </xdr:to>
    <xdr:graphicFrame macro="">
      <xdr:nvGraphicFramePr>
        <xdr:cNvPr id="42" name="グラフ 4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22</xdr:col>
      <xdr:colOff>408940</xdr:colOff>
      <xdr:row>351</xdr:row>
      <xdr:rowOff>5080</xdr:rowOff>
    </xdr:from>
    <xdr:to>
      <xdr:col>31</xdr:col>
      <xdr:colOff>37465</xdr:colOff>
      <xdr:row>367</xdr:row>
      <xdr:rowOff>5080</xdr:rowOff>
    </xdr:to>
    <xdr:graphicFrame macro="">
      <xdr:nvGraphicFramePr>
        <xdr:cNvPr id="43" name="グラフ 4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22</xdr:col>
      <xdr:colOff>418465</xdr:colOff>
      <xdr:row>368</xdr:row>
      <xdr:rowOff>24130</xdr:rowOff>
    </xdr:from>
    <xdr:to>
      <xdr:col>31</xdr:col>
      <xdr:colOff>46990</xdr:colOff>
      <xdr:row>384</xdr:row>
      <xdr:rowOff>24130</xdr:rowOff>
    </xdr:to>
    <xdr:graphicFrame macro="">
      <xdr:nvGraphicFramePr>
        <xdr:cNvPr id="44" name="グラフ 4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22</xdr:col>
      <xdr:colOff>418465</xdr:colOff>
      <xdr:row>385</xdr:row>
      <xdr:rowOff>24765</xdr:rowOff>
    </xdr:from>
    <xdr:to>
      <xdr:col>31</xdr:col>
      <xdr:colOff>46990</xdr:colOff>
      <xdr:row>401</xdr:row>
      <xdr:rowOff>24765</xdr:rowOff>
    </xdr:to>
    <xdr:graphicFrame macro="">
      <xdr:nvGraphicFramePr>
        <xdr:cNvPr id="45" name="グラフ 5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33</xdr:col>
      <xdr:colOff>381635</xdr:colOff>
      <xdr:row>131</xdr:row>
      <xdr:rowOff>24130</xdr:rowOff>
    </xdr:from>
    <xdr:to>
      <xdr:col>42</xdr:col>
      <xdr:colOff>67310</xdr:colOff>
      <xdr:row>147</xdr:row>
      <xdr:rowOff>24130</xdr:rowOff>
    </xdr:to>
    <xdr:graphicFrame macro="">
      <xdr:nvGraphicFramePr>
        <xdr:cNvPr id="46" name="グラフ 5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33</xdr:col>
      <xdr:colOff>390525</xdr:colOff>
      <xdr:row>147</xdr:row>
      <xdr:rowOff>147955</xdr:rowOff>
    </xdr:from>
    <xdr:to>
      <xdr:col>42</xdr:col>
      <xdr:colOff>76200</xdr:colOff>
      <xdr:row>163</xdr:row>
      <xdr:rowOff>147955</xdr:rowOff>
    </xdr:to>
    <xdr:graphicFrame macro="">
      <xdr:nvGraphicFramePr>
        <xdr:cNvPr id="47" name="グラフ 5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33</xdr:col>
      <xdr:colOff>418465</xdr:colOff>
      <xdr:row>164</xdr:row>
      <xdr:rowOff>102870</xdr:rowOff>
    </xdr:from>
    <xdr:to>
      <xdr:col>42</xdr:col>
      <xdr:colOff>104775</xdr:colOff>
      <xdr:row>180</xdr:row>
      <xdr:rowOff>102870</xdr:rowOff>
    </xdr:to>
    <xdr:graphicFrame macro="">
      <xdr:nvGraphicFramePr>
        <xdr:cNvPr id="48" name="グラフ 5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33</xdr:col>
      <xdr:colOff>276225</xdr:colOff>
      <xdr:row>181</xdr:row>
      <xdr:rowOff>45085</xdr:rowOff>
    </xdr:from>
    <xdr:to>
      <xdr:col>41</xdr:col>
      <xdr:colOff>505460</xdr:colOff>
      <xdr:row>197</xdr:row>
      <xdr:rowOff>45085</xdr:rowOff>
    </xdr:to>
    <xdr:graphicFrame macro="">
      <xdr:nvGraphicFramePr>
        <xdr:cNvPr id="49" name="グラフ 5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33</xdr:col>
      <xdr:colOff>333375</xdr:colOff>
      <xdr:row>198</xdr:row>
      <xdr:rowOff>15240</xdr:rowOff>
    </xdr:from>
    <xdr:to>
      <xdr:col>42</xdr:col>
      <xdr:colOff>19050</xdr:colOff>
      <xdr:row>214</xdr:row>
      <xdr:rowOff>15240</xdr:rowOff>
    </xdr:to>
    <xdr:graphicFrame macro="">
      <xdr:nvGraphicFramePr>
        <xdr:cNvPr id="50" name="グラフ 5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33</xdr:col>
      <xdr:colOff>285750</xdr:colOff>
      <xdr:row>214</xdr:row>
      <xdr:rowOff>147320</xdr:rowOff>
    </xdr:from>
    <xdr:to>
      <xdr:col>41</xdr:col>
      <xdr:colOff>514985</xdr:colOff>
      <xdr:row>230</xdr:row>
      <xdr:rowOff>147320</xdr:rowOff>
    </xdr:to>
    <xdr:graphicFrame macro="">
      <xdr:nvGraphicFramePr>
        <xdr:cNvPr id="51" name="グラフ 5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33</xdr:col>
      <xdr:colOff>466725</xdr:colOff>
      <xdr:row>231</xdr:row>
      <xdr:rowOff>158115</xdr:rowOff>
    </xdr:from>
    <xdr:to>
      <xdr:col>42</xdr:col>
      <xdr:colOff>153035</xdr:colOff>
      <xdr:row>247</xdr:row>
      <xdr:rowOff>158115</xdr:rowOff>
    </xdr:to>
    <xdr:graphicFrame macro="">
      <xdr:nvGraphicFramePr>
        <xdr:cNvPr id="52" name="グラフ 5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33</xdr:col>
      <xdr:colOff>381000</xdr:colOff>
      <xdr:row>249</xdr:row>
      <xdr:rowOff>52705</xdr:rowOff>
    </xdr:from>
    <xdr:to>
      <xdr:col>42</xdr:col>
      <xdr:colOff>66675</xdr:colOff>
      <xdr:row>265</xdr:row>
      <xdr:rowOff>52705</xdr:rowOff>
    </xdr:to>
    <xdr:graphicFrame macro="">
      <xdr:nvGraphicFramePr>
        <xdr:cNvPr id="53" name="グラフ 5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33</xdr:col>
      <xdr:colOff>133985</xdr:colOff>
      <xdr:row>266</xdr:row>
      <xdr:rowOff>14605</xdr:rowOff>
    </xdr:from>
    <xdr:to>
      <xdr:col>41</xdr:col>
      <xdr:colOff>362585</xdr:colOff>
      <xdr:row>282</xdr:row>
      <xdr:rowOff>14605</xdr:rowOff>
    </xdr:to>
    <xdr:graphicFrame macro="">
      <xdr:nvGraphicFramePr>
        <xdr:cNvPr id="54" name="グラフ 5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33</xdr:col>
      <xdr:colOff>95250</xdr:colOff>
      <xdr:row>283</xdr:row>
      <xdr:rowOff>14605</xdr:rowOff>
    </xdr:from>
    <xdr:to>
      <xdr:col>41</xdr:col>
      <xdr:colOff>324485</xdr:colOff>
      <xdr:row>299</xdr:row>
      <xdr:rowOff>14605</xdr:rowOff>
    </xdr:to>
    <xdr:graphicFrame macro="">
      <xdr:nvGraphicFramePr>
        <xdr:cNvPr id="55" name="グラフ 6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33</xdr:col>
      <xdr:colOff>57150</xdr:colOff>
      <xdr:row>300</xdr:row>
      <xdr:rowOff>128905</xdr:rowOff>
    </xdr:from>
    <xdr:to>
      <xdr:col>41</xdr:col>
      <xdr:colOff>285750</xdr:colOff>
      <xdr:row>316</xdr:row>
      <xdr:rowOff>128905</xdr:rowOff>
    </xdr:to>
    <xdr:graphicFrame macro="">
      <xdr:nvGraphicFramePr>
        <xdr:cNvPr id="56" name="グラフ 6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32</xdr:col>
      <xdr:colOff>513715</xdr:colOff>
      <xdr:row>318</xdr:row>
      <xdr:rowOff>15875</xdr:rowOff>
    </xdr:from>
    <xdr:to>
      <xdr:col>41</xdr:col>
      <xdr:colOff>199390</xdr:colOff>
      <xdr:row>334</xdr:row>
      <xdr:rowOff>15875</xdr:rowOff>
    </xdr:to>
    <xdr:graphicFrame macro="">
      <xdr:nvGraphicFramePr>
        <xdr:cNvPr id="57" name="グラフ 6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32</xdr:col>
      <xdr:colOff>534035</xdr:colOff>
      <xdr:row>334</xdr:row>
      <xdr:rowOff>147955</xdr:rowOff>
    </xdr:from>
    <xdr:to>
      <xdr:col>41</xdr:col>
      <xdr:colOff>219710</xdr:colOff>
      <xdr:row>350</xdr:row>
      <xdr:rowOff>147955</xdr:rowOff>
    </xdr:to>
    <xdr:graphicFrame macro="">
      <xdr:nvGraphicFramePr>
        <xdr:cNvPr id="58" name="グラフ 6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32</xdr:col>
      <xdr:colOff>485775</xdr:colOff>
      <xdr:row>351</xdr:row>
      <xdr:rowOff>43815</xdr:rowOff>
    </xdr:from>
    <xdr:to>
      <xdr:col>41</xdr:col>
      <xdr:colOff>171450</xdr:colOff>
      <xdr:row>367</xdr:row>
      <xdr:rowOff>43815</xdr:rowOff>
    </xdr:to>
    <xdr:graphicFrame macro="">
      <xdr:nvGraphicFramePr>
        <xdr:cNvPr id="59" name="グラフ 6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32</xdr:col>
      <xdr:colOff>476885</xdr:colOff>
      <xdr:row>367</xdr:row>
      <xdr:rowOff>168275</xdr:rowOff>
    </xdr:from>
    <xdr:to>
      <xdr:col>41</xdr:col>
      <xdr:colOff>162560</xdr:colOff>
      <xdr:row>383</xdr:row>
      <xdr:rowOff>168275</xdr:rowOff>
    </xdr:to>
    <xdr:graphicFrame macro="">
      <xdr:nvGraphicFramePr>
        <xdr:cNvPr id="60" name="グラフ 6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32</xdr:col>
      <xdr:colOff>514985</xdr:colOff>
      <xdr:row>385</xdr:row>
      <xdr:rowOff>33655</xdr:rowOff>
    </xdr:from>
    <xdr:to>
      <xdr:col>41</xdr:col>
      <xdr:colOff>200025</xdr:colOff>
      <xdr:row>401</xdr:row>
      <xdr:rowOff>33655</xdr:rowOff>
    </xdr:to>
    <xdr:graphicFrame macro="">
      <xdr:nvGraphicFramePr>
        <xdr:cNvPr id="61" name="グラフ 6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42</xdr:col>
      <xdr:colOff>532765</xdr:colOff>
      <xdr:row>94</xdr:row>
      <xdr:rowOff>5080</xdr:rowOff>
    </xdr:from>
    <xdr:to>
      <xdr:col>51</xdr:col>
      <xdr:colOff>218440</xdr:colOff>
      <xdr:row>110</xdr:row>
      <xdr:rowOff>5080</xdr:rowOff>
    </xdr:to>
    <xdr:graphicFrame macro="">
      <xdr:nvGraphicFramePr>
        <xdr:cNvPr id="62" name="グラフ 6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42</xdr:col>
      <xdr:colOff>447675</xdr:colOff>
      <xdr:row>112</xdr:row>
      <xdr:rowOff>138430</xdr:rowOff>
    </xdr:from>
    <xdr:to>
      <xdr:col>51</xdr:col>
      <xdr:colOff>133350</xdr:colOff>
      <xdr:row>128</xdr:row>
      <xdr:rowOff>138430</xdr:rowOff>
    </xdr:to>
    <xdr:graphicFrame macro="">
      <xdr:nvGraphicFramePr>
        <xdr:cNvPr id="63" name="グラフ 6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42</xdr:col>
      <xdr:colOff>466725</xdr:colOff>
      <xdr:row>131</xdr:row>
      <xdr:rowOff>5080</xdr:rowOff>
    </xdr:from>
    <xdr:to>
      <xdr:col>51</xdr:col>
      <xdr:colOff>152400</xdr:colOff>
      <xdr:row>147</xdr:row>
      <xdr:rowOff>5080</xdr:rowOff>
    </xdr:to>
    <xdr:graphicFrame macro="">
      <xdr:nvGraphicFramePr>
        <xdr:cNvPr id="64" name="グラフ 7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42</xdr:col>
      <xdr:colOff>523240</xdr:colOff>
      <xdr:row>147</xdr:row>
      <xdr:rowOff>90805</xdr:rowOff>
    </xdr:from>
    <xdr:to>
      <xdr:col>51</xdr:col>
      <xdr:colOff>208915</xdr:colOff>
      <xdr:row>163</xdr:row>
      <xdr:rowOff>90805</xdr:rowOff>
    </xdr:to>
    <xdr:graphicFrame macro="">
      <xdr:nvGraphicFramePr>
        <xdr:cNvPr id="65" name="グラフ 7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42</xdr:col>
      <xdr:colOff>380365</xdr:colOff>
      <xdr:row>164</xdr:row>
      <xdr:rowOff>81280</xdr:rowOff>
    </xdr:from>
    <xdr:to>
      <xdr:col>51</xdr:col>
      <xdr:colOff>66040</xdr:colOff>
      <xdr:row>180</xdr:row>
      <xdr:rowOff>81280</xdr:rowOff>
    </xdr:to>
    <xdr:graphicFrame macro="">
      <xdr:nvGraphicFramePr>
        <xdr:cNvPr id="66" name="グラフ 7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42</xdr:col>
      <xdr:colOff>304165</xdr:colOff>
      <xdr:row>181</xdr:row>
      <xdr:rowOff>81915</xdr:rowOff>
    </xdr:from>
    <xdr:to>
      <xdr:col>50</xdr:col>
      <xdr:colOff>532765</xdr:colOff>
      <xdr:row>197</xdr:row>
      <xdr:rowOff>81915</xdr:rowOff>
    </xdr:to>
    <xdr:graphicFrame macro="">
      <xdr:nvGraphicFramePr>
        <xdr:cNvPr id="67" name="グラフ 7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42</xdr:col>
      <xdr:colOff>332740</xdr:colOff>
      <xdr:row>198</xdr:row>
      <xdr:rowOff>33655</xdr:rowOff>
    </xdr:from>
    <xdr:to>
      <xdr:col>51</xdr:col>
      <xdr:colOff>18415</xdr:colOff>
      <xdr:row>214</xdr:row>
      <xdr:rowOff>33655</xdr:rowOff>
    </xdr:to>
    <xdr:graphicFrame macro="">
      <xdr:nvGraphicFramePr>
        <xdr:cNvPr id="68" name="グラフ 7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42</xdr:col>
      <xdr:colOff>266700</xdr:colOff>
      <xdr:row>214</xdr:row>
      <xdr:rowOff>158115</xdr:rowOff>
    </xdr:from>
    <xdr:to>
      <xdr:col>50</xdr:col>
      <xdr:colOff>495300</xdr:colOff>
      <xdr:row>230</xdr:row>
      <xdr:rowOff>158115</xdr:rowOff>
    </xdr:to>
    <xdr:graphicFrame macro="">
      <xdr:nvGraphicFramePr>
        <xdr:cNvPr id="69" name="グラフ 7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42</xdr:col>
      <xdr:colOff>257175</xdr:colOff>
      <xdr:row>231</xdr:row>
      <xdr:rowOff>128270</xdr:rowOff>
    </xdr:from>
    <xdr:to>
      <xdr:col>50</xdr:col>
      <xdr:colOff>485775</xdr:colOff>
      <xdr:row>247</xdr:row>
      <xdr:rowOff>128270</xdr:rowOff>
    </xdr:to>
    <xdr:graphicFrame macro="">
      <xdr:nvGraphicFramePr>
        <xdr:cNvPr id="70" name="グラフ 7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42</xdr:col>
      <xdr:colOff>247015</xdr:colOff>
      <xdr:row>248</xdr:row>
      <xdr:rowOff>157480</xdr:rowOff>
    </xdr:from>
    <xdr:to>
      <xdr:col>50</xdr:col>
      <xdr:colOff>475615</xdr:colOff>
      <xdr:row>264</xdr:row>
      <xdr:rowOff>157480</xdr:rowOff>
    </xdr:to>
    <xdr:graphicFrame macro="">
      <xdr:nvGraphicFramePr>
        <xdr:cNvPr id="71" name="グラフ 7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42</xdr:col>
      <xdr:colOff>266700</xdr:colOff>
      <xdr:row>265</xdr:row>
      <xdr:rowOff>167640</xdr:rowOff>
    </xdr:from>
    <xdr:to>
      <xdr:col>50</xdr:col>
      <xdr:colOff>495300</xdr:colOff>
      <xdr:row>281</xdr:row>
      <xdr:rowOff>167640</xdr:rowOff>
    </xdr:to>
    <xdr:graphicFrame macro="">
      <xdr:nvGraphicFramePr>
        <xdr:cNvPr id="72" name="グラフ 7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42</xdr:col>
      <xdr:colOff>218440</xdr:colOff>
      <xdr:row>282</xdr:row>
      <xdr:rowOff>128905</xdr:rowOff>
    </xdr:from>
    <xdr:to>
      <xdr:col>50</xdr:col>
      <xdr:colOff>447675</xdr:colOff>
      <xdr:row>298</xdr:row>
      <xdr:rowOff>128905</xdr:rowOff>
    </xdr:to>
    <xdr:graphicFrame macro="">
      <xdr:nvGraphicFramePr>
        <xdr:cNvPr id="73" name="グラフ 8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42</xdr:col>
      <xdr:colOff>191135</xdr:colOff>
      <xdr:row>300</xdr:row>
      <xdr:rowOff>43815</xdr:rowOff>
    </xdr:from>
    <xdr:to>
      <xdr:col>50</xdr:col>
      <xdr:colOff>419100</xdr:colOff>
      <xdr:row>316</xdr:row>
      <xdr:rowOff>43815</xdr:rowOff>
    </xdr:to>
    <xdr:graphicFrame macro="">
      <xdr:nvGraphicFramePr>
        <xdr:cNvPr id="74" name="グラフ 8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42</xdr:col>
      <xdr:colOff>218440</xdr:colOff>
      <xdr:row>317</xdr:row>
      <xdr:rowOff>167640</xdr:rowOff>
    </xdr:from>
    <xdr:to>
      <xdr:col>50</xdr:col>
      <xdr:colOff>447675</xdr:colOff>
      <xdr:row>333</xdr:row>
      <xdr:rowOff>167640</xdr:rowOff>
    </xdr:to>
    <xdr:graphicFrame macro="">
      <xdr:nvGraphicFramePr>
        <xdr:cNvPr id="75" name="グラフ 8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42</xdr:col>
      <xdr:colOff>218440</xdr:colOff>
      <xdr:row>335</xdr:row>
      <xdr:rowOff>33655</xdr:rowOff>
    </xdr:from>
    <xdr:to>
      <xdr:col>50</xdr:col>
      <xdr:colOff>447040</xdr:colOff>
      <xdr:row>351</xdr:row>
      <xdr:rowOff>33655</xdr:rowOff>
    </xdr:to>
    <xdr:graphicFrame macro="">
      <xdr:nvGraphicFramePr>
        <xdr:cNvPr id="76" name="グラフ 8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42</xdr:col>
      <xdr:colOff>142240</xdr:colOff>
      <xdr:row>351</xdr:row>
      <xdr:rowOff>119380</xdr:rowOff>
    </xdr:from>
    <xdr:to>
      <xdr:col>50</xdr:col>
      <xdr:colOff>370840</xdr:colOff>
      <xdr:row>367</xdr:row>
      <xdr:rowOff>119380</xdr:rowOff>
    </xdr:to>
    <xdr:graphicFrame macro="">
      <xdr:nvGraphicFramePr>
        <xdr:cNvPr id="77" name="グラフ 8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42</xdr:col>
      <xdr:colOff>142875</xdr:colOff>
      <xdr:row>367</xdr:row>
      <xdr:rowOff>167005</xdr:rowOff>
    </xdr:from>
    <xdr:to>
      <xdr:col>50</xdr:col>
      <xdr:colOff>371475</xdr:colOff>
      <xdr:row>383</xdr:row>
      <xdr:rowOff>167005</xdr:rowOff>
    </xdr:to>
    <xdr:graphicFrame macro="">
      <xdr:nvGraphicFramePr>
        <xdr:cNvPr id="78" name="グラフ 8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42</xdr:col>
      <xdr:colOff>151765</xdr:colOff>
      <xdr:row>384</xdr:row>
      <xdr:rowOff>157480</xdr:rowOff>
    </xdr:from>
    <xdr:to>
      <xdr:col>50</xdr:col>
      <xdr:colOff>380365</xdr:colOff>
      <xdr:row>400</xdr:row>
      <xdr:rowOff>157480</xdr:rowOff>
    </xdr:to>
    <xdr:graphicFrame macro="">
      <xdr:nvGraphicFramePr>
        <xdr:cNvPr id="79" name="グラフ 8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53</xdr:col>
      <xdr:colOff>9525</xdr:colOff>
      <xdr:row>93</xdr:row>
      <xdr:rowOff>61595</xdr:rowOff>
    </xdr:from>
    <xdr:to>
      <xdr:col>60</xdr:col>
      <xdr:colOff>66675</xdr:colOff>
      <xdr:row>109</xdr:row>
      <xdr:rowOff>61595</xdr:rowOff>
    </xdr:to>
    <xdr:graphicFrame macro="">
      <xdr:nvGraphicFramePr>
        <xdr:cNvPr id="80" name="グラフ 8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52</xdr:col>
      <xdr:colOff>532130</xdr:colOff>
      <xdr:row>111</xdr:row>
      <xdr:rowOff>139065</xdr:rowOff>
    </xdr:from>
    <xdr:to>
      <xdr:col>60</xdr:col>
      <xdr:colOff>46990</xdr:colOff>
      <xdr:row>127</xdr:row>
      <xdr:rowOff>139065</xdr:rowOff>
    </xdr:to>
    <xdr:graphicFrame macro="">
      <xdr:nvGraphicFramePr>
        <xdr:cNvPr id="81" name="グラフ 8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53</xdr:col>
      <xdr:colOff>635</xdr:colOff>
      <xdr:row>129</xdr:row>
      <xdr:rowOff>167005</xdr:rowOff>
    </xdr:from>
    <xdr:to>
      <xdr:col>60</xdr:col>
      <xdr:colOff>57785</xdr:colOff>
      <xdr:row>145</xdr:row>
      <xdr:rowOff>167005</xdr:rowOff>
    </xdr:to>
    <xdr:graphicFrame macro="">
      <xdr:nvGraphicFramePr>
        <xdr:cNvPr id="82" name="グラフ 8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52</xdr:col>
      <xdr:colOff>523875</xdr:colOff>
      <xdr:row>147</xdr:row>
      <xdr:rowOff>42545</xdr:rowOff>
    </xdr:from>
    <xdr:to>
      <xdr:col>60</xdr:col>
      <xdr:colOff>38100</xdr:colOff>
      <xdr:row>163</xdr:row>
      <xdr:rowOff>42545</xdr:rowOff>
    </xdr:to>
    <xdr:graphicFrame macro="">
      <xdr:nvGraphicFramePr>
        <xdr:cNvPr id="83" name="グラフ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52</xdr:col>
      <xdr:colOff>542925</xdr:colOff>
      <xdr:row>164</xdr:row>
      <xdr:rowOff>62230</xdr:rowOff>
    </xdr:from>
    <xdr:to>
      <xdr:col>60</xdr:col>
      <xdr:colOff>57785</xdr:colOff>
      <xdr:row>180</xdr:row>
      <xdr:rowOff>62230</xdr:rowOff>
    </xdr:to>
    <xdr:graphicFrame macro="">
      <xdr:nvGraphicFramePr>
        <xdr:cNvPr id="84" name="グラフ 9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52</xdr:col>
      <xdr:colOff>534035</xdr:colOff>
      <xdr:row>181</xdr:row>
      <xdr:rowOff>14605</xdr:rowOff>
    </xdr:from>
    <xdr:to>
      <xdr:col>60</xdr:col>
      <xdr:colOff>48260</xdr:colOff>
      <xdr:row>197</xdr:row>
      <xdr:rowOff>14605</xdr:rowOff>
    </xdr:to>
    <xdr:graphicFrame macro="">
      <xdr:nvGraphicFramePr>
        <xdr:cNvPr id="85" name="グラフ 9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53</xdr:col>
      <xdr:colOff>9525</xdr:colOff>
      <xdr:row>198</xdr:row>
      <xdr:rowOff>71755</xdr:rowOff>
    </xdr:from>
    <xdr:to>
      <xdr:col>60</xdr:col>
      <xdr:colOff>67310</xdr:colOff>
      <xdr:row>214</xdr:row>
      <xdr:rowOff>71755</xdr:rowOff>
    </xdr:to>
    <xdr:graphicFrame macro="">
      <xdr:nvGraphicFramePr>
        <xdr:cNvPr id="86" name="グラフ 9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twoCellAnchor>
    <xdr:from>
      <xdr:col>52</xdr:col>
      <xdr:colOff>504825</xdr:colOff>
      <xdr:row>215</xdr:row>
      <xdr:rowOff>33655</xdr:rowOff>
    </xdr:from>
    <xdr:to>
      <xdr:col>60</xdr:col>
      <xdr:colOff>19050</xdr:colOff>
      <xdr:row>231</xdr:row>
      <xdr:rowOff>33655</xdr:rowOff>
    </xdr:to>
    <xdr:graphicFrame macro="">
      <xdr:nvGraphicFramePr>
        <xdr:cNvPr id="87" name="グラフ 9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2"/>
        </a:graphicData>
      </a:graphic>
    </xdr:graphicFrame>
    <xdr:clientData/>
  </xdr:twoCellAnchor>
  <xdr:twoCellAnchor>
    <xdr:from>
      <xdr:col>52</xdr:col>
      <xdr:colOff>524510</xdr:colOff>
      <xdr:row>231</xdr:row>
      <xdr:rowOff>157480</xdr:rowOff>
    </xdr:from>
    <xdr:to>
      <xdr:col>60</xdr:col>
      <xdr:colOff>38735</xdr:colOff>
      <xdr:row>247</xdr:row>
      <xdr:rowOff>157480</xdr:rowOff>
    </xdr:to>
    <xdr:graphicFrame macro="">
      <xdr:nvGraphicFramePr>
        <xdr:cNvPr id="88" name="グラフ 9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3"/>
        </a:graphicData>
      </a:graphic>
    </xdr:graphicFrame>
    <xdr:clientData/>
  </xdr:twoCellAnchor>
  <xdr:twoCellAnchor>
    <xdr:from>
      <xdr:col>52</xdr:col>
      <xdr:colOff>448945</xdr:colOff>
      <xdr:row>248</xdr:row>
      <xdr:rowOff>138430</xdr:rowOff>
    </xdr:from>
    <xdr:to>
      <xdr:col>59</xdr:col>
      <xdr:colOff>648970</xdr:colOff>
      <xdr:row>264</xdr:row>
      <xdr:rowOff>138430</xdr:rowOff>
    </xdr:to>
    <xdr:graphicFrame macro="">
      <xdr:nvGraphicFramePr>
        <xdr:cNvPr id="89" name="グラフ 9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4"/>
        </a:graphicData>
      </a:graphic>
    </xdr:graphicFrame>
    <xdr:clientData/>
  </xdr:twoCellAnchor>
  <xdr:twoCellAnchor>
    <xdr:from>
      <xdr:col>52</xdr:col>
      <xdr:colOff>495935</xdr:colOff>
      <xdr:row>266</xdr:row>
      <xdr:rowOff>24130</xdr:rowOff>
    </xdr:from>
    <xdr:to>
      <xdr:col>60</xdr:col>
      <xdr:colOff>10160</xdr:colOff>
      <xdr:row>282</xdr:row>
      <xdr:rowOff>24130</xdr:rowOff>
    </xdr:to>
    <xdr:graphicFrame macro="">
      <xdr:nvGraphicFramePr>
        <xdr:cNvPr id="90" name="グラフ 9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5"/>
        </a:graphicData>
      </a:graphic>
    </xdr:graphicFrame>
    <xdr:clientData/>
  </xdr:twoCellAnchor>
  <xdr:twoCellAnchor>
    <xdr:from>
      <xdr:col>52</xdr:col>
      <xdr:colOff>486410</xdr:colOff>
      <xdr:row>283</xdr:row>
      <xdr:rowOff>14605</xdr:rowOff>
    </xdr:from>
    <xdr:to>
      <xdr:col>60</xdr:col>
      <xdr:colOff>635</xdr:colOff>
      <xdr:row>299</xdr:row>
      <xdr:rowOff>14605</xdr:rowOff>
    </xdr:to>
    <xdr:graphicFrame macro="">
      <xdr:nvGraphicFramePr>
        <xdr:cNvPr id="91" name="グラフ 9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6"/>
        </a:graphicData>
      </a:graphic>
    </xdr:graphicFrame>
    <xdr:clientData/>
  </xdr:twoCellAnchor>
  <xdr:twoCellAnchor>
    <xdr:from>
      <xdr:col>52</xdr:col>
      <xdr:colOff>456565</xdr:colOff>
      <xdr:row>300</xdr:row>
      <xdr:rowOff>14605</xdr:rowOff>
    </xdr:from>
    <xdr:to>
      <xdr:col>59</xdr:col>
      <xdr:colOff>657225</xdr:colOff>
      <xdr:row>316</xdr:row>
      <xdr:rowOff>14605</xdr:rowOff>
    </xdr:to>
    <xdr:graphicFrame macro="">
      <xdr:nvGraphicFramePr>
        <xdr:cNvPr id="92" name="グラフ 9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7"/>
        </a:graphicData>
      </a:graphic>
    </xdr:graphicFrame>
    <xdr:clientData/>
  </xdr:twoCellAnchor>
  <xdr:twoCellAnchor>
    <xdr:from>
      <xdr:col>52</xdr:col>
      <xdr:colOff>438150</xdr:colOff>
      <xdr:row>318</xdr:row>
      <xdr:rowOff>5080</xdr:rowOff>
    </xdr:from>
    <xdr:to>
      <xdr:col>59</xdr:col>
      <xdr:colOff>638175</xdr:colOff>
      <xdr:row>334</xdr:row>
      <xdr:rowOff>5080</xdr:rowOff>
    </xdr:to>
    <xdr:graphicFrame macro="">
      <xdr:nvGraphicFramePr>
        <xdr:cNvPr id="93" name="グラフ 10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8"/>
        </a:graphicData>
      </a:graphic>
    </xdr:graphicFrame>
    <xdr:clientData/>
  </xdr:twoCellAnchor>
  <xdr:twoCellAnchor>
    <xdr:from>
      <xdr:col>52</xdr:col>
      <xdr:colOff>371475</xdr:colOff>
      <xdr:row>335</xdr:row>
      <xdr:rowOff>34925</xdr:rowOff>
    </xdr:from>
    <xdr:to>
      <xdr:col>59</xdr:col>
      <xdr:colOff>572135</xdr:colOff>
      <xdr:row>351</xdr:row>
      <xdr:rowOff>34925</xdr:rowOff>
    </xdr:to>
    <xdr:graphicFrame macro="">
      <xdr:nvGraphicFramePr>
        <xdr:cNvPr id="94" name="グラフ 10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9"/>
        </a:graphicData>
      </a:graphic>
    </xdr:graphicFrame>
    <xdr:clientData/>
  </xdr:twoCellAnchor>
  <xdr:twoCellAnchor>
    <xdr:from>
      <xdr:col>52</xdr:col>
      <xdr:colOff>352425</xdr:colOff>
      <xdr:row>351</xdr:row>
      <xdr:rowOff>119380</xdr:rowOff>
    </xdr:from>
    <xdr:to>
      <xdr:col>59</xdr:col>
      <xdr:colOff>552450</xdr:colOff>
      <xdr:row>367</xdr:row>
      <xdr:rowOff>119380</xdr:rowOff>
    </xdr:to>
    <xdr:graphicFrame macro="">
      <xdr:nvGraphicFramePr>
        <xdr:cNvPr id="95" name="グラフ 10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0"/>
        </a:graphicData>
      </a:graphic>
    </xdr:graphicFrame>
    <xdr:clientData/>
  </xdr:twoCellAnchor>
  <xdr:twoCellAnchor>
    <xdr:from>
      <xdr:col>52</xdr:col>
      <xdr:colOff>353060</xdr:colOff>
      <xdr:row>368</xdr:row>
      <xdr:rowOff>110490</xdr:rowOff>
    </xdr:from>
    <xdr:to>
      <xdr:col>59</xdr:col>
      <xdr:colOff>553085</xdr:colOff>
      <xdr:row>384</xdr:row>
      <xdr:rowOff>110490</xdr:rowOff>
    </xdr:to>
    <xdr:graphicFrame macro="">
      <xdr:nvGraphicFramePr>
        <xdr:cNvPr id="96" name="グラフ 10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1"/>
        </a:graphicData>
      </a:graphic>
    </xdr:graphicFrame>
    <xdr:clientData/>
  </xdr:twoCellAnchor>
  <xdr:twoCellAnchor>
    <xdr:from>
      <xdr:col>52</xdr:col>
      <xdr:colOff>323850</xdr:colOff>
      <xdr:row>385</xdr:row>
      <xdr:rowOff>24130</xdr:rowOff>
    </xdr:from>
    <xdr:to>
      <xdr:col>59</xdr:col>
      <xdr:colOff>524510</xdr:colOff>
      <xdr:row>401</xdr:row>
      <xdr:rowOff>24130</xdr:rowOff>
    </xdr:to>
    <xdr:graphicFrame macro="">
      <xdr:nvGraphicFramePr>
        <xdr:cNvPr id="97" name="グラフ 10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2"/>
        </a:graphicData>
      </a:graphic>
    </xdr:graphicFrame>
    <xdr:clientData/>
  </xdr:twoCellAnchor>
  <xdr:twoCellAnchor>
    <xdr:from>
      <xdr:col>60</xdr:col>
      <xdr:colOff>666750</xdr:colOff>
      <xdr:row>102</xdr:row>
      <xdr:rowOff>5080</xdr:rowOff>
    </xdr:from>
    <xdr:to>
      <xdr:col>67</xdr:col>
      <xdr:colOff>438150</xdr:colOff>
      <xdr:row>118</xdr:row>
      <xdr:rowOff>5080</xdr:rowOff>
    </xdr:to>
    <xdr:graphicFrame macro="">
      <xdr:nvGraphicFramePr>
        <xdr:cNvPr id="98" name="グラフ 10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3"/>
        </a:graphicData>
      </a:graphic>
    </xdr:graphicFrame>
    <xdr:clientData/>
  </xdr:twoCellAnchor>
  <xdr:twoCellAnchor>
    <xdr:from>
      <xdr:col>60</xdr:col>
      <xdr:colOff>609600</xdr:colOff>
      <xdr:row>119</xdr:row>
      <xdr:rowOff>109855</xdr:rowOff>
    </xdr:from>
    <xdr:to>
      <xdr:col>67</xdr:col>
      <xdr:colOff>381000</xdr:colOff>
      <xdr:row>135</xdr:row>
      <xdr:rowOff>109855</xdr:rowOff>
    </xdr:to>
    <xdr:graphicFrame macro="">
      <xdr:nvGraphicFramePr>
        <xdr:cNvPr id="99" name="グラフ 10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4"/>
        </a:graphicData>
      </a:graphic>
    </xdr:graphicFrame>
    <xdr:clientData/>
  </xdr:twoCellAnchor>
  <xdr:twoCellAnchor>
    <xdr:from>
      <xdr:col>60</xdr:col>
      <xdr:colOff>685800</xdr:colOff>
      <xdr:row>137</xdr:row>
      <xdr:rowOff>147955</xdr:rowOff>
    </xdr:from>
    <xdr:to>
      <xdr:col>67</xdr:col>
      <xdr:colOff>457835</xdr:colOff>
      <xdr:row>153</xdr:row>
      <xdr:rowOff>147955</xdr:rowOff>
    </xdr:to>
    <xdr:graphicFrame macro="">
      <xdr:nvGraphicFramePr>
        <xdr:cNvPr id="100" name="グラフ 10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5"/>
        </a:graphicData>
      </a:graphic>
    </xdr:graphicFrame>
    <xdr:clientData/>
  </xdr:twoCellAnchor>
  <xdr:twoCellAnchor>
    <xdr:from>
      <xdr:col>61</xdr:col>
      <xdr:colOff>9525</xdr:colOff>
      <xdr:row>154</xdr:row>
      <xdr:rowOff>167005</xdr:rowOff>
    </xdr:from>
    <xdr:to>
      <xdr:col>67</xdr:col>
      <xdr:colOff>466725</xdr:colOff>
      <xdr:row>170</xdr:row>
      <xdr:rowOff>167005</xdr:rowOff>
    </xdr:to>
    <xdr:graphicFrame macro="">
      <xdr:nvGraphicFramePr>
        <xdr:cNvPr id="101" name="グラフ 1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6"/>
        </a:graphicData>
      </a:graphic>
    </xdr:graphicFrame>
    <xdr:clientData/>
  </xdr:twoCellAnchor>
  <xdr:twoCellAnchor>
    <xdr:from>
      <xdr:col>61</xdr:col>
      <xdr:colOff>38735</xdr:colOff>
      <xdr:row>172</xdr:row>
      <xdr:rowOff>62230</xdr:rowOff>
    </xdr:from>
    <xdr:to>
      <xdr:col>67</xdr:col>
      <xdr:colOff>495935</xdr:colOff>
      <xdr:row>188</xdr:row>
      <xdr:rowOff>62230</xdr:rowOff>
    </xdr:to>
    <xdr:graphicFrame macro="">
      <xdr:nvGraphicFramePr>
        <xdr:cNvPr id="102" name="グラフ 1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7"/>
        </a:graphicData>
      </a:graphic>
    </xdr:graphicFrame>
    <xdr:clientData/>
  </xdr:twoCellAnchor>
  <xdr:twoCellAnchor>
    <xdr:from>
      <xdr:col>61</xdr:col>
      <xdr:colOff>67945</xdr:colOff>
      <xdr:row>188</xdr:row>
      <xdr:rowOff>167005</xdr:rowOff>
    </xdr:from>
    <xdr:to>
      <xdr:col>67</xdr:col>
      <xdr:colOff>525145</xdr:colOff>
      <xdr:row>204</xdr:row>
      <xdr:rowOff>167005</xdr:rowOff>
    </xdr:to>
    <xdr:graphicFrame macro="">
      <xdr:nvGraphicFramePr>
        <xdr:cNvPr id="103" name="グラフ 1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8"/>
        </a:graphicData>
      </a:graphic>
    </xdr:graphicFrame>
    <xdr:clientData/>
  </xdr:twoCellAnchor>
  <xdr:twoCellAnchor>
    <xdr:from>
      <xdr:col>61</xdr:col>
      <xdr:colOff>19685</xdr:colOff>
      <xdr:row>206</xdr:row>
      <xdr:rowOff>43180</xdr:rowOff>
    </xdr:from>
    <xdr:to>
      <xdr:col>67</xdr:col>
      <xdr:colOff>476885</xdr:colOff>
      <xdr:row>222</xdr:row>
      <xdr:rowOff>43180</xdr:rowOff>
    </xdr:to>
    <xdr:graphicFrame macro="">
      <xdr:nvGraphicFramePr>
        <xdr:cNvPr id="104" name="グラフ 1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9"/>
        </a:graphicData>
      </a:graphic>
    </xdr:graphicFrame>
    <xdr:clientData/>
  </xdr:twoCellAnchor>
  <xdr:twoCellAnchor>
    <xdr:from>
      <xdr:col>61</xdr:col>
      <xdr:colOff>57785</xdr:colOff>
      <xdr:row>223</xdr:row>
      <xdr:rowOff>81280</xdr:rowOff>
    </xdr:from>
    <xdr:to>
      <xdr:col>67</xdr:col>
      <xdr:colOff>514985</xdr:colOff>
      <xdr:row>239</xdr:row>
      <xdr:rowOff>81280</xdr:rowOff>
    </xdr:to>
    <xdr:graphicFrame macro="">
      <xdr:nvGraphicFramePr>
        <xdr:cNvPr id="105" name="グラフ 1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0"/>
        </a:graphicData>
      </a:graphic>
    </xdr:graphicFrame>
    <xdr:clientData/>
  </xdr:twoCellAnchor>
  <xdr:twoCellAnchor>
    <xdr:from>
      <xdr:col>60</xdr:col>
      <xdr:colOff>676275</xdr:colOff>
      <xdr:row>240</xdr:row>
      <xdr:rowOff>52705</xdr:rowOff>
    </xdr:from>
    <xdr:to>
      <xdr:col>67</xdr:col>
      <xdr:colOff>447675</xdr:colOff>
      <xdr:row>256</xdr:row>
      <xdr:rowOff>52705</xdr:rowOff>
    </xdr:to>
    <xdr:graphicFrame macro="">
      <xdr:nvGraphicFramePr>
        <xdr:cNvPr id="106" name="グラフ 1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1"/>
        </a:graphicData>
      </a:graphic>
    </xdr:graphicFrame>
    <xdr:clientData/>
  </xdr:twoCellAnchor>
  <xdr:twoCellAnchor>
    <xdr:from>
      <xdr:col>61</xdr:col>
      <xdr:colOff>10160</xdr:colOff>
      <xdr:row>257</xdr:row>
      <xdr:rowOff>43180</xdr:rowOff>
    </xdr:from>
    <xdr:to>
      <xdr:col>67</xdr:col>
      <xdr:colOff>467360</xdr:colOff>
      <xdr:row>273</xdr:row>
      <xdr:rowOff>43180</xdr:rowOff>
    </xdr:to>
    <xdr:graphicFrame macro="">
      <xdr:nvGraphicFramePr>
        <xdr:cNvPr id="107" name="グラフ 1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2"/>
        </a:graphicData>
      </a:graphic>
    </xdr:graphicFrame>
    <xdr:clientData/>
  </xdr:twoCellAnchor>
  <xdr:twoCellAnchor>
    <xdr:from>
      <xdr:col>61</xdr:col>
      <xdr:colOff>28575</xdr:colOff>
      <xdr:row>274</xdr:row>
      <xdr:rowOff>81280</xdr:rowOff>
    </xdr:from>
    <xdr:to>
      <xdr:col>67</xdr:col>
      <xdr:colOff>485775</xdr:colOff>
      <xdr:row>290</xdr:row>
      <xdr:rowOff>81280</xdr:rowOff>
    </xdr:to>
    <xdr:graphicFrame macro="">
      <xdr:nvGraphicFramePr>
        <xdr:cNvPr id="108" name="グラフ 1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3"/>
        </a:graphicData>
      </a:graphic>
    </xdr:graphicFrame>
    <xdr:clientData/>
  </xdr:twoCellAnchor>
  <xdr:twoCellAnchor>
    <xdr:from>
      <xdr:col>60</xdr:col>
      <xdr:colOff>676910</xdr:colOff>
      <xdr:row>291</xdr:row>
      <xdr:rowOff>81280</xdr:rowOff>
    </xdr:from>
    <xdr:to>
      <xdr:col>67</xdr:col>
      <xdr:colOff>448310</xdr:colOff>
      <xdr:row>307</xdr:row>
      <xdr:rowOff>81280</xdr:rowOff>
    </xdr:to>
    <xdr:graphicFrame macro="">
      <xdr:nvGraphicFramePr>
        <xdr:cNvPr id="109" name="グラフ 1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4"/>
        </a:graphicData>
      </a:graphic>
    </xdr:graphicFrame>
    <xdr:clientData/>
  </xdr:twoCellAnchor>
  <xdr:twoCellAnchor>
    <xdr:from>
      <xdr:col>60</xdr:col>
      <xdr:colOff>685800</xdr:colOff>
      <xdr:row>308</xdr:row>
      <xdr:rowOff>24130</xdr:rowOff>
    </xdr:from>
    <xdr:to>
      <xdr:col>67</xdr:col>
      <xdr:colOff>457835</xdr:colOff>
      <xdr:row>324</xdr:row>
      <xdr:rowOff>24130</xdr:rowOff>
    </xdr:to>
    <xdr:graphicFrame macro="">
      <xdr:nvGraphicFramePr>
        <xdr:cNvPr id="110" name="グラフ 12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5"/>
        </a:graphicData>
      </a:graphic>
    </xdr:graphicFrame>
    <xdr:clientData/>
  </xdr:twoCellAnchor>
  <xdr:twoCellAnchor>
    <xdr:from>
      <xdr:col>61</xdr:col>
      <xdr:colOff>38735</xdr:colOff>
      <xdr:row>326</xdr:row>
      <xdr:rowOff>5080</xdr:rowOff>
    </xdr:from>
    <xdr:to>
      <xdr:col>67</xdr:col>
      <xdr:colOff>495935</xdr:colOff>
      <xdr:row>342</xdr:row>
      <xdr:rowOff>5080</xdr:rowOff>
    </xdr:to>
    <xdr:graphicFrame macro="">
      <xdr:nvGraphicFramePr>
        <xdr:cNvPr id="111" name="グラフ 1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6"/>
        </a:graphicData>
      </a:graphic>
    </xdr:graphicFrame>
    <xdr:clientData/>
  </xdr:twoCellAnchor>
  <xdr:twoCellAnchor>
    <xdr:from>
      <xdr:col>60</xdr:col>
      <xdr:colOff>675640</xdr:colOff>
      <xdr:row>342</xdr:row>
      <xdr:rowOff>167640</xdr:rowOff>
    </xdr:from>
    <xdr:to>
      <xdr:col>67</xdr:col>
      <xdr:colOff>447040</xdr:colOff>
      <xdr:row>358</xdr:row>
      <xdr:rowOff>167640</xdr:rowOff>
    </xdr:to>
    <xdr:graphicFrame macro="">
      <xdr:nvGraphicFramePr>
        <xdr:cNvPr id="112" name="グラフ 12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7"/>
        </a:graphicData>
      </a:graphic>
    </xdr:graphicFrame>
    <xdr:clientData/>
  </xdr:twoCellAnchor>
  <xdr:twoCellAnchor>
    <xdr:from>
      <xdr:col>60</xdr:col>
      <xdr:colOff>676910</xdr:colOff>
      <xdr:row>359</xdr:row>
      <xdr:rowOff>167640</xdr:rowOff>
    </xdr:from>
    <xdr:to>
      <xdr:col>67</xdr:col>
      <xdr:colOff>448310</xdr:colOff>
      <xdr:row>375</xdr:row>
      <xdr:rowOff>167640</xdr:rowOff>
    </xdr:to>
    <xdr:graphicFrame macro="">
      <xdr:nvGraphicFramePr>
        <xdr:cNvPr id="113" name="グラフ 1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8"/>
        </a:graphicData>
      </a:graphic>
    </xdr:graphicFrame>
    <xdr:clientData/>
  </xdr:twoCellAnchor>
  <xdr:twoCellAnchor>
    <xdr:from>
      <xdr:col>60</xdr:col>
      <xdr:colOff>410210</xdr:colOff>
      <xdr:row>376</xdr:row>
      <xdr:rowOff>119380</xdr:rowOff>
    </xdr:from>
    <xdr:to>
      <xdr:col>67</xdr:col>
      <xdr:colOff>181610</xdr:colOff>
      <xdr:row>392</xdr:row>
      <xdr:rowOff>119380</xdr:rowOff>
    </xdr:to>
    <xdr:graphicFrame macro="">
      <xdr:nvGraphicFramePr>
        <xdr:cNvPr id="114" name="グラフ 1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9"/>
        </a:graphicData>
      </a:graphic>
    </xdr:graphicFrame>
    <xdr:clientData/>
  </xdr:twoCellAnchor>
  <xdr:twoCellAnchor>
    <xdr:from>
      <xdr:col>60</xdr:col>
      <xdr:colOff>390525</xdr:colOff>
      <xdr:row>393</xdr:row>
      <xdr:rowOff>100330</xdr:rowOff>
    </xdr:from>
    <xdr:to>
      <xdr:col>67</xdr:col>
      <xdr:colOff>161925</xdr:colOff>
      <xdr:row>409</xdr:row>
      <xdr:rowOff>100330</xdr:rowOff>
    </xdr:to>
    <xdr:graphicFrame macro="">
      <xdr:nvGraphicFramePr>
        <xdr:cNvPr id="115" name="グラフ 1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0"/>
        </a:graphicData>
      </a:graphic>
    </xdr:graphicFrame>
    <xdr:clientData/>
  </xdr:twoCellAnchor>
</xdr:wsDr>
</file>

<file path=xl/drawings/drawing92.xml><?xml version="1.0" encoding="utf-8"?>
<xdr:wsDr xmlns:xdr="http://schemas.openxmlformats.org/drawingml/2006/spreadsheetDrawing" xmlns:a="http://schemas.openxmlformats.org/drawingml/2006/main">
  <xdr:twoCellAnchor>
    <xdr:from>
      <xdr:col>1</xdr:col>
      <xdr:colOff>0</xdr:colOff>
      <xdr:row>247</xdr:row>
      <xdr:rowOff>0</xdr:rowOff>
    </xdr:from>
    <xdr:to>
      <xdr:col>6</xdr:col>
      <xdr:colOff>209550</xdr:colOff>
      <xdr:row>247</xdr:row>
      <xdr:rowOff>0</xdr:rowOff>
    </xdr:to>
    <xdr:graphicFrame macro="">
      <xdr:nvGraphicFramePr>
        <xdr:cNvPr id="6" name="Chart 4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238125</xdr:colOff>
      <xdr:row>247</xdr:row>
      <xdr:rowOff>0</xdr:rowOff>
    </xdr:from>
    <xdr:to>
      <xdr:col>14</xdr:col>
      <xdr:colOff>438150</xdr:colOff>
      <xdr:row>247</xdr:row>
      <xdr:rowOff>0</xdr:rowOff>
    </xdr:to>
    <xdr:graphicFrame macro="">
      <xdr:nvGraphicFramePr>
        <xdr:cNvPr id="7" name="Chart 4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393</xdr:row>
      <xdr:rowOff>0</xdr:rowOff>
    </xdr:from>
    <xdr:to>
      <xdr:col>6</xdr:col>
      <xdr:colOff>209550</xdr:colOff>
      <xdr:row>393</xdr:row>
      <xdr:rowOff>0</xdr:rowOff>
    </xdr:to>
    <xdr:graphicFrame macro="">
      <xdr:nvGraphicFramePr>
        <xdr:cNvPr id="8" name="Chart 6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238125</xdr:colOff>
      <xdr:row>393</xdr:row>
      <xdr:rowOff>0</xdr:rowOff>
    </xdr:from>
    <xdr:to>
      <xdr:col>14</xdr:col>
      <xdr:colOff>438150</xdr:colOff>
      <xdr:row>393</xdr:row>
      <xdr:rowOff>0</xdr:rowOff>
    </xdr:to>
    <xdr:graphicFrame macro="">
      <xdr:nvGraphicFramePr>
        <xdr:cNvPr id="9" name="Chart 6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393</xdr:row>
      <xdr:rowOff>0</xdr:rowOff>
    </xdr:from>
    <xdr:to>
      <xdr:col>6</xdr:col>
      <xdr:colOff>209550</xdr:colOff>
      <xdr:row>393</xdr:row>
      <xdr:rowOff>0</xdr:rowOff>
    </xdr:to>
    <xdr:graphicFrame macro="">
      <xdr:nvGraphicFramePr>
        <xdr:cNvPr id="10" name="Chart 6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238125</xdr:colOff>
      <xdr:row>393</xdr:row>
      <xdr:rowOff>0</xdr:rowOff>
    </xdr:from>
    <xdr:to>
      <xdr:col>14</xdr:col>
      <xdr:colOff>438150</xdr:colOff>
      <xdr:row>393</xdr:row>
      <xdr:rowOff>0</xdr:rowOff>
    </xdr:to>
    <xdr:graphicFrame macro="">
      <xdr:nvGraphicFramePr>
        <xdr:cNvPr id="11" name="Chart 6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393</xdr:row>
      <xdr:rowOff>0</xdr:rowOff>
    </xdr:from>
    <xdr:to>
      <xdr:col>6</xdr:col>
      <xdr:colOff>209550</xdr:colOff>
      <xdr:row>393</xdr:row>
      <xdr:rowOff>0</xdr:rowOff>
    </xdr:to>
    <xdr:graphicFrame macro="">
      <xdr:nvGraphicFramePr>
        <xdr:cNvPr id="12" name="Chart 6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238125</xdr:colOff>
      <xdr:row>393</xdr:row>
      <xdr:rowOff>0</xdr:rowOff>
    </xdr:from>
    <xdr:to>
      <xdr:col>14</xdr:col>
      <xdr:colOff>438150</xdr:colOff>
      <xdr:row>393</xdr:row>
      <xdr:rowOff>0</xdr:rowOff>
    </xdr:to>
    <xdr:graphicFrame macro="">
      <xdr:nvGraphicFramePr>
        <xdr:cNvPr id="13" name="Chart 6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0</xdr:colOff>
      <xdr:row>393</xdr:row>
      <xdr:rowOff>0</xdr:rowOff>
    </xdr:from>
    <xdr:to>
      <xdr:col>6</xdr:col>
      <xdr:colOff>209550</xdr:colOff>
      <xdr:row>393</xdr:row>
      <xdr:rowOff>0</xdr:rowOff>
    </xdr:to>
    <xdr:graphicFrame macro="">
      <xdr:nvGraphicFramePr>
        <xdr:cNvPr id="14" name="Chart 6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238125</xdr:colOff>
      <xdr:row>393</xdr:row>
      <xdr:rowOff>0</xdr:rowOff>
    </xdr:from>
    <xdr:to>
      <xdr:col>14</xdr:col>
      <xdr:colOff>438150</xdr:colOff>
      <xdr:row>393</xdr:row>
      <xdr:rowOff>0</xdr:rowOff>
    </xdr:to>
    <xdr:graphicFrame macro="">
      <xdr:nvGraphicFramePr>
        <xdr:cNvPr id="15" name="Chart 6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0</xdr:colOff>
      <xdr:row>393</xdr:row>
      <xdr:rowOff>0</xdr:rowOff>
    </xdr:from>
    <xdr:to>
      <xdr:col>6</xdr:col>
      <xdr:colOff>209550</xdr:colOff>
      <xdr:row>393</xdr:row>
      <xdr:rowOff>0</xdr:rowOff>
    </xdr:to>
    <xdr:graphicFrame macro="">
      <xdr:nvGraphicFramePr>
        <xdr:cNvPr id="16" name="Chart 6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238125</xdr:colOff>
      <xdr:row>393</xdr:row>
      <xdr:rowOff>0</xdr:rowOff>
    </xdr:from>
    <xdr:to>
      <xdr:col>14</xdr:col>
      <xdr:colOff>438150</xdr:colOff>
      <xdr:row>393</xdr:row>
      <xdr:rowOff>0</xdr:rowOff>
    </xdr:to>
    <xdr:graphicFrame macro="">
      <xdr:nvGraphicFramePr>
        <xdr:cNvPr id="17" name="Chart 7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129540</xdr:colOff>
      <xdr:row>1</xdr:row>
      <xdr:rowOff>147320</xdr:rowOff>
    </xdr:from>
    <xdr:to>
      <xdr:col>8</xdr:col>
      <xdr:colOff>632460</xdr:colOff>
      <xdr:row>21</xdr:row>
      <xdr:rowOff>43180</xdr:rowOff>
    </xdr:to>
    <xdr:graphicFrame macro="">
      <xdr:nvGraphicFramePr>
        <xdr:cNvPr id="18" name="グラフ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8</xdr:col>
      <xdr:colOff>340360</xdr:colOff>
      <xdr:row>1</xdr:row>
      <xdr:rowOff>20320</xdr:rowOff>
    </xdr:from>
    <xdr:to>
      <xdr:col>16</xdr:col>
      <xdr:colOff>190500</xdr:colOff>
      <xdr:row>20</xdr:row>
      <xdr:rowOff>10795</xdr:rowOff>
    </xdr:to>
    <xdr:graphicFrame macro="">
      <xdr:nvGraphicFramePr>
        <xdr:cNvPr id="19"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xdr:row>
      <xdr:rowOff>22225</xdr:rowOff>
    </xdr:from>
    <xdr:to>
      <xdr:col>8</xdr:col>
      <xdr:colOff>455930</xdr:colOff>
      <xdr:row>41</xdr:row>
      <xdr:rowOff>13335</xdr:rowOff>
    </xdr:to>
    <xdr:graphicFrame macro="">
      <xdr:nvGraphicFramePr>
        <xdr:cNvPr id="20" name="グラフ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xdr:col>
      <xdr:colOff>313055</xdr:colOff>
      <xdr:row>22</xdr:row>
      <xdr:rowOff>0</xdr:rowOff>
    </xdr:from>
    <xdr:to>
      <xdr:col>16</xdr:col>
      <xdr:colOff>197485</xdr:colOff>
      <xdr:row>40</xdr:row>
      <xdr:rowOff>167640</xdr:rowOff>
    </xdr:to>
    <xdr:graphicFrame macro="">
      <xdr:nvGraphicFramePr>
        <xdr:cNvPr id="21" name="グラフ 2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142875</xdr:colOff>
      <xdr:row>43</xdr:row>
      <xdr:rowOff>38100</xdr:rowOff>
    </xdr:from>
    <xdr:to>
      <xdr:col>8</xdr:col>
      <xdr:colOff>375920</xdr:colOff>
      <xdr:row>62</xdr:row>
      <xdr:rowOff>29210</xdr:rowOff>
    </xdr:to>
    <xdr:graphicFrame macro="">
      <xdr:nvGraphicFramePr>
        <xdr:cNvPr id="22" name="グラフ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7</xdr:col>
      <xdr:colOff>297180</xdr:colOff>
      <xdr:row>42</xdr:row>
      <xdr:rowOff>269875</xdr:rowOff>
    </xdr:from>
    <xdr:to>
      <xdr:col>16</xdr:col>
      <xdr:colOff>181610</xdr:colOff>
      <xdr:row>61</xdr:row>
      <xdr:rowOff>135890</xdr:rowOff>
    </xdr:to>
    <xdr:graphicFrame macro="">
      <xdr:nvGraphicFramePr>
        <xdr:cNvPr id="23" name="グラフ 2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111125</xdr:colOff>
      <xdr:row>64</xdr:row>
      <xdr:rowOff>22225</xdr:rowOff>
    </xdr:from>
    <xdr:to>
      <xdr:col>8</xdr:col>
      <xdr:colOff>344805</xdr:colOff>
      <xdr:row>83</xdr:row>
      <xdr:rowOff>13335</xdr:rowOff>
    </xdr:to>
    <xdr:graphicFrame macro="">
      <xdr:nvGraphicFramePr>
        <xdr:cNvPr id="24" name="グラフ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7</xdr:col>
      <xdr:colOff>297180</xdr:colOff>
      <xdr:row>64</xdr:row>
      <xdr:rowOff>0</xdr:rowOff>
    </xdr:from>
    <xdr:to>
      <xdr:col>16</xdr:col>
      <xdr:colOff>181610</xdr:colOff>
      <xdr:row>82</xdr:row>
      <xdr:rowOff>167640</xdr:rowOff>
    </xdr:to>
    <xdr:graphicFrame macro="">
      <xdr:nvGraphicFramePr>
        <xdr:cNvPr id="25" name="グラフ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xdr:col>
      <xdr:colOff>0</xdr:colOff>
      <xdr:row>85</xdr:row>
      <xdr:rowOff>22225</xdr:rowOff>
    </xdr:from>
    <xdr:to>
      <xdr:col>8</xdr:col>
      <xdr:colOff>455930</xdr:colOff>
      <xdr:row>104</xdr:row>
      <xdr:rowOff>13335</xdr:rowOff>
    </xdr:to>
    <xdr:graphicFrame macro="">
      <xdr:nvGraphicFramePr>
        <xdr:cNvPr id="26" name="グラフ 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7</xdr:col>
      <xdr:colOff>265430</xdr:colOff>
      <xdr:row>85</xdr:row>
      <xdr:rowOff>0</xdr:rowOff>
    </xdr:from>
    <xdr:to>
      <xdr:col>16</xdr:col>
      <xdr:colOff>149860</xdr:colOff>
      <xdr:row>103</xdr:row>
      <xdr:rowOff>167640</xdr:rowOff>
    </xdr:to>
    <xdr:graphicFrame macro="">
      <xdr:nvGraphicFramePr>
        <xdr:cNvPr id="27" name="グラフ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149860</xdr:colOff>
      <xdr:row>106</xdr:row>
      <xdr:rowOff>64135</xdr:rowOff>
    </xdr:from>
    <xdr:to>
      <xdr:col>8</xdr:col>
      <xdr:colOff>653415</xdr:colOff>
      <xdr:row>125</xdr:row>
      <xdr:rowOff>55245</xdr:rowOff>
    </xdr:to>
    <xdr:graphicFrame macro="">
      <xdr:nvGraphicFramePr>
        <xdr:cNvPr id="28" name="グラフ 2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265430</xdr:colOff>
      <xdr:row>105</xdr:row>
      <xdr:rowOff>285750</xdr:rowOff>
    </xdr:from>
    <xdr:to>
      <xdr:col>16</xdr:col>
      <xdr:colOff>149860</xdr:colOff>
      <xdr:row>124</xdr:row>
      <xdr:rowOff>151765</xdr:rowOff>
    </xdr:to>
    <xdr:graphicFrame macro="">
      <xdr:nvGraphicFramePr>
        <xdr:cNvPr id="29" name="グラフ 2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174625</xdr:colOff>
      <xdr:row>126</xdr:row>
      <xdr:rowOff>22225</xdr:rowOff>
    </xdr:from>
    <xdr:to>
      <xdr:col>8</xdr:col>
      <xdr:colOff>408305</xdr:colOff>
      <xdr:row>145</xdr:row>
      <xdr:rowOff>13335</xdr:rowOff>
    </xdr:to>
    <xdr:graphicFrame macro="">
      <xdr:nvGraphicFramePr>
        <xdr:cNvPr id="30" name="グラフ 2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7</xdr:col>
      <xdr:colOff>313055</xdr:colOff>
      <xdr:row>126</xdr:row>
      <xdr:rowOff>0</xdr:rowOff>
    </xdr:from>
    <xdr:to>
      <xdr:col>16</xdr:col>
      <xdr:colOff>197485</xdr:colOff>
      <xdr:row>144</xdr:row>
      <xdr:rowOff>167640</xdr:rowOff>
    </xdr:to>
    <xdr:graphicFrame macro="">
      <xdr:nvGraphicFramePr>
        <xdr:cNvPr id="31" name="グラフ 3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xdr:col>
      <xdr:colOff>0</xdr:colOff>
      <xdr:row>146</xdr:row>
      <xdr:rowOff>22225</xdr:rowOff>
    </xdr:from>
    <xdr:to>
      <xdr:col>8</xdr:col>
      <xdr:colOff>455930</xdr:colOff>
      <xdr:row>165</xdr:row>
      <xdr:rowOff>13335</xdr:rowOff>
    </xdr:to>
    <xdr:graphicFrame macro="">
      <xdr:nvGraphicFramePr>
        <xdr:cNvPr id="32" name="グラフ 3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7</xdr:col>
      <xdr:colOff>313055</xdr:colOff>
      <xdr:row>146</xdr:row>
      <xdr:rowOff>13335</xdr:rowOff>
    </xdr:from>
    <xdr:to>
      <xdr:col>16</xdr:col>
      <xdr:colOff>197485</xdr:colOff>
      <xdr:row>165</xdr:row>
      <xdr:rowOff>3810</xdr:rowOff>
    </xdr:to>
    <xdr:graphicFrame macro="">
      <xdr:nvGraphicFramePr>
        <xdr:cNvPr id="33" name="グラフ 3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0</xdr:col>
      <xdr:colOff>127000</xdr:colOff>
      <xdr:row>167</xdr:row>
      <xdr:rowOff>22225</xdr:rowOff>
    </xdr:from>
    <xdr:to>
      <xdr:col>8</xdr:col>
      <xdr:colOff>360680</xdr:colOff>
      <xdr:row>186</xdr:row>
      <xdr:rowOff>13335</xdr:rowOff>
    </xdr:to>
    <xdr:graphicFrame macro="">
      <xdr:nvGraphicFramePr>
        <xdr:cNvPr id="34" name="グラフ 3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7</xdr:col>
      <xdr:colOff>313055</xdr:colOff>
      <xdr:row>167</xdr:row>
      <xdr:rowOff>0</xdr:rowOff>
    </xdr:from>
    <xdr:to>
      <xdr:col>16</xdr:col>
      <xdr:colOff>197485</xdr:colOff>
      <xdr:row>185</xdr:row>
      <xdr:rowOff>167640</xdr:rowOff>
    </xdr:to>
    <xdr:graphicFrame macro="">
      <xdr:nvGraphicFramePr>
        <xdr:cNvPr id="35" name="グラフ 3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0</xdr:col>
      <xdr:colOff>174625</xdr:colOff>
      <xdr:row>188</xdr:row>
      <xdr:rowOff>22225</xdr:rowOff>
    </xdr:from>
    <xdr:to>
      <xdr:col>8</xdr:col>
      <xdr:colOff>408305</xdr:colOff>
      <xdr:row>207</xdr:row>
      <xdr:rowOff>13335</xdr:rowOff>
    </xdr:to>
    <xdr:graphicFrame macro="">
      <xdr:nvGraphicFramePr>
        <xdr:cNvPr id="36" name="グラフ 3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8</xdr:col>
      <xdr:colOff>240665</xdr:colOff>
      <xdr:row>187</xdr:row>
      <xdr:rowOff>285750</xdr:rowOff>
    </xdr:from>
    <xdr:to>
      <xdr:col>16</xdr:col>
      <xdr:colOff>122555</xdr:colOff>
      <xdr:row>206</xdr:row>
      <xdr:rowOff>151765</xdr:rowOff>
    </xdr:to>
    <xdr:graphicFrame macro="">
      <xdr:nvGraphicFramePr>
        <xdr:cNvPr id="37" name="グラフ 3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0</xdr:col>
      <xdr:colOff>111125</xdr:colOff>
      <xdr:row>207</xdr:row>
      <xdr:rowOff>292735</xdr:rowOff>
    </xdr:from>
    <xdr:to>
      <xdr:col>8</xdr:col>
      <xdr:colOff>344805</xdr:colOff>
      <xdr:row>226</xdr:row>
      <xdr:rowOff>156210</xdr:rowOff>
    </xdr:to>
    <xdr:graphicFrame macro="">
      <xdr:nvGraphicFramePr>
        <xdr:cNvPr id="38" name="グラフ 3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7</xdr:col>
      <xdr:colOff>233680</xdr:colOff>
      <xdr:row>208</xdr:row>
      <xdr:rowOff>0</xdr:rowOff>
    </xdr:from>
    <xdr:to>
      <xdr:col>16</xdr:col>
      <xdr:colOff>118110</xdr:colOff>
      <xdr:row>226</xdr:row>
      <xdr:rowOff>167640</xdr:rowOff>
    </xdr:to>
    <xdr:graphicFrame macro="">
      <xdr:nvGraphicFramePr>
        <xdr:cNvPr id="39" name="グラフ 3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0</xdr:col>
      <xdr:colOff>158750</xdr:colOff>
      <xdr:row>228</xdr:row>
      <xdr:rowOff>38100</xdr:rowOff>
    </xdr:from>
    <xdr:to>
      <xdr:col>8</xdr:col>
      <xdr:colOff>392430</xdr:colOff>
      <xdr:row>247</xdr:row>
      <xdr:rowOff>29210</xdr:rowOff>
    </xdr:to>
    <xdr:graphicFrame macro="">
      <xdr:nvGraphicFramePr>
        <xdr:cNvPr id="40" name="グラフ 3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7</xdr:col>
      <xdr:colOff>170180</xdr:colOff>
      <xdr:row>228</xdr:row>
      <xdr:rowOff>15875</xdr:rowOff>
    </xdr:from>
    <xdr:to>
      <xdr:col>16</xdr:col>
      <xdr:colOff>54610</xdr:colOff>
      <xdr:row>247</xdr:row>
      <xdr:rowOff>8890</xdr:rowOff>
    </xdr:to>
    <xdr:graphicFrame macro="">
      <xdr:nvGraphicFramePr>
        <xdr:cNvPr id="41" name="グラフ 4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0</xdr:col>
      <xdr:colOff>174625</xdr:colOff>
      <xdr:row>249</xdr:row>
      <xdr:rowOff>22225</xdr:rowOff>
    </xdr:from>
    <xdr:to>
      <xdr:col>8</xdr:col>
      <xdr:colOff>408305</xdr:colOff>
      <xdr:row>268</xdr:row>
      <xdr:rowOff>13335</xdr:rowOff>
    </xdr:to>
    <xdr:graphicFrame macro="">
      <xdr:nvGraphicFramePr>
        <xdr:cNvPr id="42" name="グラフ 4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7</xdr:col>
      <xdr:colOff>201930</xdr:colOff>
      <xdr:row>249</xdr:row>
      <xdr:rowOff>0</xdr:rowOff>
    </xdr:from>
    <xdr:to>
      <xdr:col>16</xdr:col>
      <xdr:colOff>86360</xdr:colOff>
      <xdr:row>267</xdr:row>
      <xdr:rowOff>167640</xdr:rowOff>
    </xdr:to>
    <xdr:graphicFrame macro="">
      <xdr:nvGraphicFramePr>
        <xdr:cNvPr id="43" name="グラフ 4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0</xdr:col>
      <xdr:colOff>158750</xdr:colOff>
      <xdr:row>270</xdr:row>
      <xdr:rowOff>22225</xdr:rowOff>
    </xdr:from>
    <xdr:to>
      <xdr:col>8</xdr:col>
      <xdr:colOff>392430</xdr:colOff>
      <xdr:row>290</xdr:row>
      <xdr:rowOff>13335</xdr:rowOff>
    </xdr:to>
    <xdr:graphicFrame macro="">
      <xdr:nvGraphicFramePr>
        <xdr:cNvPr id="44" name="グラフ 4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7</xdr:col>
      <xdr:colOff>154305</xdr:colOff>
      <xdr:row>270</xdr:row>
      <xdr:rowOff>0</xdr:rowOff>
    </xdr:from>
    <xdr:to>
      <xdr:col>16</xdr:col>
      <xdr:colOff>38735</xdr:colOff>
      <xdr:row>289</xdr:row>
      <xdr:rowOff>167640</xdr:rowOff>
    </xdr:to>
    <xdr:graphicFrame macro="">
      <xdr:nvGraphicFramePr>
        <xdr:cNvPr id="45" name="グラフ 4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0</xdr:col>
      <xdr:colOff>142875</xdr:colOff>
      <xdr:row>291</xdr:row>
      <xdr:rowOff>22225</xdr:rowOff>
    </xdr:from>
    <xdr:to>
      <xdr:col>8</xdr:col>
      <xdr:colOff>375920</xdr:colOff>
      <xdr:row>310</xdr:row>
      <xdr:rowOff>13335</xdr:rowOff>
    </xdr:to>
    <xdr:graphicFrame macro="">
      <xdr:nvGraphicFramePr>
        <xdr:cNvPr id="46" name="グラフ 4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7</xdr:col>
      <xdr:colOff>170180</xdr:colOff>
      <xdr:row>291</xdr:row>
      <xdr:rowOff>0</xdr:rowOff>
    </xdr:from>
    <xdr:to>
      <xdr:col>16</xdr:col>
      <xdr:colOff>54610</xdr:colOff>
      <xdr:row>309</xdr:row>
      <xdr:rowOff>167640</xdr:rowOff>
    </xdr:to>
    <xdr:graphicFrame macro="">
      <xdr:nvGraphicFramePr>
        <xdr:cNvPr id="47" name="グラフ 4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0</xdr:col>
      <xdr:colOff>111125</xdr:colOff>
      <xdr:row>312</xdr:row>
      <xdr:rowOff>22225</xdr:rowOff>
    </xdr:from>
    <xdr:to>
      <xdr:col>8</xdr:col>
      <xdr:colOff>344805</xdr:colOff>
      <xdr:row>333</xdr:row>
      <xdr:rowOff>0</xdr:rowOff>
    </xdr:to>
    <xdr:graphicFrame macro="">
      <xdr:nvGraphicFramePr>
        <xdr:cNvPr id="48" name="グラフ 4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7</xdr:col>
      <xdr:colOff>217805</xdr:colOff>
      <xdr:row>311</xdr:row>
      <xdr:rowOff>285750</xdr:rowOff>
    </xdr:from>
    <xdr:to>
      <xdr:col>16</xdr:col>
      <xdr:colOff>102235</xdr:colOff>
      <xdr:row>330</xdr:row>
      <xdr:rowOff>151765</xdr:rowOff>
    </xdr:to>
    <xdr:graphicFrame macro="">
      <xdr:nvGraphicFramePr>
        <xdr:cNvPr id="49" name="グラフ 4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0</xdr:col>
      <xdr:colOff>127000</xdr:colOff>
      <xdr:row>334</xdr:row>
      <xdr:rowOff>22225</xdr:rowOff>
    </xdr:from>
    <xdr:to>
      <xdr:col>8</xdr:col>
      <xdr:colOff>360680</xdr:colOff>
      <xdr:row>353</xdr:row>
      <xdr:rowOff>13335</xdr:rowOff>
    </xdr:to>
    <xdr:graphicFrame macro="">
      <xdr:nvGraphicFramePr>
        <xdr:cNvPr id="50" name="グラフ 4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7</xdr:col>
      <xdr:colOff>186055</xdr:colOff>
      <xdr:row>333</xdr:row>
      <xdr:rowOff>285750</xdr:rowOff>
    </xdr:from>
    <xdr:to>
      <xdr:col>16</xdr:col>
      <xdr:colOff>70485</xdr:colOff>
      <xdr:row>352</xdr:row>
      <xdr:rowOff>151765</xdr:rowOff>
    </xdr:to>
    <xdr:graphicFrame macro="">
      <xdr:nvGraphicFramePr>
        <xdr:cNvPr id="51" name="グラフ 5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0</xdr:col>
      <xdr:colOff>142875</xdr:colOff>
      <xdr:row>354</xdr:row>
      <xdr:rowOff>22225</xdr:rowOff>
    </xdr:from>
    <xdr:to>
      <xdr:col>8</xdr:col>
      <xdr:colOff>375920</xdr:colOff>
      <xdr:row>373</xdr:row>
      <xdr:rowOff>13335</xdr:rowOff>
    </xdr:to>
    <xdr:graphicFrame macro="">
      <xdr:nvGraphicFramePr>
        <xdr:cNvPr id="52" name="グラフ 5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7</xdr:col>
      <xdr:colOff>170180</xdr:colOff>
      <xdr:row>353</xdr:row>
      <xdr:rowOff>269875</xdr:rowOff>
    </xdr:from>
    <xdr:to>
      <xdr:col>16</xdr:col>
      <xdr:colOff>54610</xdr:colOff>
      <xdr:row>372</xdr:row>
      <xdr:rowOff>135890</xdr:rowOff>
    </xdr:to>
    <xdr:graphicFrame macro="">
      <xdr:nvGraphicFramePr>
        <xdr:cNvPr id="53" name="グラフ 5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0</xdr:col>
      <xdr:colOff>127000</xdr:colOff>
      <xdr:row>374</xdr:row>
      <xdr:rowOff>22225</xdr:rowOff>
    </xdr:from>
    <xdr:to>
      <xdr:col>8</xdr:col>
      <xdr:colOff>360680</xdr:colOff>
      <xdr:row>393</xdr:row>
      <xdr:rowOff>13335</xdr:rowOff>
    </xdr:to>
    <xdr:graphicFrame macro="">
      <xdr:nvGraphicFramePr>
        <xdr:cNvPr id="54" name="グラフ 5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7</xdr:col>
      <xdr:colOff>201930</xdr:colOff>
      <xdr:row>373</xdr:row>
      <xdr:rowOff>285750</xdr:rowOff>
    </xdr:from>
    <xdr:to>
      <xdr:col>16</xdr:col>
      <xdr:colOff>86360</xdr:colOff>
      <xdr:row>392</xdr:row>
      <xdr:rowOff>151765</xdr:rowOff>
    </xdr:to>
    <xdr:graphicFrame macro="">
      <xdr:nvGraphicFramePr>
        <xdr:cNvPr id="55" name="グラフ 5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24</xdr:col>
      <xdr:colOff>645160</xdr:colOff>
      <xdr:row>1</xdr:row>
      <xdr:rowOff>0</xdr:rowOff>
    </xdr:from>
    <xdr:to>
      <xdr:col>31</xdr:col>
      <xdr:colOff>637540</xdr:colOff>
      <xdr:row>19</xdr:row>
      <xdr:rowOff>161290</xdr:rowOff>
    </xdr:to>
    <xdr:graphicFrame macro="">
      <xdr:nvGraphicFramePr>
        <xdr:cNvPr id="56" name="グラフ 5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25</xdr:col>
      <xdr:colOff>55245</xdr:colOff>
      <xdr:row>22</xdr:row>
      <xdr:rowOff>27305</xdr:rowOff>
    </xdr:from>
    <xdr:to>
      <xdr:col>32</xdr:col>
      <xdr:colOff>47625</xdr:colOff>
      <xdr:row>41</xdr:row>
      <xdr:rowOff>17780</xdr:rowOff>
    </xdr:to>
    <xdr:graphicFrame macro="">
      <xdr:nvGraphicFramePr>
        <xdr:cNvPr id="57" name="グラフ 5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25</xdr:col>
      <xdr:colOff>453390</xdr:colOff>
      <xdr:row>42</xdr:row>
      <xdr:rowOff>235585</xdr:rowOff>
    </xdr:from>
    <xdr:to>
      <xdr:col>32</xdr:col>
      <xdr:colOff>445770</xdr:colOff>
      <xdr:row>61</xdr:row>
      <xdr:rowOff>95250</xdr:rowOff>
    </xdr:to>
    <xdr:graphicFrame macro="">
      <xdr:nvGraphicFramePr>
        <xdr:cNvPr id="58" name="グラフ 5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26</xdr:col>
      <xdr:colOff>14605</xdr:colOff>
      <xdr:row>64</xdr:row>
      <xdr:rowOff>40005</xdr:rowOff>
    </xdr:from>
    <xdr:to>
      <xdr:col>33</xdr:col>
      <xdr:colOff>7620</xdr:colOff>
      <xdr:row>83</xdr:row>
      <xdr:rowOff>30480</xdr:rowOff>
    </xdr:to>
    <xdr:graphicFrame macro="">
      <xdr:nvGraphicFramePr>
        <xdr:cNvPr id="59" name="グラフ 5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26</xdr:col>
      <xdr:colOff>109855</xdr:colOff>
      <xdr:row>85</xdr:row>
      <xdr:rowOff>13970</xdr:rowOff>
    </xdr:from>
    <xdr:to>
      <xdr:col>33</xdr:col>
      <xdr:colOff>102870</xdr:colOff>
      <xdr:row>104</xdr:row>
      <xdr:rowOff>3810</xdr:rowOff>
    </xdr:to>
    <xdr:graphicFrame macro="">
      <xdr:nvGraphicFramePr>
        <xdr:cNvPr id="60" name="グラフ 5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17</xdr:col>
      <xdr:colOff>0</xdr:colOff>
      <xdr:row>1</xdr:row>
      <xdr:rowOff>0</xdr:rowOff>
    </xdr:from>
    <xdr:to>
      <xdr:col>25</xdr:col>
      <xdr:colOff>55245</xdr:colOff>
      <xdr:row>19</xdr:row>
      <xdr:rowOff>161925</xdr:rowOff>
    </xdr:to>
    <xdr:graphicFrame macro="">
      <xdr:nvGraphicFramePr>
        <xdr:cNvPr id="61" name="グラフ 5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17</xdr:col>
      <xdr:colOff>0</xdr:colOff>
      <xdr:row>22</xdr:row>
      <xdr:rowOff>0</xdr:rowOff>
    </xdr:from>
    <xdr:to>
      <xdr:col>25</xdr:col>
      <xdr:colOff>55245</xdr:colOff>
      <xdr:row>40</xdr:row>
      <xdr:rowOff>161925</xdr:rowOff>
    </xdr:to>
    <xdr:graphicFrame macro="">
      <xdr:nvGraphicFramePr>
        <xdr:cNvPr id="62" name="グラフ 5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17</xdr:col>
      <xdr:colOff>0</xdr:colOff>
      <xdr:row>43</xdr:row>
      <xdr:rowOff>0</xdr:rowOff>
    </xdr:from>
    <xdr:to>
      <xdr:col>25</xdr:col>
      <xdr:colOff>55245</xdr:colOff>
      <xdr:row>61</xdr:row>
      <xdr:rowOff>161925</xdr:rowOff>
    </xdr:to>
    <xdr:graphicFrame macro="">
      <xdr:nvGraphicFramePr>
        <xdr:cNvPr id="63" name="グラフ 5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17</xdr:col>
      <xdr:colOff>0</xdr:colOff>
      <xdr:row>64</xdr:row>
      <xdr:rowOff>0</xdr:rowOff>
    </xdr:from>
    <xdr:to>
      <xdr:col>25</xdr:col>
      <xdr:colOff>55245</xdr:colOff>
      <xdr:row>82</xdr:row>
      <xdr:rowOff>161925</xdr:rowOff>
    </xdr:to>
    <xdr:graphicFrame macro="">
      <xdr:nvGraphicFramePr>
        <xdr:cNvPr id="64" name="グラフ 5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17</xdr:col>
      <xdr:colOff>0</xdr:colOff>
      <xdr:row>85</xdr:row>
      <xdr:rowOff>0</xdr:rowOff>
    </xdr:from>
    <xdr:to>
      <xdr:col>25</xdr:col>
      <xdr:colOff>55245</xdr:colOff>
      <xdr:row>103</xdr:row>
      <xdr:rowOff>161925</xdr:rowOff>
    </xdr:to>
    <xdr:graphicFrame macro="">
      <xdr:nvGraphicFramePr>
        <xdr:cNvPr id="65" name="グラフ 6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17</xdr:col>
      <xdr:colOff>0</xdr:colOff>
      <xdr:row>106</xdr:row>
      <xdr:rowOff>0</xdr:rowOff>
    </xdr:from>
    <xdr:to>
      <xdr:col>25</xdr:col>
      <xdr:colOff>55245</xdr:colOff>
      <xdr:row>124</xdr:row>
      <xdr:rowOff>161925</xdr:rowOff>
    </xdr:to>
    <xdr:graphicFrame macro="">
      <xdr:nvGraphicFramePr>
        <xdr:cNvPr id="66" name="グラフ 6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26</xdr:col>
      <xdr:colOff>0</xdr:colOff>
      <xdr:row>106</xdr:row>
      <xdr:rowOff>0</xdr:rowOff>
    </xdr:from>
    <xdr:to>
      <xdr:col>32</xdr:col>
      <xdr:colOff>678180</xdr:colOff>
      <xdr:row>124</xdr:row>
      <xdr:rowOff>161290</xdr:rowOff>
    </xdr:to>
    <xdr:graphicFrame macro="">
      <xdr:nvGraphicFramePr>
        <xdr:cNvPr id="67" name="グラフ 6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17</xdr:col>
      <xdr:colOff>0</xdr:colOff>
      <xdr:row>126</xdr:row>
      <xdr:rowOff>0</xdr:rowOff>
    </xdr:from>
    <xdr:to>
      <xdr:col>25</xdr:col>
      <xdr:colOff>55245</xdr:colOff>
      <xdr:row>144</xdr:row>
      <xdr:rowOff>161925</xdr:rowOff>
    </xdr:to>
    <xdr:graphicFrame macro="">
      <xdr:nvGraphicFramePr>
        <xdr:cNvPr id="68" name="グラフ 6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26</xdr:col>
      <xdr:colOff>0</xdr:colOff>
      <xdr:row>126</xdr:row>
      <xdr:rowOff>0</xdr:rowOff>
    </xdr:from>
    <xdr:to>
      <xdr:col>32</xdr:col>
      <xdr:colOff>678180</xdr:colOff>
      <xdr:row>144</xdr:row>
      <xdr:rowOff>161290</xdr:rowOff>
    </xdr:to>
    <xdr:graphicFrame macro="">
      <xdr:nvGraphicFramePr>
        <xdr:cNvPr id="69" name="グラフ 6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17</xdr:col>
      <xdr:colOff>0</xdr:colOff>
      <xdr:row>146</xdr:row>
      <xdr:rowOff>0</xdr:rowOff>
    </xdr:from>
    <xdr:to>
      <xdr:col>25</xdr:col>
      <xdr:colOff>55245</xdr:colOff>
      <xdr:row>164</xdr:row>
      <xdr:rowOff>161925</xdr:rowOff>
    </xdr:to>
    <xdr:graphicFrame macro="">
      <xdr:nvGraphicFramePr>
        <xdr:cNvPr id="70" name="グラフ 6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26</xdr:col>
      <xdr:colOff>0</xdr:colOff>
      <xdr:row>146</xdr:row>
      <xdr:rowOff>0</xdr:rowOff>
    </xdr:from>
    <xdr:to>
      <xdr:col>32</xdr:col>
      <xdr:colOff>678180</xdr:colOff>
      <xdr:row>164</xdr:row>
      <xdr:rowOff>161290</xdr:rowOff>
    </xdr:to>
    <xdr:graphicFrame macro="">
      <xdr:nvGraphicFramePr>
        <xdr:cNvPr id="71" name="グラフ 6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17</xdr:col>
      <xdr:colOff>0</xdr:colOff>
      <xdr:row>167</xdr:row>
      <xdr:rowOff>0</xdr:rowOff>
    </xdr:from>
    <xdr:to>
      <xdr:col>25</xdr:col>
      <xdr:colOff>55245</xdr:colOff>
      <xdr:row>185</xdr:row>
      <xdr:rowOff>161925</xdr:rowOff>
    </xdr:to>
    <xdr:graphicFrame macro="">
      <xdr:nvGraphicFramePr>
        <xdr:cNvPr id="72" name="グラフ 6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26</xdr:col>
      <xdr:colOff>0</xdr:colOff>
      <xdr:row>167</xdr:row>
      <xdr:rowOff>0</xdr:rowOff>
    </xdr:from>
    <xdr:to>
      <xdr:col>32</xdr:col>
      <xdr:colOff>678180</xdr:colOff>
      <xdr:row>185</xdr:row>
      <xdr:rowOff>161290</xdr:rowOff>
    </xdr:to>
    <xdr:graphicFrame macro="">
      <xdr:nvGraphicFramePr>
        <xdr:cNvPr id="73" name="グラフ 6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17</xdr:col>
      <xdr:colOff>0</xdr:colOff>
      <xdr:row>188</xdr:row>
      <xdr:rowOff>0</xdr:rowOff>
    </xdr:from>
    <xdr:to>
      <xdr:col>25</xdr:col>
      <xdr:colOff>55245</xdr:colOff>
      <xdr:row>206</xdr:row>
      <xdr:rowOff>161925</xdr:rowOff>
    </xdr:to>
    <xdr:graphicFrame macro="">
      <xdr:nvGraphicFramePr>
        <xdr:cNvPr id="74" name="グラフ 6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26</xdr:col>
      <xdr:colOff>0</xdr:colOff>
      <xdr:row>188</xdr:row>
      <xdr:rowOff>0</xdr:rowOff>
    </xdr:from>
    <xdr:to>
      <xdr:col>32</xdr:col>
      <xdr:colOff>678180</xdr:colOff>
      <xdr:row>206</xdr:row>
      <xdr:rowOff>161290</xdr:rowOff>
    </xdr:to>
    <xdr:graphicFrame macro="">
      <xdr:nvGraphicFramePr>
        <xdr:cNvPr id="75" name="グラフ 7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17</xdr:col>
      <xdr:colOff>0</xdr:colOff>
      <xdr:row>208</xdr:row>
      <xdr:rowOff>0</xdr:rowOff>
    </xdr:from>
    <xdr:to>
      <xdr:col>25</xdr:col>
      <xdr:colOff>55245</xdr:colOff>
      <xdr:row>226</xdr:row>
      <xdr:rowOff>161925</xdr:rowOff>
    </xdr:to>
    <xdr:graphicFrame macro="">
      <xdr:nvGraphicFramePr>
        <xdr:cNvPr id="76" name="グラフ 7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17</xdr:col>
      <xdr:colOff>0</xdr:colOff>
      <xdr:row>228</xdr:row>
      <xdr:rowOff>0</xdr:rowOff>
    </xdr:from>
    <xdr:to>
      <xdr:col>25</xdr:col>
      <xdr:colOff>55245</xdr:colOff>
      <xdr:row>246</xdr:row>
      <xdr:rowOff>161925</xdr:rowOff>
    </xdr:to>
    <xdr:graphicFrame macro="">
      <xdr:nvGraphicFramePr>
        <xdr:cNvPr id="77" name="グラフ 7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26</xdr:col>
      <xdr:colOff>0</xdr:colOff>
      <xdr:row>208</xdr:row>
      <xdr:rowOff>0</xdr:rowOff>
    </xdr:from>
    <xdr:to>
      <xdr:col>32</xdr:col>
      <xdr:colOff>678180</xdr:colOff>
      <xdr:row>226</xdr:row>
      <xdr:rowOff>161290</xdr:rowOff>
    </xdr:to>
    <xdr:graphicFrame macro="">
      <xdr:nvGraphicFramePr>
        <xdr:cNvPr id="78" name="グラフ 7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26</xdr:col>
      <xdr:colOff>0</xdr:colOff>
      <xdr:row>228</xdr:row>
      <xdr:rowOff>0</xdr:rowOff>
    </xdr:from>
    <xdr:to>
      <xdr:col>32</xdr:col>
      <xdr:colOff>678180</xdr:colOff>
      <xdr:row>246</xdr:row>
      <xdr:rowOff>161290</xdr:rowOff>
    </xdr:to>
    <xdr:graphicFrame macro="">
      <xdr:nvGraphicFramePr>
        <xdr:cNvPr id="79" name="グラフ 7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17</xdr:col>
      <xdr:colOff>0</xdr:colOff>
      <xdr:row>249</xdr:row>
      <xdr:rowOff>0</xdr:rowOff>
    </xdr:from>
    <xdr:to>
      <xdr:col>25</xdr:col>
      <xdr:colOff>55245</xdr:colOff>
      <xdr:row>267</xdr:row>
      <xdr:rowOff>161925</xdr:rowOff>
    </xdr:to>
    <xdr:graphicFrame macro="">
      <xdr:nvGraphicFramePr>
        <xdr:cNvPr id="80" name="グラフ 7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26</xdr:col>
      <xdr:colOff>0</xdr:colOff>
      <xdr:row>249</xdr:row>
      <xdr:rowOff>0</xdr:rowOff>
    </xdr:from>
    <xdr:to>
      <xdr:col>32</xdr:col>
      <xdr:colOff>678180</xdr:colOff>
      <xdr:row>267</xdr:row>
      <xdr:rowOff>161290</xdr:rowOff>
    </xdr:to>
    <xdr:graphicFrame macro="">
      <xdr:nvGraphicFramePr>
        <xdr:cNvPr id="81" name="グラフ 7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17</xdr:col>
      <xdr:colOff>0</xdr:colOff>
      <xdr:row>270</xdr:row>
      <xdr:rowOff>0</xdr:rowOff>
    </xdr:from>
    <xdr:to>
      <xdr:col>25</xdr:col>
      <xdr:colOff>55245</xdr:colOff>
      <xdr:row>288</xdr:row>
      <xdr:rowOff>161925</xdr:rowOff>
    </xdr:to>
    <xdr:graphicFrame macro="">
      <xdr:nvGraphicFramePr>
        <xdr:cNvPr id="82" name="グラフ 7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26</xdr:col>
      <xdr:colOff>0</xdr:colOff>
      <xdr:row>270</xdr:row>
      <xdr:rowOff>0</xdr:rowOff>
    </xdr:from>
    <xdr:to>
      <xdr:col>32</xdr:col>
      <xdr:colOff>678180</xdr:colOff>
      <xdr:row>288</xdr:row>
      <xdr:rowOff>161290</xdr:rowOff>
    </xdr:to>
    <xdr:graphicFrame macro="">
      <xdr:nvGraphicFramePr>
        <xdr:cNvPr id="83" name="グラフ 7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17</xdr:col>
      <xdr:colOff>0</xdr:colOff>
      <xdr:row>291</xdr:row>
      <xdr:rowOff>0</xdr:rowOff>
    </xdr:from>
    <xdr:to>
      <xdr:col>25</xdr:col>
      <xdr:colOff>55245</xdr:colOff>
      <xdr:row>309</xdr:row>
      <xdr:rowOff>161925</xdr:rowOff>
    </xdr:to>
    <xdr:graphicFrame macro="">
      <xdr:nvGraphicFramePr>
        <xdr:cNvPr id="84" name="グラフ 7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26</xdr:col>
      <xdr:colOff>0</xdr:colOff>
      <xdr:row>291</xdr:row>
      <xdr:rowOff>0</xdr:rowOff>
    </xdr:from>
    <xdr:to>
      <xdr:col>32</xdr:col>
      <xdr:colOff>678180</xdr:colOff>
      <xdr:row>309</xdr:row>
      <xdr:rowOff>161290</xdr:rowOff>
    </xdr:to>
    <xdr:graphicFrame macro="">
      <xdr:nvGraphicFramePr>
        <xdr:cNvPr id="85" name="グラフ 8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17</xdr:col>
      <xdr:colOff>0</xdr:colOff>
      <xdr:row>312</xdr:row>
      <xdr:rowOff>0</xdr:rowOff>
    </xdr:from>
    <xdr:to>
      <xdr:col>25</xdr:col>
      <xdr:colOff>55245</xdr:colOff>
      <xdr:row>330</xdr:row>
      <xdr:rowOff>161925</xdr:rowOff>
    </xdr:to>
    <xdr:graphicFrame macro="">
      <xdr:nvGraphicFramePr>
        <xdr:cNvPr id="86" name="グラフ 8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twoCellAnchor>
    <xdr:from>
      <xdr:col>26</xdr:col>
      <xdr:colOff>0</xdr:colOff>
      <xdr:row>312</xdr:row>
      <xdr:rowOff>0</xdr:rowOff>
    </xdr:from>
    <xdr:to>
      <xdr:col>32</xdr:col>
      <xdr:colOff>678180</xdr:colOff>
      <xdr:row>330</xdr:row>
      <xdr:rowOff>161290</xdr:rowOff>
    </xdr:to>
    <xdr:graphicFrame macro="">
      <xdr:nvGraphicFramePr>
        <xdr:cNvPr id="87" name="グラフ 8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2"/>
        </a:graphicData>
      </a:graphic>
    </xdr:graphicFrame>
    <xdr:clientData/>
  </xdr:twoCellAnchor>
  <xdr:twoCellAnchor>
    <xdr:from>
      <xdr:col>17</xdr:col>
      <xdr:colOff>0</xdr:colOff>
      <xdr:row>334</xdr:row>
      <xdr:rowOff>0</xdr:rowOff>
    </xdr:from>
    <xdr:to>
      <xdr:col>25</xdr:col>
      <xdr:colOff>55245</xdr:colOff>
      <xdr:row>352</xdr:row>
      <xdr:rowOff>161925</xdr:rowOff>
    </xdr:to>
    <xdr:graphicFrame macro="">
      <xdr:nvGraphicFramePr>
        <xdr:cNvPr id="88" name="グラフ 8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3"/>
        </a:graphicData>
      </a:graphic>
    </xdr:graphicFrame>
    <xdr:clientData/>
  </xdr:twoCellAnchor>
  <xdr:twoCellAnchor>
    <xdr:from>
      <xdr:col>26</xdr:col>
      <xdr:colOff>0</xdr:colOff>
      <xdr:row>334</xdr:row>
      <xdr:rowOff>0</xdr:rowOff>
    </xdr:from>
    <xdr:to>
      <xdr:col>32</xdr:col>
      <xdr:colOff>678180</xdr:colOff>
      <xdr:row>352</xdr:row>
      <xdr:rowOff>161290</xdr:rowOff>
    </xdr:to>
    <xdr:graphicFrame macro="">
      <xdr:nvGraphicFramePr>
        <xdr:cNvPr id="89" name="グラフ 8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4"/>
        </a:graphicData>
      </a:graphic>
    </xdr:graphicFrame>
    <xdr:clientData/>
  </xdr:twoCellAnchor>
  <xdr:twoCellAnchor>
    <xdr:from>
      <xdr:col>17</xdr:col>
      <xdr:colOff>0</xdr:colOff>
      <xdr:row>354</xdr:row>
      <xdr:rowOff>0</xdr:rowOff>
    </xdr:from>
    <xdr:to>
      <xdr:col>25</xdr:col>
      <xdr:colOff>55245</xdr:colOff>
      <xdr:row>372</xdr:row>
      <xdr:rowOff>161925</xdr:rowOff>
    </xdr:to>
    <xdr:graphicFrame macro="">
      <xdr:nvGraphicFramePr>
        <xdr:cNvPr id="90" name="グラフ 8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5"/>
        </a:graphicData>
      </a:graphic>
    </xdr:graphicFrame>
    <xdr:clientData/>
  </xdr:twoCellAnchor>
  <xdr:twoCellAnchor>
    <xdr:from>
      <xdr:col>26</xdr:col>
      <xdr:colOff>0</xdr:colOff>
      <xdr:row>354</xdr:row>
      <xdr:rowOff>0</xdr:rowOff>
    </xdr:from>
    <xdr:to>
      <xdr:col>32</xdr:col>
      <xdr:colOff>678180</xdr:colOff>
      <xdr:row>372</xdr:row>
      <xdr:rowOff>161290</xdr:rowOff>
    </xdr:to>
    <xdr:graphicFrame macro="">
      <xdr:nvGraphicFramePr>
        <xdr:cNvPr id="91" name="グラフ 8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6"/>
        </a:graphicData>
      </a:graphic>
    </xdr:graphicFrame>
    <xdr:clientData/>
  </xdr:twoCellAnchor>
  <xdr:twoCellAnchor>
    <xdr:from>
      <xdr:col>17</xdr:col>
      <xdr:colOff>0</xdr:colOff>
      <xdr:row>374</xdr:row>
      <xdr:rowOff>0</xdr:rowOff>
    </xdr:from>
    <xdr:to>
      <xdr:col>25</xdr:col>
      <xdr:colOff>55245</xdr:colOff>
      <xdr:row>392</xdr:row>
      <xdr:rowOff>161925</xdr:rowOff>
    </xdr:to>
    <xdr:graphicFrame macro="">
      <xdr:nvGraphicFramePr>
        <xdr:cNvPr id="92" name="グラフ 8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7"/>
        </a:graphicData>
      </a:graphic>
    </xdr:graphicFrame>
    <xdr:clientData/>
  </xdr:twoCellAnchor>
  <xdr:twoCellAnchor>
    <xdr:from>
      <xdr:col>26</xdr:col>
      <xdr:colOff>0</xdr:colOff>
      <xdr:row>374</xdr:row>
      <xdr:rowOff>0</xdr:rowOff>
    </xdr:from>
    <xdr:to>
      <xdr:col>32</xdr:col>
      <xdr:colOff>678180</xdr:colOff>
      <xdr:row>392</xdr:row>
      <xdr:rowOff>161290</xdr:rowOff>
    </xdr:to>
    <xdr:graphicFrame macro="">
      <xdr:nvGraphicFramePr>
        <xdr:cNvPr id="93" name="グラフ 8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8"/>
        </a:graphicData>
      </a:graphic>
    </xdr:graphicFrame>
    <xdr:clientData/>
  </xdr:twoCellAnchor>
</xdr:wsDr>
</file>

<file path=xl/drawings/drawing93.xml><?xml version="1.0" encoding="utf-8"?>
<xdr:wsDr xmlns:xdr="http://schemas.openxmlformats.org/drawingml/2006/spreadsheetDrawing" xmlns:a="http://schemas.openxmlformats.org/drawingml/2006/main">
  <xdr:twoCellAnchor>
    <xdr:from>
      <xdr:col>13</xdr:col>
      <xdr:colOff>323850</xdr:colOff>
      <xdr:row>0</xdr:row>
      <xdr:rowOff>466725</xdr:rowOff>
    </xdr:from>
    <xdr:to>
      <xdr:col>21</xdr:col>
      <xdr:colOff>66675</xdr:colOff>
      <xdr:row>19</xdr:row>
      <xdr:rowOff>33655</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190500</xdr:colOff>
      <xdr:row>1</xdr:row>
      <xdr:rowOff>0</xdr:rowOff>
    </xdr:from>
    <xdr:to>
      <xdr:col>29</xdr:col>
      <xdr:colOff>433705</xdr:colOff>
      <xdr:row>19</xdr:row>
      <xdr:rowOff>52705</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343535</xdr:colOff>
      <xdr:row>19</xdr:row>
      <xdr:rowOff>152400</xdr:rowOff>
    </xdr:from>
    <xdr:to>
      <xdr:col>21</xdr:col>
      <xdr:colOff>66675</xdr:colOff>
      <xdr:row>34</xdr:row>
      <xdr:rowOff>161925</xdr:rowOff>
    </xdr:to>
    <xdr:graphicFrame macro="">
      <xdr:nvGraphicFramePr>
        <xdr:cNvPr id="4"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21</xdr:col>
      <xdr:colOff>180975</xdr:colOff>
      <xdr:row>20</xdr:row>
      <xdr:rowOff>0</xdr:rowOff>
    </xdr:from>
    <xdr:to>
      <xdr:col>29</xdr:col>
      <xdr:colOff>424180</xdr:colOff>
      <xdr:row>35</xdr:row>
      <xdr:rowOff>9525</xdr:rowOff>
    </xdr:to>
    <xdr:graphicFrame macro="">
      <xdr:nvGraphicFramePr>
        <xdr:cNvPr id="5"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4.xml><?xml version="1.0" encoding="utf-8"?>
<xdr:wsDr xmlns:xdr="http://schemas.openxmlformats.org/drawingml/2006/spreadsheetDrawing" xmlns:a="http://schemas.openxmlformats.org/drawingml/2006/main">
  <xdr:twoCellAnchor>
    <xdr:from>
      <xdr:col>10</xdr:col>
      <xdr:colOff>495300</xdr:colOff>
      <xdr:row>36</xdr:row>
      <xdr:rowOff>114300</xdr:rowOff>
    </xdr:from>
    <xdr:to>
      <xdr:col>18</xdr:col>
      <xdr:colOff>572135</xdr:colOff>
      <xdr:row>59</xdr:row>
      <xdr:rowOff>38100</xdr:rowOff>
    </xdr:to>
    <xdr:graphicFrame macro="">
      <xdr:nvGraphicFramePr>
        <xdr:cNvPr id="2"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0</xdr:colOff>
      <xdr:row>1</xdr:row>
      <xdr:rowOff>0</xdr:rowOff>
    </xdr:from>
    <xdr:to>
      <xdr:col>31</xdr:col>
      <xdr:colOff>676275</xdr:colOff>
      <xdr:row>21</xdr:row>
      <xdr:rowOff>19050</xdr:rowOff>
    </xdr:to>
    <xdr:graphicFrame macro="">
      <xdr:nvGraphicFramePr>
        <xdr:cNvPr id="3"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28575</xdr:colOff>
      <xdr:row>21</xdr:row>
      <xdr:rowOff>9525</xdr:rowOff>
    </xdr:from>
    <xdr:to>
      <xdr:col>32</xdr:col>
      <xdr:colOff>28575</xdr:colOff>
      <xdr:row>40</xdr:row>
      <xdr:rowOff>152400</xdr:rowOff>
    </xdr:to>
    <xdr:graphicFrame macro="">
      <xdr:nvGraphicFramePr>
        <xdr:cNvPr id="4"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5.xml><?xml version="1.0" encoding="utf-8"?>
<xdr:wsDr xmlns:xdr="http://schemas.openxmlformats.org/drawingml/2006/spreadsheetDrawing" xmlns:a="http://schemas.openxmlformats.org/drawingml/2006/main">
  <xdr:twoCellAnchor>
    <xdr:from>
      <xdr:col>1</xdr:col>
      <xdr:colOff>276225</xdr:colOff>
      <xdr:row>26</xdr:row>
      <xdr:rowOff>95250</xdr:rowOff>
    </xdr:from>
    <xdr:to>
      <xdr:col>11</xdr:col>
      <xdr:colOff>19050</xdr:colOff>
      <xdr:row>79</xdr:row>
      <xdr:rowOff>28575</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6.xml><?xml version="1.0" encoding="utf-8"?>
<xdr:wsDr xmlns:xdr="http://schemas.openxmlformats.org/drawingml/2006/spreadsheetDrawing" xmlns:a="http://schemas.openxmlformats.org/drawingml/2006/main">
  <xdr:twoCellAnchor>
    <xdr:from>
      <xdr:col>1</xdr:col>
      <xdr:colOff>0</xdr:colOff>
      <xdr:row>35</xdr:row>
      <xdr:rowOff>38100</xdr:rowOff>
    </xdr:from>
    <xdr:to>
      <xdr:col>5</xdr:col>
      <xdr:colOff>180975</xdr:colOff>
      <xdr:row>40</xdr:row>
      <xdr:rowOff>66675</xdr:rowOff>
    </xdr:to>
    <xdr:sp macro="" textlink="">
      <xdr:nvSpPr>
        <xdr:cNvPr id="2" name="角丸四角形吹き出し 1"/>
        <xdr:cNvSpPr/>
      </xdr:nvSpPr>
      <xdr:spPr>
        <a:xfrm>
          <a:off x="1285875" y="7197090"/>
          <a:ext cx="2381250" cy="885825"/>
        </a:xfrm>
        <a:prstGeom prst="wedgeRoundRectCallout">
          <a:avLst>
            <a:gd name="adj1" fmla="val -91557"/>
            <a:gd name="adj2" fmla="val -46986"/>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t>e-stat</a:t>
          </a:r>
          <a:r>
            <a:rPr kumimoji="1" lang="ja-JP" altLang="en-US" sz="1100"/>
            <a:t>　人口動態</a:t>
          </a:r>
          <a:endParaRPr kumimoji="1" lang="en-US" altLang="ja-JP" sz="1100"/>
        </a:p>
        <a:p>
          <a:pPr algn="l"/>
          <a:r>
            <a:rPr kumimoji="1" lang="ja-JP" altLang="en-US" sz="1100"/>
            <a:t>人口動態統計</a:t>
          </a:r>
          <a:r>
            <a:rPr kumimoji="1" lang="en-US" altLang="ja-JP" sz="1100"/>
            <a:t>&lt;</a:t>
          </a:r>
          <a:r>
            <a:rPr kumimoji="1" lang="ja-JP" altLang="en-US" sz="1100"/>
            <a:t>人口動態特殊報告</a:t>
          </a:r>
          <a:r>
            <a:rPr kumimoji="1" lang="en-US" altLang="ja-JP" sz="1100"/>
            <a:t>&lt;</a:t>
          </a:r>
          <a:r>
            <a:rPr kumimoji="1" lang="ja-JP" altLang="en-US" sz="1100"/>
            <a:t>平成</a:t>
          </a:r>
          <a:r>
            <a:rPr kumimoji="1" lang="en-US" altLang="ja-JP" sz="1100"/>
            <a:t>20</a:t>
          </a:r>
          <a:r>
            <a:rPr kumimoji="1" lang="ja-JP" altLang="en-US" sz="1100"/>
            <a:t>～</a:t>
          </a:r>
          <a:r>
            <a:rPr kumimoji="1" lang="en-US" altLang="ja-JP" sz="1100"/>
            <a:t>24</a:t>
          </a:r>
          <a:r>
            <a:rPr kumimoji="1" lang="ja-JP" altLang="en-US" sz="1100"/>
            <a:t>人口動態保健所・市区町村別統計</a:t>
          </a:r>
          <a:endParaRPr kumimoji="1" lang="en-US" altLang="ja-JP" sz="1100"/>
        </a:p>
        <a:p>
          <a:pPr algn="l"/>
          <a:r>
            <a:rPr kumimoji="1" lang="en-US" altLang="ja-JP" sz="1100"/>
            <a:t>※5</a:t>
          </a:r>
          <a:r>
            <a:rPr kumimoji="1" lang="ja-JP" altLang="en-US" sz="1100"/>
            <a:t>年間隔のデータ</a:t>
          </a:r>
        </a:p>
      </xdr:txBody>
    </xdr:sp>
    <xdr:clientData/>
  </xdr:twoCellAnchor>
</xdr:wsDr>
</file>

<file path=xl/drawings/drawing97.xml><?xml version="1.0" encoding="utf-8"?>
<xdr:wsDr xmlns:xdr="http://schemas.openxmlformats.org/drawingml/2006/spreadsheetDrawing" xmlns:a="http://schemas.openxmlformats.org/drawingml/2006/main">
  <xdr:twoCellAnchor>
    <xdr:from>
      <xdr:col>0</xdr:col>
      <xdr:colOff>0</xdr:colOff>
      <xdr:row>12</xdr:row>
      <xdr:rowOff>0</xdr:rowOff>
    </xdr:from>
    <xdr:to>
      <xdr:col>23</xdr:col>
      <xdr:colOff>222250</xdr:colOff>
      <xdr:row>56</xdr:row>
      <xdr:rowOff>15875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528955</xdr:colOff>
      <xdr:row>11</xdr:row>
      <xdr:rowOff>12065</xdr:rowOff>
    </xdr:from>
    <xdr:to>
      <xdr:col>34</xdr:col>
      <xdr:colOff>325755</xdr:colOff>
      <xdr:row>27</xdr:row>
      <xdr:rowOff>59055</xdr:rowOff>
    </xdr:to>
    <xdr:graphicFrame macro="">
      <xdr:nvGraphicFramePr>
        <xdr:cNvPr id="4"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26</xdr:col>
      <xdr:colOff>12700</xdr:colOff>
      <xdr:row>28</xdr:row>
      <xdr:rowOff>109855</xdr:rowOff>
    </xdr:from>
    <xdr:to>
      <xdr:col>34</xdr:col>
      <xdr:colOff>342265</xdr:colOff>
      <xdr:row>44</xdr:row>
      <xdr:rowOff>83820</xdr:rowOff>
    </xdr:to>
    <xdr:graphicFrame macro="">
      <xdr:nvGraphicFramePr>
        <xdr:cNvPr id="5"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26</xdr:col>
      <xdr:colOff>24765</xdr:colOff>
      <xdr:row>45</xdr:row>
      <xdr:rowOff>134620</xdr:rowOff>
    </xdr:from>
    <xdr:to>
      <xdr:col>34</xdr:col>
      <xdr:colOff>354330</xdr:colOff>
      <xdr:row>61</xdr:row>
      <xdr:rowOff>109220</xdr:rowOff>
    </xdr:to>
    <xdr:graphicFrame macro="">
      <xdr:nvGraphicFramePr>
        <xdr:cNvPr id="6"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26</xdr:col>
      <xdr:colOff>50800</xdr:colOff>
      <xdr:row>63</xdr:row>
      <xdr:rowOff>24130</xdr:rowOff>
    </xdr:from>
    <xdr:to>
      <xdr:col>34</xdr:col>
      <xdr:colOff>380365</xdr:colOff>
      <xdr:row>78</xdr:row>
      <xdr:rowOff>170180</xdr:rowOff>
    </xdr:to>
    <xdr:graphicFrame macro="">
      <xdr:nvGraphicFramePr>
        <xdr:cNvPr id="7"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26</xdr:col>
      <xdr:colOff>24765</xdr:colOff>
      <xdr:row>80</xdr:row>
      <xdr:rowOff>60325</xdr:rowOff>
    </xdr:from>
    <xdr:to>
      <xdr:col>34</xdr:col>
      <xdr:colOff>354330</xdr:colOff>
      <xdr:row>96</xdr:row>
      <xdr:rowOff>34925</xdr:rowOff>
    </xdr:to>
    <xdr:graphicFrame macro="">
      <xdr:nvGraphicFramePr>
        <xdr:cNvPr id="8"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xdr:col>
      <xdr:colOff>519430</xdr:colOff>
      <xdr:row>96</xdr:row>
      <xdr:rowOff>146685</xdr:rowOff>
    </xdr:from>
    <xdr:to>
      <xdr:col>34</xdr:col>
      <xdr:colOff>316865</xdr:colOff>
      <xdr:row>112</xdr:row>
      <xdr:rowOff>121285</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25</xdr:col>
      <xdr:colOff>481965</xdr:colOff>
      <xdr:row>113</xdr:row>
      <xdr:rowOff>170815</xdr:rowOff>
    </xdr:from>
    <xdr:to>
      <xdr:col>34</xdr:col>
      <xdr:colOff>278765</xdr:colOff>
      <xdr:row>129</xdr:row>
      <xdr:rowOff>145415</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25</xdr:col>
      <xdr:colOff>519430</xdr:colOff>
      <xdr:row>131</xdr:row>
      <xdr:rowOff>60325</xdr:rowOff>
    </xdr:from>
    <xdr:to>
      <xdr:col>34</xdr:col>
      <xdr:colOff>316865</xdr:colOff>
      <xdr:row>147</xdr:row>
      <xdr:rowOff>34925</xdr:rowOff>
    </xdr:to>
    <xdr:graphicFrame macro="">
      <xdr:nvGraphicFramePr>
        <xdr:cNvPr id="11"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35</xdr:col>
      <xdr:colOff>75565</xdr:colOff>
      <xdr:row>0</xdr:row>
      <xdr:rowOff>382905</xdr:rowOff>
    </xdr:from>
    <xdr:to>
      <xdr:col>43</xdr:col>
      <xdr:colOff>405130</xdr:colOff>
      <xdr:row>10</xdr:row>
      <xdr:rowOff>121920</xdr:rowOff>
    </xdr:to>
    <xdr:graphicFrame macro="">
      <xdr:nvGraphicFramePr>
        <xdr:cNvPr id="1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35</xdr:col>
      <xdr:colOff>75565</xdr:colOff>
      <xdr:row>11</xdr:row>
      <xdr:rowOff>12065</xdr:rowOff>
    </xdr:from>
    <xdr:to>
      <xdr:col>43</xdr:col>
      <xdr:colOff>405130</xdr:colOff>
      <xdr:row>27</xdr:row>
      <xdr:rowOff>59055</xdr:rowOff>
    </xdr:to>
    <xdr:graphicFrame macro="">
      <xdr:nvGraphicFramePr>
        <xdr:cNvPr id="13"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35</xdr:col>
      <xdr:colOff>164465</xdr:colOff>
      <xdr:row>28</xdr:row>
      <xdr:rowOff>134620</xdr:rowOff>
    </xdr:from>
    <xdr:to>
      <xdr:col>43</xdr:col>
      <xdr:colOff>494030</xdr:colOff>
      <xdr:row>44</xdr:row>
      <xdr:rowOff>109220</xdr:rowOff>
    </xdr:to>
    <xdr:graphicFrame macro="">
      <xdr:nvGraphicFramePr>
        <xdr:cNvPr id="14"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35</xdr:col>
      <xdr:colOff>37465</xdr:colOff>
      <xdr:row>45</xdr:row>
      <xdr:rowOff>134620</xdr:rowOff>
    </xdr:from>
    <xdr:to>
      <xdr:col>43</xdr:col>
      <xdr:colOff>366395</xdr:colOff>
      <xdr:row>61</xdr:row>
      <xdr:rowOff>109220</xdr:rowOff>
    </xdr:to>
    <xdr:graphicFrame macro="">
      <xdr:nvGraphicFramePr>
        <xdr:cNvPr id="15"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35</xdr:col>
      <xdr:colOff>37465</xdr:colOff>
      <xdr:row>63</xdr:row>
      <xdr:rowOff>36195</xdr:rowOff>
    </xdr:from>
    <xdr:to>
      <xdr:col>43</xdr:col>
      <xdr:colOff>366395</xdr:colOff>
      <xdr:row>79</xdr:row>
      <xdr:rowOff>10795</xdr:rowOff>
    </xdr:to>
    <xdr:graphicFrame macro="">
      <xdr:nvGraphicFramePr>
        <xdr:cNvPr id="16" name="グラフ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35</xdr:col>
      <xdr:colOff>50800</xdr:colOff>
      <xdr:row>80</xdr:row>
      <xdr:rowOff>48260</xdr:rowOff>
    </xdr:from>
    <xdr:to>
      <xdr:col>43</xdr:col>
      <xdr:colOff>380365</xdr:colOff>
      <xdr:row>96</xdr:row>
      <xdr:rowOff>22860</xdr:rowOff>
    </xdr:to>
    <xdr:graphicFrame macro="">
      <xdr:nvGraphicFramePr>
        <xdr:cNvPr id="17"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35</xdr:col>
      <xdr:colOff>88265</xdr:colOff>
      <xdr:row>96</xdr:row>
      <xdr:rowOff>170815</xdr:rowOff>
    </xdr:from>
    <xdr:to>
      <xdr:col>43</xdr:col>
      <xdr:colOff>418465</xdr:colOff>
      <xdr:row>112</xdr:row>
      <xdr:rowOff>145415</xdr:rowOff>
    </xdr:to>
    <xdr:graphicFrame macro="">
      <xdr:nvGraphicFramePr>
        <xdr:cNvPr id="18" name="グラフ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35</xdr:col>
      <xdr:colOff>88265</xdr:colOff>
      <xdr:row>114</xdr:row>
      <xdr:rowOff>35560</xdr:rowOff>
    </xdr:from>
    <xdr:to>
      <xdr:col>43</xdr:col>
      <xdr:colOff>418465</xdr:colOff>
      <xdr:row>130</xdr:row>
      <xdr:rowOff>10160</xdr:rowOff>
    </xdr:to>
    <xdr:graphicFrame macro="">
      <xdr:nvGraphicFramePr>
        <xdr:cNvPr id="19"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34</xdr:col>
      <xdr:colOff>507365</xdr:colOff>
      <xdr:row>131</xdr:row>
      <xdr:rowOff>60325</xdr:rowOff>
    </xdr:from>
    <xdr:to>
      <xdr:col>43</xdr:col>
      <xdr:colOff>304165</xdr:colOff>
      <xdr:row>147</xdr:row>
      <xdr:rowOff>34925</xdr:rowOff>
    </xdr:to>
    <xdr:graphicFrame macro="">
      <xdr:nvGraphicFramePr>
        <xdr:cNvPr id="20" name="グラフ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35</xdr:col>
      <xdr:colOff>37465</xdr:colOff>
      <xdr:row>148</xdr:row>
      <xdr:rowOff>36195</xdr:rowOff>
    </xdr:from>
    <xdr:to>
      <xdr:col>43</xdr:col>
      <xdr:colOff>366395</xdr:colOff>
      <xdr:row>164</xdr:row>
      <xdr:rowOff>10795</xdr:rowOff>
    </xdr:to>
    <xdr:graphicFrame macro="">
      <xdr:nvGraphicFramePr>
        <xdr:cNvPr id="21" name="グラフ 2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98.xml><?xml version="1.0" encoding="utf-8"?>
<xdr:wsDr xmlns:xdr="http://schemas.openxmlformats.org/drawingml/2006/spreadsheetDrawing" xmlns:a="http://schemas.openxmlformats.org/drawingml/2006/main">
  <xdr:twoCellAnchor>
    <xdr:from>
      <xdr:col>0</xdr:col>
      <xdr:colOff>266700</xdr:colOff>
      <xdr:row>39</xdr:row>
      <xdr:rowOff>95250</xdr:rowOff>
    </xdr:from>
    <xdr:to>
      <xdr:col>15</xdr:col>
      <xdr:colOff>304800</xdr:colOff>
      <xdr:row>98</xdr:row>
      <xdr:rowOff>29210</xdr:rowOff>
    </xdr:to>
    <xdr:grpSp>
      <xdr:nvGrpSpPr>
        <xdr:cNvPr id="2" name="グループ化 1"/>
        <xdr:cNvGrpSpPr/>
      </xdr:nvGrpSpPr>
      <xdr:grpSpPr>
        <a:xfrm>
          <a:off x="266700" y="14411325"/>
          <a:ext cx="8991600" cy="10049510"/>
          <a:chOff x="240506" y="14287499"/>
          <a:chExt cx="8962799" cy="9769883"/>
        </a:xfrm>
      </xdr:grpSpPr>
      <xdr:grpSp>
        <xdr:nvGrpSpPr>
          <xdr:cNvPr id="3" name="Group 381"/>
          <xdr:cNvGrpSpPr/>
        </xdr:nvGrpSpPr>
        <xdr:grpSpPr>
          <a:xfrm>
            <a:off x="7403305" y="14301787"/>
            <a:ext cx="1800000" cy="9729337"/>
            <a:chOff x="711" y="970"/>
            <a:chExt cx="172" cy="1042"/>
          </a:xfrm>
        </xdr:grpSpPr>
        <xdr:graphicFrame macro="">
          <xdr:nvGraphicFramePr>
            <xdr:cNvPr id="20" name="Chart 23"/>
            <xdr:cNvGraphicFramePr/>
          </xdr:nvGraphicFramePr>
          <xdr:xfrm>
            <a:off x="711" y="970"/>
            <a:ext cx="172" cy="1027"/>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21" name="Line 24"/>
            <xdr:cNvSpPr>
              <a:spLocks noChangeShapeType="1"/>
            </xdr:cNvSpPr>
          </xdr:nvSpPr>
          <xdr:spPr>
            <a:xfrm>
              <a:off x="780" y="1029"/>
              <a:ext cx="1" cy="952"/>
            </a:xfrm>
            <a:prstGeom prst="line">
              <a:avLst/>
            </a:prstGeom>
            <a:noFill/>
            <a:ln w="9525">
              <a:solidFill>
                <a:srgbClr val="000000"/>
              </a:solidFill>
              <a:round/>
              <a:headEnd/>
              <a:tailEnd/>
            </a:ln>
          </xdr:spPr>
        </xdr:sp>
        <xdr:sp macro="" textlink="">
          <xdr:nvSpPr>
            <xdr:cNvPr id="22" name="Text Box 25"/>
            <xdr:cNvSpPr txBox="1">
              <a:spLocks noChangeArrowheads="1"/>
            </xdr:cNvSpPr>
          </xdr:nvSpPr>
          <xdr:spPr>
            <a:xfrm>
              <a:off x="766" y="1988"/>
              <a:ext cx="54" cy="24"/>
            </a:xfrm>
            <a:prstGeom prst="rect">
              <a:avLst/>
            </a:prstGeom>
            <a:noFill/>
            <a:ln w="9525">
              <a:noFill/>
              <a:miter lim="800000"/>
              <a:headEnd/>
              <a:tailEnd/>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県 16.1%</a:t>
              </a:r>
            </a:p>
          </xdr:txBody>
        </xdr:sp>
      </xdr:grpSp>
      <xdr:grpSp>
        <xdr:nvGrpSpPr>
          <xdr:cNvPr id="4" name="Group 378"/>
          <xdr:cNvGrpSpPr/>
        </xdr:nvGrpSpPr>
        <xdr:grpSpPr>
          <a:xfrm>
            <a:off x="240506" y="14327981"/>
            <a:ext cx="2340000" cy="9729401"/>
            <a:chOff x="68" y="971"/>
            <a:chExt cx="214" cy="1035"/>
          </a:xfrm>
        </xdr:grpSpPr>
        <xdr:sp macro="" textlink="">
          <xdr:nvSpPr>
            <xdr:cNvPr id="17" name="Text Box 4"/>
            <xdr:cNvSpPr txBox="1">
              <a:spLocks noChangeArrowheads="1"/>
            </xdr:cNvSpPr>
          </xdr:nvSpPr>
          <xdr:spPr>
            <a:xfrm>
              <a:off x="153" y="1983"/>
              <a:ext cx="49" cy="23"/>
            </a:xfrm>
            <a:prstGeom prst="rect">
              <a:avLst/>
            </a:prstGeom>
            <a:noFill/>
            <a:ln w="9525">
              <a:noFill/>
              <a:miter lim="800000"/>
              <a:headEnd/>
              <a:tailEnd/>
            </a:ln>
          </xdr:spPr>
          <xdr:txBody>
            <a:bodyPr vertOverflow="clip" horzOverflow="overflow" wrap="square" lIns="27432" tIns="18288" rIns="0" bIns="0" anchor="ctr" upright="1"/>
            <a:lstStyle/>
            <a:p>
              <a:pPr algn="l" rtl="0">
                <a:defRPr sz="1000"/>
              </a:pPr>
              <a:r>
                <a:rPr lang="ja-JP" altLang="en-US" sz="1000" b="0" i="0" u="none" strike="noStrike" baseline="0">
                  <a:solidFill>
                    <a:srgbClr val="000000"/>
                  </a:solidFill>
                  <a:latin typeface="ＭＳ Ｐゴシック"/>
                  <a:ea typeface="ＭＳ Ｐゴシック"/>
                </a:rPr>
                <a:t>県 </a:t>
              </a:r>
              <a:r>
                <a:rPr lang="en-US" altLang="ja-JP" sz="1000" b="0" i="0" u="none" strike="noStrike" baseline="0">
                  <a:solidFill>
                    <a:srgbClr val="000000"/>
                  </a:solidFill>
                  <a:latin typeface="ＭＳ Ｐゴシック"/>
                  <a:ea typeface="ＭＳ Ｐゴシック"/>
                </a:rPr>
                <a:t>2.8%</a:t>
              </a:r>
            </a:p>
          </xdr:txBody>
        </xdr:sp>
        <xdr:graphicFrame macro="">
          <xdr:nvGraphicFramePr>
            <xdr:cNvPr id="18" name="Chart 1"/>
            <xdr:cNvGraphicFramePr/>
          </xdr:nvGraphicFramePr>
          <xdr:xfrm>
            <a:off x="68" y="971"/>
            <a:ext cx="214" cy="1014"/>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19" name="Line 30"/>
            <xdr:cNvSpPr>
              <a:spLocks noChangeShapeType="1"/>
            </xdr:cNvSpPr>
          </xdr:nvSpPr>
          <xdr:spPr>
            <a:xfrm>
              <a:off x="169" y="1025"/>
              <a:ext cx="1" cy="952"/>
            </a:xfrm>
            <a:prstGeom prst="line">
              <a:avLst/>
            </a:prstGeom>
            <a:noFill/>
            <a:ln w="9525">
              <a:solidFill>
                <a:srgbClr val="000000"/>
              </a:solidFill>
              <a:round/>
              <a:headEnd/>
              <a:tailEnd/>
            </a:ln>
          </xdr:spPr>
        </xdr:sp>
      </xdr:grpSp>
      <xdr:grpSp>
        <xdr:nvGrpSpPr>
          <xdr:cNvPr id="5" name="Group 379"/>
          <xdr:cNvGrpSpPr/>
        </xdr:nvGrpSpPr>
        <xdr:grpSpPr>
          <a:xfrm>
            <a:off x="2455069" y="14299406"/>
            <a:ext cx="1800000" cy="9720000"/>
            <a:chOff x="277" y="966"/>
            <a:chExt cx="143" cy="1026"/>
          </a:xfrm>
        </xdr:grpSpPr>
        <xdr:graphicFrame macro="">
          <xdr:nvGraphicFramePr>
            <xdr:cNvPr id="14" name="Chart 12"/>
            <xdr:cNvGraphicFramePr/>
          </xdr:nvGraphicFramePr>
          <xdr:xfrm>
            <a:off x="277" y="966"/>
            <a:ext cx="143" cy="1008"/>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15" name="Line 13"/>
            <xdr:cNvSpPr>
              <a:spLocks noChangeShapeType="1"/>
            </xdr:cNvSpPr>
          </xdr:nvSpPr>
          <xdr:spPr>
            <a:xfrm flipH="1">
              <a:off x="334" y="1024"/>
              <a:ext cx="2" cy="946"/>
            </a:xfrm>
            <a:prstGeom prst="line">
              <a:avLst/>
            </a:prstGeom>
            <a:noFill/>
            <a:ln w="9525">
              <a:solidFill>
                <a:srgbClr val="000000"/>
              </a:solidFill>
              <a:round/>
              <a:headEnd/>
              <a:tailEnd/>
            </a:ln>
          </xdr:spPr>
        </xdr:sp>
        <xdr:sp macro="" textlink="">
          <xdr:nvSpPr>
            <xdr:cNvPr id="16" name="Text Box 14"/>
            <xdr:cNvSpPr txBox="1">
              <a:spLocks noChangeArrowheads="1"/>
            </xdr:cNvSpPr>
          </xdr:nvSpPr>
          <xdr:spPr>
            <a:xfrm>
              <a:off x="317" y="1975"/>
              <a:ext cx="64" cy="18"/>
            </a:xfrm>
            <a:prstGeom prst="rect">
              <a:avLst/>
            </a:prstGeom>
            <a:noFill/>
            <a:ln w="9525">
              <a:noFill/>
              <a:miter lim="800000"/>
              <a:headEnd/>
              <a:tailEnd/>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県 8.2%</a:t>
              </a:r>
            </a:p>
          </xdr:txBody>
        </xdr:sp>
      </xdr:grpSp>
      <xdr:grpSp>
        <xdr:nvGrpSpPr>
          <xdr:cNvPr id="6" name="Group 380"/>
          <xdr:cNvGrpSpPr/>
        </xdr:nvGrpSpPr>
        <xdr:grpSpPr>
          <a:xfrm>
            <a:off x="5724524" y="14292262"/>
            <a:ext cx="1800000" cy="9720000"/>
            <a:chOff x="546" y="970"/>
            <a:chExt cx="143" cy="1028"/>
          </a:xfrm>
        </xdr:grpSpPr>
        <xdr:sp macro="" textlink="">
          <xdr:nvSpPr>
            <xdr:cNvPr id="11" name="Text Box 20"/>
            <xdr:cNvSpPr txBox="1">
              <a:spLocks noChangeArrowheads="1"/>
            </xdr:cNvSpPr>
          </xdr:nvSpPr>
          <xdr:spPr>
            <a:xfrm>
              <a:off x="590" y="1974"/>
              <a:ext cx="74" cy="24"/>
            </a:xfrm>
            <a:prstGeom prst="rect">
              <a:avLst/>
            </a:prstGeom>
            <a:noFill/>
            <a:ln w="9525">
              <a:noFill/>
              <a:miter lim="800000"/>
              <a:headEnd/>
              <a:tailEnd/>
            </a:ln>
          </xdr:spPr>
          <xdr:txBody>
            <a:bodyPr vertOverflow="clip" horzOverflow="overflow" wrap="square" lIns="27432" tIns="18288" rIns="0" bIns="0" anchor="ctr" upright="1"/>
            <a:lstStyle/>
            <a:p>
              <a:pPr algn="l" rtl="0">
                <a:defRPr sz="1000"/>
              </a:pPr>
              <a:r>
                <a:rPr lang="ja-JP" altLang="en-US" sz="1000" b="0" i="0" u="none" strike="noStrike" baseline="0">
                  <a:solidFill>
                    <a:srgbClr val="000000"/>
                  </a:solidFill>
                  <a:latin typeface="ＭＳ Ｐゴシック"/>
                  <a:ea typeface="ＭＳ Ｐゴシック"/>
                </a:rPr>
                <a:t>県 16.8%</a:t>
              </a:r>
            </a:p>
          </xdr:txBody>
        </xdr:sp>
        <xdr:graphicFrame macro="">
          <xdr:nvGraphicFramePr>
            <xdr:cNvPr id="12" name="Chart 18"/>
            <xdr:cNvGraphicFramePr/>
          </xdr:nvGraphicFramePr>
          <xdr:xfrm>
            <a:off x="546" y="970"/>
            <a:ext cx="143" cy="1008"/>
          </xdr:xfrm>
          <a:graphic>
            <a:graphicData uri="http://schemas.openxmlformats.org/drawingml/2006/chart">
              <c:chart xmlns:c="http://schemas.openxmlformats.org/drawingml/2006/chart" xmlns:r="http://schemas.openxmlformats.org/officeDocument/2006/relationships" r:id="rId4"/>
            </a:graphicData>
          </a:graphic>
        </xdr:graphicFrame>
        <xdr:sp macro="" textlink="">
          <xdr:nvSpPr>
            <xdr:cNvPr id="13" name="Line 32"/>
            <xdr:cNvSpPr>
              <a:spLocks noChangeShapeType="1"/>
            </xdr:cNvSpPr>
          </xdr:nvSpPr>
          <xdr:spPr>
            <a:xfrm>
              <a:off x="605" y="1020"/>
              <a:ext cx="2" cy="946"/>
            </a:xfrm>
            <a:prstGeom prst="line">
              <a:avLst/>
            </a:prstGeom>
            <a:noFill/>
            <a:ln w="9525">
              <a:solidFill>
                <a:srgbClr val="000000"/>
              </a:solidFill>
              <a:round/>
              <a:headEnd/>
              <a:tailEnd/>
            </a:ln>
          </xdr:spPr>
        </xdr:sp>
      </xdr:grpSp>
      <xdr:grpSp>
        <xdr:nvGrpSpPr>
          <xdr:cNvPr id="7" name="Group 379"/>
          <xdr:cNvGrpSpPr/>
        </xdr:nvGrpSpPr>
        <xdr:grpSpPr>
          <a:xfrm>
            <a:off x="4098130" y="14287499"/>
            <a:ext cx="1800000" cy="9767461"/>
            <a:chOff x="277" y="966"/>
            <a:chExt cx="143" cy="1029"/>
          </a:xfrm>
        </xdr:grpSpPr>
        <xdr:graphicFrame macro="">
          <xdr:nvGraphicFramePr>
            <xdr:cNvPr id="8" name="Chart 12"/>
            <xdr:cNvGraphicFramePr/>
          </xdr:nvGraphicFramePr>
          <xdr:xfrm>
            <a:off x="277" y="966"/>
            <a:ext cx="143" cy="1008"/>
          </xdr:xfrm>
          <a:graphic>
            <a:graphicData uri="http://schemas.openxmlformats.org/drawingml/2006/chart">
              <c:chart xmlns:c="http://schemas.openxmlformats.org/drawingml/2006/chart" xmlns:r="http://schemas.openxmlformats.org/officeDocument/2006/relationships" r:id="rId5"/>
            </a:graphicData>
          </a:graphic>
        </xdr:graphicFrame>
        <xdr:sp macro="" textlink="">
          <xdr:nvSpPr>
            <xdr:cNvPr id="9" name="Line 13"/>
            <xdr:cNvSpPr>
              <a:spLocks noChangeShapeType="1"/>
            </xdr:cNvSpPr>
          </xdr:nvSpPr>
          <xdr:spPr>
            <a:xfrm>
              <a:off x="323" y="1026"/>
              <a:ext cx="2" cy="940"/>
            </a:xfrm>
            <a:prstGeom prst="line">
              <a:avLst/>
            </a:prstGeom>
            <a:noFill/>
            <a:ln w="9525">
              <a:solidFill>
                <a:srgbClr val="000000"/>
              </a:solidFill>
              <a:round/>
              <a:headEnd/>
              <a:tailEnd/>
            </a:ln>
          </xdr:spPr>
        </xdr:sp>
        <xdr:sp macro="" textlink="">
          <xdr:nvSpPr>
            <xdr:cNvPr id="10" name="Text Box 14"/>
            <xdr:cNvSpPr txBox="1">
              <a:spLocks noChangeArrowheads="1"/>
            </xdr:cNvSpPr>
          </xdr:nvSpPr>
          <xdr:spPr>
            <a:xfrm>
              <a:off x="309" y="1972"/>
              <a:ext cx="78" cy="23"/>
            </a:xfrm>
            <a:prstGeom prst="rect">
              <a:avLst/>
            </a:prstGeom>
            <a:noFill/>
            <a:ln w="9525">
              <a:noFill/>
              <a:miter lim="800000"/>
              <a:headEnd/>
              <a:tailEnd/>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県 4.4%</a:t>
              </a:r>
            </a:p>
          </xdr:txBody>
        </xdr:sp>
      </xdr:grpSp>
    </xdr:grpSp>
    <xdr:clientData/>
  </xdr:twoCellAnchor>
</xdr:wsDr>
</file>

<file path=xl/drawings/drawing99.xml><?xml version="1.0" encoding="utf-8"?>
<xdr:wsDr xmlns:xdr="http://schemas.openxmlformats.org/drawingml/2006/spreadsheetDrawing" xmlns:a="http://schemas.openxmlformats.org/drawingml/2006/main">
  <xdr:twoCellAnchor>
    <xdr:from>
      <xdr:col>20</xdr:col>
      <xdr:colOff>99695</xdr:colOff>
      <xdr:row>58</xdr:row>
      <xdr:rowOff>166370</xdr:rowOff>
    </xdr:from>
    <xdr:to>
      <xdr:col>28</xdr:col>
      <xdr:colOff>328295</xdr:colOff>
      <xdr:row>74</xdr:row>
      <xdr:rowOff>166370</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28</xdr:col>
      <xdr:colOff>528320</xdr:colOff>
      <xdr:row>58</xdr:row>
      <xdr:rowOff>166370</xdr:rowOff>
    </xdr:from>
    <xdr:to>
      <xdr:col>37</xdr:col>
      <xdr:colOff>213995</xdr:colOff>
      <xdr:row>74</xdr:row>
      <xdr:rowOff>166370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37</xdr:col>
      <xdr:colOff>271145</xdr:colOff>
      <xdr:row>59</xdr:row>
      <xdr:rowOff>13970</xdr:rowOff>
    </xdr:from>
    <xdr:to>
      <xdr:col>45</xdr:col>
      <xdr:colOff>499745</xdr:colOff>
      <xdr:row>75</xdr:row>
      <xdr:rowOff>13970</xdr:rowOff>
    </xdr:to>
    <xdr:graphicFrame macro="">
      <xdr:nvGraphicFramePr>
        <xdr:cNvPr id="4"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37</xdr:col>
      <xdr:colOff>352425</xdr:colOff>
      <xdr:row>75</xdr:row>
      <xdr:rowOff>161925</xdr:rowOff>
    </xdr:from>
    <xdr:to>
      <xdr:col>46</xdr:col>
      <xdr:colOff>38100</xdr:colOff>
      <xdr:row>91</xdr:row>
      <xdr:rowOff>161925</xdr:rowOff>
    </xdr:to>
    <xdr:graphicFrame macro="">
      <xdr:nvGraphicFramePr>
        <xdr:cNvPr id="5"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29</xdr:col>
      <xdr:colOff>0</xdr:colOff>
      <xdr:row>76</xdr:row>
      <xdr:rowOff>0</xdr:rowOff>
    </xdr:from>
    <xdr:to>
      <xdr:col>37</xdr:col>
      <xdr:colOff>228600</xdr:colOff>
      <xdr:row>92</xdr:row>
      <xdr:rowOff>0</xdr:rowOff>
    </xdr:to>
    <xdr:graphicFrame macro="">
      <xdr:nvGraphicFramePr>
        <xdr:cNvPr id="6"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0</xdr:colOff>
      <xdr:row>76</xdr:row>
      <xdr:rowOff>0</xdr:rowOff>
    </xdr:from>
    <xdr:to>
      <xdr:col>28</xdr:col>
      <xdr:colOff>228600</xdr:colOff>
      <xdr:row>92</xdr:row>
      <xdr:rowOff>0</xdr:rowOff>
    </xdr:to>
    <xdr:graphicFrame macro="">
      <xdr:nvGraphicFramePr>
        <xdr:cNvPr id="7"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523240</xdr:colOff>
      <xdr:row>92</xdr:row>
      <xdr:rowOff>167005</xdr:rowOff>
    </xdr:from>
    <xdr:to>
      <xdr:col>28</xdr:col>
      <xdr:colOff>208915</xdr:colOff>
      <xdr:row>108</xdr:row>
      <xdr:rowOff>167005</xdr:rowOff>
    </xdr:to>
    <xdr:graphicFrame macro="">
      <xdr:nvGraphicFramePr>
        <xdr:cNvPr id="8"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20</xdr:col>
      <xdr:colOff>8890</xdr:colOff>
      <xdr:row>109</xdr:row>
      <xdr:rowOff>90805</xdr:rowOff>
    </xdr:from>
    <xdr:to>
      <xdr:col>28</xdr:col>
      <xdr:colOff>237490</xdr:colOff>
      <xdr:row>125</xdr:row>
      <xdr:rowOff>90805</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20</xdr:col>
      <xdr:colOff>9525</xdr:colOff>
      <xdr:row>126</xdr:row>
      <xdr:rowOff>43180</xdr:rowOff>
    </xdr:from>
    <xdr:to>
      <xdr:col>28</xdr:col>
      <xdr:colOff>238125</xdr:colOff>
      <xdr:row>142</xdr:row>
      <xdr:rowOff>43180</xdr:rowOff>
    </xdr:to>
    <xdr:graphicFrame macro="">
      <xdr:nvGraphicFramePr>
        <xdr:cNvPr id="11"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20</xdr:col>
      <xdr:colOff>0</xdr:colOff>
      <xdr:row>142</xdr:row>
      <xdr:rowOff>147955</xdr:rowOff>
    </xdr:from>
    <xdr:to>
      <xdr:col>28</xdr:col>
      <xdr:colOff>227965</xdr:colOff>
      <xdr:row>158</xdr:row>
      <xdr:rowOff>147955</xdr:rowOff>
    </xdr:to>
    <xdr:graphicFrame macro="">
      <xdr:nvGraphicFramePr>
        <xdr:cNvPr id="1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20</xdr:col>
      <xdr:colOff>8890</xdr:colOff>
      <xdr:row>159</xdr:row>
      <xdr:rowOff>138430</xdr:rowOff>
    </xdr:from>
    <xdr:to>
      <xdr:col>28</xdr:col>
      <xdr:colOff>237490</xdr:colOff>
      <xdr:row>175</xdr:row>
      <xdr:rowOff>138430</xdr:rowOff>
    </xdr:to>
    <xdr:graphicFrame macro="">
      <xdr:nvGraphicFramePr>
        <xdr:cNvPr id="13"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20</xdr:col>
      <xdr:colOff>19050</xdr:colOff>
      <xdr:row>176</xdr:row>
      <xdr:rowOff>156845</xdr:rowOff>
    </xdr:from>
    <xdr:to>
      <xdr:col>28</xdr:col>
      <xdr:colOff>247650</xdr:colOff>
      <xdr:row>192</xdr:row>
      <xdr:rowOff>156845</xdr:rowOff>
    </xdr:to>
    <xdr:graphicFrame macro="">
      <xdr:nvGraphicFramePr>
        <xdr:cNvPr id="14"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20</xdr:col>
      <xdr:colOff>19050</xdr:colOff>
      <xdr:row>194</xdr:row>
      <xdr:rowOff>4445</xdr:rowOff>
    </xdr:from>
    <xdr:to>
      <xdr:col>28</xdr:col>
      <xdr:colOff>247650</xdr:colOff>
      <xdr:row>210</xdr:row>
      <xdr:rowOff>4445</xdr:rowOff>
    </xdr:to>
    <xdr:graphicFrame macro="">
      <xdr:nvGraphicFramePr>
        <xdr:cNvPr id="15"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19</xdr:col>
      <xdr:colOff>523875</xdr:colOff>
      <xdr:row>210</xdr:row>
      <xdr:rowOff>138430</xdr:rowOff>
    </xdr:from>
    <xdr:to>
      <xdr:col>28</xdr:col>
      <xdr:colOff>209550</xdr:colOff>
      <xdr:row>226</xdr:row>
      <xdr:rowOff>138430</xdr:rowOff>
    </xdr:to>
    <xdr:graphicFrame macro="">
      <xdr:nvGraphicFramePr>
        <xdr:cNvPr id="16" name="グラフ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19</xdr:col>
      <xdr:colOff>532765</xdr:colOff>
      <xdr:row>227</xdr:row>
      <xdr:rowOff>138430</xdr:rowOff>
    </xdr:from>
    <xdr:to>
      <xdr:col>28</xdr:col>
      <xdr:colOff>218440</xdr:colOff>
      <xdr:row>243</xdr:row>
      <xdr:rowOff>138430</xdr:rowOff>
    </xdr:to>
    <xdr:graphicFrame macro="">
      <xdr:nvGraphicFramePr>
        <xdr:cNvPr id="17"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19</xdr:col>
      <xdr:colOff>532765</xdr:colOff>
      <xdr:row>244</xdr:row>
      <xdr:rowOff>129540</xdr:rowOff>
    </xdr:from>
    <xdr:to>
      <xdr:col>28</xdr:col>
      <xdr:colOff>218440</xdr:colOff>
      <xdr:row>260</xdr:row>
      <xdr:rowOff>129540</xdr:rowOff>
    </xdr:to>
    <xdr:graphicFrame macro="">
      <xdr:nvGraphicFramePr>
        <xdr:cNvPr id="18" name="グラフ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542290</xdr:colOff>
      <xdr:row>261</xdr:row>
      <xdr:rowOff>71755</xdr:rowOff>
    </xdr:from>
    <xdr:to>
      <xdr:col>28</xdr:col>
      <xdr:colOff>227965</xdr:colOff>
      <xdr:row>277</xdr:row>
      <xdr:rowOff>71755</xdr:rowOff>
    </xdr:to>
    <xdr:graphicFrame macro="">
      <xdr:nvGraphicFramePr>
        <xdr:cNvPr id="19"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19</xdr:col>
      <xdr:colOff>542290</xdr:colOff>
      <xdr:row>277</xdr:row>
      <xdr:rowOff>167640</xdr:rowOff>
    </xdr:from>
    <xdr:to>
      <xdr:col>28</xdr:col>
      <xdr:colOff>227965</xdr:colOff>
      <xdr:row>293</xdr:row>
      <xdr:rowOff>167640</xdr:rowOff>
    </xdr:to>
    <xdr:graphicFrame macro="">
      <xdr:nvGraphicFramePr>
        <xdr:cNvPr id="23" name="グラフ 2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19</xdr:col>
      <xdr:colOff>523875</xdr:colOff>
      <xdr:row>294</xdr:row>
      <xdr:rowOff>157480</xdr:rowOff>
    </xdr:from>
    <xdr:to>
      <xdr:col>28</xdr:col>
      <xdr:colOff>209550</xdr:colOff>
      <xdr:row>310</xdr:row>
      <xdr:rowOff>157480</xdr:rowOff>
    </xdr:to>
    <xdr:graphicFrame macro="">
      <xdr:nvGraphicFramePr>
        <xdr:cNvPr id="24" name="グラフ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19</xdr:col>
      <xdr:colOff>514350</xdr:colOff>
      <xdr:row>312</xdr:row>
      <xdr:rowOff>4445</xdr:rowOff>
    </xdr:from>
    <xdr:to>
      <xdr:col>28</xdr:col>
      <xdr:colOff>200025</xdr:colOff>
      <xdr:row>328</xdr:row>
      <xdr:rowOff>4445</xdr:rowOff>
    </xdr:to>
    <xdr:graphicFrame macro="">
      <xdr:nvGraphicFramePr>
        <xdr:cNvPr id="25" name="グラフ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19</xdr:col>
      <xdr:colOff>523240</xdr:colOff>
      <xdr:row>328</xdr:row>
      <xdr:rowOff>167640</xdr:rowOff>
    </xdr:from>
    <xdr:to>
      <xdr:col>28</xdr:col>
      <xdr:colOff>208915</xdr:colOff>
      <xdr:row>344</xdr:row>
      <xdr:rowOff>167640</xdr:rowOff>
    </xdr:to>
    <xdr:graphicFrame macro="">
      <xdr:nvGraphicFramePr>
        <xdr:cNvPr id="26" name="グラフ 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19</xdr:col>
      <xdr:colOff>533400</xdr:colOff>
      <xdr:row>345</xdr:row>
      <xdr:rowOff>138430</xdr:rowOff>
    </xdr:from>
    <xdr:to>
      <xdr:col>28</xdr:col>
      <xdr:colOff>219075</xdr:colOff>
      <xdr:row>361</xdr:row>
      <xdr:rowOff>138430</xdr:rowOff>
    </xdr:to>
    <xdr:graphicFrame macro="">
      <xdr:nvGraphicFramePr>
        <xdr:cNvPr id="27" name="グラフ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19</xdr:col>
      <xdr:colOff>523240</xdr:colOff>
      <xdr:row>362</xdr:row>
      <xdr:rowOff>110490</xdr:rowOff>
    </xdr:from>
    <xdr:to>
      <xdr:col>28</xdr:col>
      <xdr:colOff>208915</xdr:colOff>
      <xdr:row>378</xdr:row>
      <xdr:rowOff>110490</xdr:rowOff>
    </xdr:to>
    <xdr:graphicFrame macro="">
      <xdr:nvGraphicFramePr>
        <xdr:cNvPr id="28" name="グラフ 2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19</xdr:col>
      <xdr:colOff>495300</xdr:colOff>
      <xdr:row>379</xdr:row>
      <xdr:rowOff>61595</xdr:rowOff>
    </xdr:from>
    <xdr:to>
      <xdr:col>28</xdr:col>
      <xdr:colOff>180975</xdr:colOff>
      <xdr:row>395</xdr:row>
      <xdr:rowOff>61595</xdr:rowOff>
    </xdr:to>
    <xdr:graphicFrame macro="">
      <xdr:nvGraphicFramePr>
        <xdr:cNvPr id="29" name="グラフ 2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19</xdr:col>
      <xdr:colOff>476250</xdr:colOff>
      <xdr:row>395</xdr:row>
      <xdr:rowOff>129540</xdr:rowOff>
    </xdr:from>
    <xdr:to>
      <xdr:col>28</xdr:col>
      <xdr:colOff>161925</xdr:colOff>
      <xdr:row>411</xdr:row>
      <xdr:rowOff>129540</xdr:rowOff>
    </xdr:to>
    <xdr:graphicFrame macro="">
      <xdr:nvGraphicFramePr>
        <xdr:cNvPr id="30" name="グラフ 2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19</xdr:col>
      <xdr:colOff>466725</xdr:colOff>
      <xdr:row>412</xdr:row>
      <xdr:rowOff>167005</xdr:rowOff>
    </xdr:from>
    <xdr:to>
      <xdr:col>28</xdr:col>
      <xdr:colOff>152400</xdr:colOff>
      <xdr:row>428</xdr:row>
      <xdr:rowOff>167005</xdr:rowOff>
    </xdr:to>
    <xdr:graphicFrame macro="">
      <xdr:nvGraphicFramePr>
        <xdr:cNvPr id="31" name="グラフ 3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19</xdr:col>
      <xdr:colOff>457200</xdr:colOff>
      <xdr:row>429</xdr:row>
      <xdr:rowOff>120650</xdr:rowOff>
    </xdr:from>
    <xdr:to>
      <xdr:col>28</xdr:col>
      <xdr:colOff>142875</xdr:colOff>
      <xdr:row>445</xdr:row>
      <xdr:rowOff>120650</xdr:rowOff>
    </xdr:to>
    <xdr:graphicFrame macro="">
      <xdr:nvGraphicFramePr>
        <xdr:cNvPr id="32" name="グラフ 3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19</xdr:col>
      <xdr:colOff>466725</xdr:colOff>
      <xdr:row>446</xdr:row>
      <xdr:rowOff>62230</xdr:rowOff>
    </xdr:from>
    <xdr:to>
      <xdr:col>28</xdr:col>
      <xdr:colOff>152400</xdr:colOff>
      <xdr:row>462</xdr:row>
      <xdr:rowOff>62230</xdr:rowOff>
    </xdr:to>
    <xdr:graphicFrame macro="">
      <xdr:nvGraphicFramePr>
        <xdr:cNvPr id="34" name="グラフ 3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19</xdr:col>
      <xdr:colOff>485775</xdr:colOff>
      <xdr:row>463</xdr:row>
      <xdr:rowOff>5080</xdr:rowOff>
    </xdr:from>
    <xdr:to>
      <xdr:col>28</xdr:col>
      <xdr:colOff>171450</xdr:colOff>
      <xdr:row>479</xdr:row>
      <xdr:rowOff>5080</xdr:rowOff>
    </xdr:to>
    <xdr:graphicFrame macro="">
      <xdr:nvGraphicFramePr>
        <xdr:cNvPr id="35" name="グラフ 3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19</xdr:col>
      <xdr:colOff>513715</xdr:colOff>
      <xdr:row>479</xdr:row>
      <xdr:rowOff>157480</xdr:rowOff>
    </xdr:from>
    <xdr:to>
      <xdr:col>28</xdr:col>
      <xdr:colOff>199390</xdr:colOff>
      <xdr:row>495</xdr:row>
      <xdr:rowOff>157480</xdr:rowOff>
    </xdr:to>
    <xdr:graphicFrame macro="">
      <xdr:nvGraphicFramePr>
        <xdr:cNvPr id="36" name="グラフ 3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19</xdr:col>
      <xdr:colOff>513715</xdr:colOff>
      <xdr:row>496</xdr:row>
      <xdr:rowOff>119380</xdr:rowOff>
    </xdr:from>
    <xdr:to>
      <xdr:col>28</xdr:col>
      <xdr:colOff>199390</xdr:colOff>
      <xdr:row>512</xdr:row>
      <xdr:rowOff>119380</xdr:rowOff>
    </xdr:to>
    <xdr:graphicFrame macro="">
      <xdr:nvGraphicFramePr>
        <xdr:cNvPr id="37" name="グラフ 3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19</xdr:col>
      <xdr:colOff>494665</xdr:colOff>
      <xdr:row>513</xdr:row>
      <xdr:rowOff>90805</xdr:rowOff>
    </xdr:from>
    <xdr:to>
      <xdr:col>28</xdr:col>
      <xdr:colOff>180340</xdr:colOff>
      <xdr:row>529</xdr:row>
      <xdr:rowOff>90805</xdr:rowOff>
    </xdr:to>
    <xdr:graphicFrame macro="">
      <xdr:nvGraphicFramePr>
        <xdr:cNvPr id="38" name="グラフ 3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19</xdr:col>
      <xdr:colOff>504190</xdr:colOff>
      <xdr:row>530</xdr:row>
      <xdr:rowOff>52705</xdr:rowOff>
    </xdr:from>
    <xdr:to>
      <xdr:col>28</xdr:col>
      <xdr:colOff>189865</xdr:colOff>
      <xdr:row>546</xdr:row>
      <xdr:rowOff>52705</xdr:rowOff>
    </xdr:to>
    <xdr:graphicFrame macro="">
      <xdr:nvGraphicFramePr>
        <xdr:cNvPr id="39" name="グラフ 3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19</xdr:col>
      <xdr:colOff>542290</xdr:colOff>
      <xdr:row>547</xdr:row>
      <xdr:rowOff>24130</xdr:rowOff>
    </xdr:from>
    <xdr:to>
      <xdr:col>28</xdr:col>
      <xdr:colOff>227965</xdr:colOff>
      <xdr:row>563</xdr:row>
      <xdr:rowOff>24130</xdr:rowOff>
    </xdr:to>
    <xdr:graphicFrame macro="">
      <xdr:nvGraphicFramePr>
        <xdr:cNvPr id="40" name="グラフ 3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19</xdr:col>
      <xdr:colOff>532130</xdr:colOff>
      <xdr:row>563</xdr:row>
      <xdr:rowOff>147320</xdr:rowOff>
    </xdr:from>
    <xdr:to>
      <xdr:col>28</xdr:col>
      <xdr:colOff>218440</xdr:colOff>
      <xdr:row>579</xdr:row>
      <xdr:rowOff>147320</xdr:rowOff>
    </xdr:to>
    <xdr:graphicFrame macro="">
      <xdr:nvGraphicFramePr>
        <xdr:cNvPr id="41" name="グラフ 4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20</xdr:col>
      <xdr:colOff>18415</xdr:colOff>
      <xdr:row>580</xdr:row>
      <xdr:rowOff>137795</xdr:rowOff>
    </xdr:from>
    <xdr:to>
      <xdr:col>28</xdr:col>
      <xdr:colOff>247015</xdr:colOff>
      <xdr:row>596</xdr:row>
      <xdr:rowOff>137795</xdr:rowOff>
    </xdr:to>
    <xdr:graphicFrame macro="">
      <xdr:nvGraphicFramePr>
        <xdr:cNvPr id="42" name="グラフ 4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20</xdr:col>
      <xdr:colOff>27940</xdr:colOff>
      <xdr:row>597</xdr:row>
      <xdr:rowOff>128270</xdr:rowOff>
    </xdr:from>
    <xdr:to>
      <xdr:col>28</xdr:col>
      <xdr:colOff>257175</xdr:colOff>
      <xdr:row>613</xdr:row>
      <xdr:rowOff>128270</xdr:rowOff>
    </xdr:to>
    <xdr:graphicFrame macro="">
      <xdr:nvGraphicFramePr>
        <xdr:cNvPr id="43" name="グラフ 4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19</xdr:col>
      <xdr:colOff>523240</xdr:colOff>
      <xdr:row>615</xdr:row>
      <xdr:rowOff>4445</xdr:rowOff>
    </xdr:from>
    <xdr:to>
      <xdr:col>28</xdr:col>
      <xdr:colOff>208915</xdr:colOff>
      <xdr:row>631</xdr:row>
      <xdr:rowOff>4445</xdr:rowOff>
    </xdr:to>
    <xdr:graphicFrame macro="">
      <xdr:nvGraphicFramePr>
        <xdr:cNvPr id="44" name="グラフ 4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19</xdr:col>
      <xdr:colOff>533400</xdr:colOff>
      <xdr:row>631</xdr:row>
      <xdr:rowOff>137795</xdr:rowOff>
    </xdr:from>
    <xdr:to>
      <xdr:col>28</xdr:col>
      <xdr:colOff>219075</xdr:colOff>
      <xdr:row>647</xdr:row>
      <xdr:rowOff>137795</xdr:rowOff>
    </xdr:to>
    <xdr:graphicFrame macro="">
      <xdr:nvGraphicFramePr>
        <xdr:cNvPr id="45" name="グラフ 4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19</xdr:col>
      <xdr:colOff>523240</xdr:colOff>
      <xdr:row>649</xdr:row>
      <xdr:rowOff>13970</xdr:rowOff>
    </xdr:from>
    <xdr:to>
      <xdr:col>28</xdr:col>
      <xdr:colOff>208915</xdr:colOff>
      <xdr:row>665</xdr:row>
      <xdr:rowOff>13970</xdr:rowOff>
    </xdr:to>
    <xdr:graphicFrame macro="">
      <xdr:nvGraphicFramePr>
        <xdr:cNvPr id="46" name="グラフ 4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19</xdr:col>
      <xdr:colOff>485775</xdr:colOff>
      <xdr:row>666</xdr:row>
      <xdr:rowOff>4445</xdr:rowOff>
    </xdr:from>
    <xdr:to>
      <xdr:col>28</xdr:col>
      <xdr:colOff>171450</xdr:colOff>
      <xdr:row>682</xdr:row>
      <xdr:rowOff>4445</xdr:rowOff>
    </xdr:to>
    <xdr:graphicFrame macro="">
      <xdr:nvGraphicFramePr>
        <xdr:cNvPr id="47" name="グラフ 4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19</xdr:col>
      <xdr:colOff>485775</xdr:colOff>
      <xdr:row>683</xdr:row>
      <xdr:rowOff>33655</xdr:rowOff>
    </xdr:from>
    <xdr:to>
      <xdr:col>28</xdr:col>
      <xdr:colOff>171450</xdr:colOff>
      <xdr:row>699</xdr:row>
      <xdr:rowOff>33655</xdr:rowOff>
    </xdr:to>
    <xdr:graphicFrame macro="">
      <xdr:nvGraphicFramePr>
        <xdr:cNvPr id="48" name="グラフ 4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F-MITA/Local%20Settings/Temporary%20Internet%20Files/Content.IE5/016ZSP2F/&#37096;&#20250;&#9312;&#65286;&#9313;&#12398;&#36039;&#26009;&#32232;/&#9313;&#20154;&#21475;&#37096;&#20250;/&#12503;&#12525;&#12472;&#12455;&#12463;&#12488;/&#20840;&#22269;&#25512;&#35336;/&#39640;&#27211;&#12539;&#27744;&#12494;&#19978;/&#23569;&#23376;&#21270;&#65343;h13.7.9/&#23569;&#23376;&#21270;/&#20808;&#36914;&#35576;&#22269;&#12398;&#20986;&#29983;&#29575;b.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12503;&#12525;&#12472;&#12455;&#12463;&#12488;/&#20840;&#22269;&#25512;&#35336;2000/&#12524;&#12463;&#27010;&#35201;&#29256;/&#37096;&#20250;&#9312;&#9313;&#9314;&#65286;&#9315;&#36039;&#26009;&#32232;/&#9313;&#20154;&#21475;&#37096;&#20250;/&#12503;&#12525;&#12472;&#12455;&#12463;&#12488;/&#20840;&#22269;&#25512;&#35336;/&#39640;&#27211;&#12539;&#27744;&#12494;&#19978;/&#23569;&#23376;&#21270;&#65343;h13.7.9/&#23569;&#23376;&#21270;/&#20808;&#36914;&#35576;&#22269;&#12398;&#20986;&#29983;&#29575;b.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20154;&#21475;&#37096;&#20250;/&#9313;&#20154;&#21475;&#37096;&#20250;/&#12503;&#12525;&#12472;&#12455;&#12463;&#12488;/&#20840;&#22269;&#25512;&#35336;/&#39640;&#27211;&#12539;&#27744;&#12494;&#19978;/&#23569;&#23376;&#21270;&#65343;h13.7.9/&#23569;&#23376;&#21270;/&#20808;&#36914;&#35576;&#22269;&#12398;&#20986;&#29983;&#29575;b.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20445;&#20581;&#32113;&#35336;&#23460;\&#20445;&#20581;&#32113;&#35336;&#23460;\&#20849;&#29992;\eeg2\&#27010;&#35201;&#12539;&#27010;&#27841;\&#24179;&#25104;&#65297;&#65302;&#24180;&#24230;&#27010;&#27841;\&#65320;&#65297;&#65302;&#30906;&#23450;&#32080;&#26524;&#12398;&#27010;&#27841;\&#37117;&#36947;&#24220;&#30476;&#21029;&#12456;&#12452;&#1247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itserver11\&#20107;&#26989;&#35506;\&#20445;&#20581;&#24107;\&#22522;&#26412;&#20581;&#35386;&#20998;&#26512;\&#20445;&#20581;&#24107;\&#22522;&#26412;&#20581;&#35386;&#20998;&#26512;\&#26908;&#35386;&#23653;&#27508;%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2503;&#12525;&#12472;&#12455;&#12463;&#12488;/&#23569;&#23376;&#21270;&#35211;&#36890;&#12375;/&#12450;&#12523;&#12496;&#12452;&#12488;/&#21205;&#24907;&#20998;&#26512;/H131119/&#32080;&#26524;&#31532;2&#23376;/&#24180;&#40802;&#21029;&#20986;&#29983;&#29575;&#31532;2&#2337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2503;&#12525;&#12472;&#12455;&#12463;&#12488;/&#20840;&#22269;&#25512;&#35336;/&#39640;&#27211;&#12539;&#27744;&#12494;&#19978;/&#23569;&#23376;&#21270;&#65343;h13.7.9/&#23569;&#23376;&#21270;/&#20808;&#36914;&#35576;&#22269;&#12398;&#20986;&#29983;&#29575;b.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2503;&#12525;&#12472;&#12455;&#12463;&#12488;/&#23569;&#23376;&#21270;&#35211;&#36890;&#12375;/&#12450;&#12523;&#12496;&#12452;&#12488;/&#25512;&#35336;&#20316;&#26989;/&#23130;&#21069;&#22922;&#23072;&#12398;&#20998;&#2651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2503;&#12525;&#12472;&#12455;&#12463;&#12488;/&#20840;&#22269;&#25512;&#35336;2000/&#12524;&#12463;&#27010;&#35201;&#29256;/&#12503;&#12525;&#12472;&#12455;&#12463;&#12488;/&#20840;&#22269;&#25512;&#35336;/&#39640;&#27211;&#12539;&#27744;&#12494;&#19978;/&#23569;&#23376;&#21270;&#65343;h13.7.9/&#23569;&#23376;&#21270;/&#20808;&#36914;&#35576;&#22269;&#12398;&#20986;&#29983;&#29575;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onv1\&#29872;&#22659;\&#27425;&#26399;\&#20999;&#26367;&#36039;&#26009;&#21407;&#26412;\03%20&#32068;&#21512;&#22266;&#26377;&#24773;&#22577;\1%20&#32068;&#21512;&#22266;&#26377;&#24773;&#22577;\&#20999;&#26367;&#36039;&#26009;&#21407;&#26412;\WORK\&#22806;&#37096;&#65394;&#65437;&#65408;&#65392;&#65420;&#65386;&#65394;&#65405;&#32232;&#38598;&#38917;&#30446;&#65411;&#65392;&#65420;&#65438;&#6543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12503;&#12525;&#12472;&#12455;&#12463;&#12488;/&#20840;&#22269;&#25512;&#35336;2000/&#12524;&#12463;&#27010;&#35201;&#29256;/&#12503;&#12525;&#12472;&#12455;&#12463;&#12488;/&#23569;&#23376;&#21270;&#35211;&#36890;&#12375;/&#12450;&#12523;&#12496;&#12452;&#12488;/&#25512;&#35336;&#20316;&#26989;/&#23130;&#21069;&#22922;&#23072;&#12398;&#20998;&#2651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ilesv\&#20849;&#26377;\Documents%20and%20Settings\komatsu\My%20Documents\Japan\&#25512;&#35336;\Prjct2\FRCST%20Q.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2503;&#12525;&#12472;&#12455;&#12463;&#12488;/&#20840;&#22269;&#25512;&#35336;2000/&#12524;&#12463;&#27010;&#35201;&#29256;/&#37096;&#20250;&#9312;&#9313;&#65286;&#9314;&#36039;&#26009;&#32232;/&#9314;&#20154;&#21475;&#37096;&#20250;/06&#25512;&#35336;/&#25512;&#35336;&#20316;&#26989;/output/&#32080;&#26524;&#31532;2&#23376;/&#24180;&#40802;&#21029;&#20986;&#29983;&#29575;&#31532;2&#23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WEDEN"/>
      <sheetName val="DENMARK"/>
      <sheetName val="SPAIN"/>
      <sheetName val="GERMANY"/>
      <sheetName val="France"/>
      <sheetName val="United Kingdom"/>
      <sheetName val="Italy"/>
    </sheetNames>
    <sheetDataSet>
      <sheetData sheetId="0"/>
      <sheetData sheetId="1">
        <row r="9">
          <cell r="B9">
            <v>189.25650999999999</v>
          </cell>
          <cell r="C9">
            <v>645.30390999999997</v>
          </cell>
          <cell r="D9">
            <v>683.24104</v>
          </cell>
          <cell r="E9">
            <v>418.43567999999999</v>
          </cell>
          <cell r="F9">
            <v>197.54848999999999</v>
          </cell>
          <cell r="G9">
            <v>60.183889999999998</v>
          </cell>
          <cell r="H9">
            <v>4.0897500000000004</v>
          </cell>
          <cell r="I9">
            <v>2.198267</v>
          </cell>
          <cell r="J9">
            <v>1.0434458309000001</v>
          </cell>
          <cell r="K9">
            <v>27.474</v>
          </cell>
          <cell r="L9">
            <v>25.5</v>
          </cell>
        </row>
        <row r="10">
          <cell r="B10">
            <v>192.00372999999999</v>
          </cell>
          <cell r="C10">
            <v>655.42746999999997</v>
          </cell>
          <cell r="D10">
            <v>703.12401</v>
          </cell>
          <cell r="E10">
            <v>421.07780000000002</v>
          </cell>
          <cell r="F10">
            <v>198.73397</v>
          </cell>
          <cell r="G10">
            <v>55.691940000000002</v>
          </cell>
          <cell r="H10">
            <v>4.3108300000000002</v>
          </cell>
          <cell r="I10">
            <v>2.2306050000000002</v>
          </cell>
          <cell r="J10">
            <v>1.0598873299</v>
          </cell>
          <cell r="K10">
            <v>27.424099999999999</v>
          </cell>
          <cell r="L10">
            <v>25.5</v>
          </cell>
        </row>
        <row r="11">
          <cell r="B11">
            <v>201.89352</v>
          </cell>
          <cell r="C11">
            <v>670.14571999999998</v>
          </cell>
          <cell r="D11">
            <v>709.58585000000005</v>
          </cell>
          <cell r="E11">
            <v>423.35154</v>
          </cell>
          <cell r="F11">
            <v>194.81914</v>
          </cell>
          <cell r="G11">
            <v>53.878509999999999</v>
          </cell>
          <cell r="H11">
            <v>3.6337700000000002</v>
          </cell>
          <cell r="I11">
            <v>2.257085</v>
          </cell>
          <cell r="J11">
            <v>1.0734138885</v>
          </cell>
          <cell r="K11">
            <v>27.322500000000002</v>
          </cell>
          <cell r="L11">
            <v>25.4</v>
          </cell>
        </row>
        <row r="12">
          <cell r="B12">
            <v>207.40409</v>
          </cell>
          <cell r="C12">
            <v>688.54034999999999</v>
          </cell>
          <cell r="D12">
            <v>745.03090999999995</v>
          </cell>
          <cell r="E12">
            <v>441.11070999999998</v>
          </cell>
          <cell r="F12">
            <v>198.54220000000001</v>
          </cell>
          <cell r="G12">
            <v>53.001179999999998</v>
          </cell>
          <cell r="H12">
            <v>3.8234900000000001</v>
          </cell>
          <cell r="I12">
            <v>2.3375029999999999</v>
          </cell>
          <cell r="J12">
            <v>1.1115678632999999</v>
          </cell>
          <cell r="K12">
            <v>27.315100000000001</v>
          </cell>
          <cell r="L12">
            <v>25.4</v>
          </cell>
        </row>
        <row r="13">
          <cell r="B13">
            <v>230.04456999999999</v>
          </cell>
          <cell r="C13">
            <v>724.99365</v>
          </cell>
          <cell r="D13">
            <v>795.34630000000004</v>
          </cell>
          <cell r="E13">
            <v>470.81040000000002</v>
          </cell>
          <cell r="F13">
            <v>205.59081</v>
          </cell>
          <cell r="G13">
            <v>53.8996</v>
          </cell>
          <cell r="H13">
            <v>2.9802</v>
          </cell>
          <cell r="I13">
            <v>2.4840049999999998</v>
          </cell>
          <cell r="J13">
            <v>1.1823737979</v>
          </cell>
          <cell r="K13">
            <v>27.247900000000001</v>
          </cell>
          <cell r="L13">
            <v>25.3</v>
          </cell>
        </row>
        <row r="14">
          <cell r="B14">
            <v>233.45567</v>
          </cell>
          <cell r="C14">
            <v>713.04272000000003</v>
          </cell>
          <cell r="D14">
            <v>767.66966000000002</v>
          </cell>
          <cell r="E14">
            <v>449.83693</v>
          </cell>
          <cell r="F14">
            <v>199.85344000000001</v>
          </cell>
          <cell r="G14">
            <v>50.9114</v>
          </cell>
          <cell r="H14">
            <v>3.5044900000000001</v>
          </cell>
          <cell r="I14">
            <v>2.4181659999999998</v>
          </cell>
          <cell r="J14">
            <v>1.1523673726000001</v>
          </cell>
          <cell r="K14">
            <v>27.169499999999999</v>
          </cell>
          <cell r="L14">
            <v>25.2</v>
          </cell>
        </row>
        <row r="15">
          <cell r="B15">
            <v>239.57268999999999</v>
          </cell>
          <cell r="C15">
            <v>697.60653000000002</v>
          </cell>
          <cell r="D15">
            <v>750.30532000000005</v>
          </cell>
          <cell r="E15">
            <v>434.70594</v>
          </cell>
          <cell r="F15">
            <v>190.09192999999999</v>
          </cell>
          <cell r="G15">
            <v>47.170349999999999</v>
          </cell>
          <cell r="H15">
            <v>3.0780400000000001</v>
          </cell>
          <cell r="I15">
            <v>2.3625609999999999</v>
          </cell>
          <cell r="J15">
            <v>1.1274651954999999</v>
          </cell>
          <cell r="K15">
            <v>27.066299999999998</v>
          </cell>
          <cell r="L15">
            <v>25.3</v>
          </cell>
        </row>
        <row r="16">
          <cell r="B16">
            <v>225.83899</v>
          </cell>
          <cell r="C16">
            <v>677.99612999999999</v>
          </cell>
          <cell r="D16">
            <v>727.88843999999995</v>
          </cell>
          <cell r="E16">
            <v>412.41777000000002</v>
          </cell>
          <cell r="F16">
            <v>178.06631999999999</v>
          </cell>
          <cell r="G16">
            <v>44.228459999999998</v>
          </cell>
          <cell r="H16">
            <v>2.8326600000000002</v>
          </cell>
          <cell r="I16">
            <v>2.2693189999999999</v>
          </cell>
          <cell r="J16">
            <v>1.0831438767999999</v>
          </cell>
          <cell r="K16">
            <v>27.0319</v>
          </cell>
          <cell r="L16">
            <v>25.3</v>
          </cell>
        </row>
        <row r="17">
          <cell r="B17">
            <v>198.13499999999999</v>
          </cell>
          <cell r="C17">
            <v>623.18870000000004</v>
          </cell>
          <cell r="D17">
            <v>673.11455000000001</v>
          </cell>
          <cell r="E17">
            <v>378.43709000000001</v>
          </cell>
          <cell r="F17">
            <v>160.73659000000001</v>
          </cell>
          <cell r="G17">
            <v>36.583350000000003</v>
          </cell>
          <cell r="H17">
            <v>1.8972800000000001</v>
          </cell>
          <cell r="I17">
            <v>2.072235</v>
          </cell>
          <cell r="J17">
            <v>0.98846036770000001</v>
          </cell>
          <cell r="K17">
            <v>27.047899999999998</v>
          </cell>
          <cell r="L17">
            <v>25.6</v>
          </cell>
        </row>
        <row r="18">
          <cell r="B18">
            <v>169.68672000000001</v>
          </cell>
          <cell r="C18">
            <v>585.01469999999995</v>
          </cell>
          <cell r="D18">
            <v>637.23940000000005</v>
          </cell>
          <cell r="E18">
            <v>354.90613000000002</v>
          </cell>
          <cell r="F18">
            <v>143.21369000000001</v>
          </cell>
          <cell r="G18">
            <v>35.059199999999997</v>
          </cell>
          <cell r="H18">
            <v>2.2058300000000002</v>
          </cell>
          <cell r="I18">
            <v>1.927538</v>
          </cell>
          <cell r="J18">
            <v>0.9215936347</v>
          </cell>
          <cell r="K18">
            <v>27.1</v>
          </cell>
          <cell r="L18">
            <v>25.8</v>
          </cell>
        </row>
        <row r="19">
          <cell r="B19">
            <v>166.40911</v>
          </cell>
          <cell r="C19">
            <v>596.84238000000005</v>
          </cell>
          <cell r="D19">
            <v>639.68038000000001</v>
          </cell>
          <cell r="E19">
            <v>344.62374</v>
          </cell>
          <cell r="F19">
            <v>138.48853</v>
          </cell>
          <cell r="G19">
            <v>31.06119</v>
          </cell>
          <cell r="H19">
            <v>2.0018199999999999</v>
          </cell>
          <cell r="I19">
            <v>1.9195790000000001</v>
          </cell>
          <cell r="J19">
            <v>0.9175223669</v>
          </cell>
          <cell r="K19">
            <v>26.983599999999999</v>
          </cell>
          <cell r="L19">
            <v>25.9</v>
          </cell>
        </row>
        <row r="20">
          <cell r="B20">
            <v>169.98532</v>
          </cell>
          <cell r="C20">
            <v>625.22883000000002</v>
          </cell>
          <cell r="D20">
            <v>653.86423000000002</v>
          </cell>
          <cell r="E20">
            <v>348.19188000000003</v>
          </cell>
          <cell r="F20">
            <v>132.023</v>
          </cell>
          <cell r="G20">
            <v>29.031269999999999</v>
          </cell>
          <cell r="H20">
            <v>1.5075499999999999</v>
          </cell>
          <cell r="I20">
            <v>1.959497</v>
          </cell>
          <cell r="J20">
            <v>0.93719332450000004</v>
          </cell>
          <cell r="K20">
            <v>26.8611</v>
          </cell>
          <cell r="L20">
            <v>25.9</v>
          </cell>
        </row>
        <row r="21">
          <cell r="B21">
            <v>164.79637</v>
          </cell>
          <cell r="C21">
            <v>615.60154</v>
          </cell>
          <cell r="D21">
            <v>646.31259999999997</v>
          </cell>
          <cell r="E21">
            <v>334.00774999999999</v>
          </cell>
          <cell r="F21">
            <v>121.38656</v>
          </cell>
          <cell r="G21">
            <v>26.454560000000001</v>
          </cell>
          <cell r="H21">
            <v>1.21526</v>
          </cell>
          <cell r="I21">
            <v>1.9093640000000001</v>
          </cell>
          <cell r="J21">
            <v>0.91385738060000021</v>
          </cell>
          <cell r="K21">
            <v>26.776199999999999</v>
          </cell>
          <cell r="L21">
            <v>26</v>
          </cell>
        </row>
        <row r="22">
          <cell r="B22">
            <v>155.18438</v>
          </cell>
          <cell r="C22">
            <v>605.20347000000004</v>
          </cell>
          <cell r="D22">
            <v>639.36974999999995</v>
          </cell>
          <cell r="E22">
            <v>326.11831000000001</v>
          </cell>
          <cell r="F22">
            <v>115.55821</v>
          </cell>
          <cell r="G22">
            <v>22.190270000000002</v>
          </cell>
          <cell r="H22">
            <v>1.5718300000000001</v>
          </cell>
          <cell r="I22">
            <v>1.8642730000000001</v>
          </cell>
          <cell r="J22">
            <v>0.89265072310000004</v>
          </cell>
          <cell r="K22">
            <v>26.756499999999999</v>
          </cell>
        </row>
        <row r="23">
          <cell r="B23">
            <v>158.29499000000001</v>
          </cell>
          <cell r="C23">
            <v>611.26727000000005</v>
          </cell>
          <cell r="D23">
            <v>641.14281000000005</v>
          </cell>
          <cell r="E23">
            <v>326.51047</v>
          </cell>
          <cell r="F23">
            <v>112.40541</v>
          </cell>
          <cell r="G23">
            <v>22.080449999999999</v>
          </cell>
          <cell r="H23">
            <v>0.95401000000000002</v>
          </cell>
          <cell r="I23">
            <v>1.8721840000000001</v>
          </cell>
          <cell r="J23">
            <v>0.89699025040000002</v>
          </cell>
          <cell r="K23">
            <v>26.710599999999999</v>
          </cell>
          <cell r="L23">
            <v>24.219572379999999</v>
          </cell>
        </row>
        <row r="24">
          <cell r="B24">
            <v>141.65683000000001</v>
          </cell>
          <cell r="C24">
            <v>575.29616999999996</v>
          </cell>
          <cell r="D24">
            <v>616.56065999999998</v>
          </cell>
          <cell r="E24">
            <v>312.05086999999997</v>
          </cell>
          <cell r="F24">
            <v>101.95010000000001</v>
          </cell>
          <cell r="G24">
            <v>18.910039999999999</v>
          </cell>
          <cell r="H24">
            <v>0.85441999999999985</v>
          </cell>
          <cell r="I24">
            <v>1.7666580000000001</v>
          </cell>
          <cell r="J24">
            <v>0.84710551050000005</v>
          </cell>
          <cell r="K24">
            <v>26.726700000000001</v>
          </cell>
          <cell r="L24">
            <v>24.378254859999998</v>
          </cell>
        </row>
        <row r="25">
          <cell r="B25">
            <v>124.21117</v>
          </cell>
          <cell r="C25">
            <v>533.73535000000004</v>
          </cell>
          <cell r="D25">
            <v>596.63941999999997</v>
          </cell>
          <cell r="E25">
            <v>304.47820999999999</v>
          </cell>
          <cell r="F25">
            <v>102.71974</v>
          </cell>
          <cell r="G25">
            <v>18.255710000000001</v>
          </cell>
          <cell r="H25">
            <v>1.0557099999999999</v>
          </cell>
          <cell r="I25">
            <v>1.680496</v>
          </cell>
          <cell r="J25">
            <v>0.80560827040000005</v>
          </cell>
          <cell r="K25">
            <v>26.8855</v>
          </cell>
          <cell r="L25">
            <v>24.582106020000001</v>
          </cell>
        </row>
        <row r="26">
          <cell r="B26">
            <v>109.66364</v>
          </cell>
          <cell r="C26">
            <v>516.34730000000002</v>
          </cell>
          <cell r="D26">
            <v>594.33193000000006</v>
          </cell>
          <cell r="E26">
            <v>303.01805999999999</v>
          </cell>
          <cell r="F26">
            <v>102.07447999999999</v>
          </cell>
          <cell r="G26">
            <v>18.030149999999999</v>
          </cell>
          <cell r="H26">
            <v>0.90325</v>
          </cell>
          <cell r="I26">
            <v>1.6437569999999999</v>
          </cell>
          <cell r="J26">
            <v>0.78944267170000004</v>
          </cell>
          <cell r="K26">
            <v>26.9984</v>
          </cell>
          <cell r="L26">
            <v>24.744797460000001</v>
          </cell>
        </row>
        <row r="27">
          <cell r="B27">
            <v>95.53877</v>
          </cell>
          <cell r="C27">
            <v>482.8723</v>
          </cell>
          <cell r="D27">
            <v>583.70546000000002</v>
          </cell>
          <cell r="E27">
            <v>312.61389000000003</v>
          </cell>
          <cell r="F27">
            <v>104.88679</v>
          </cell>
          <cell r="G27">
            <v>17.767109999999999</v>
          </cell>
          <cell r="H27">
            <v>0.78673999999999999</v>
          </cell>
          <cell r="I27">
            <v>1.5982799999999999</v>
          </cell>
          <cell r="J27">
            <v>0.7675168335</v>
          </cell>
          <cell r="K27">
            <v>27.197800000000001</v>
          </cell>
          <cell r="L27">
            <v>24.928136080000002</v>
          </cell>
        </row>
        <row r="28">
          <cell r="B28">
            <v>89.445419999999999</v>
          </cell>
          <cell r="C28">
            <v>476.19180999999998</v>
          </cell>
          <cell r="D28">
            <v>614.89142000000004</v>
          </cell>
          <cell r="E28">
            <v>337.25468000000001</v>
          </cell>
          <cell r="F28">
            <v>116.58674999999999</v>
          </cell>
          <cell r="G28">
            <v>21.07328</v>
          </cell>
          <cell r="H28">
            <v>0.74534999999999985</v>
          </cell>
          <cell r="I28">
            <v>1.6552500000000001</v>
          </cell>
          <cell r="J28">
            <v>0.79499514829999984</v>
          </cell>
          <cell r="K28">
            <v>27.4649</v>
          </cell>
          <cell r="L28">
            <v>25.12431518</v>
          </cell>
        </row>
        <row r="29">
          <cell r="B29">
            <v>83.195830000000001</v>
          </cell>
          <cell r="C29">
            <v>474.63783999999998</v>
          </cell>
          <cell r="D29">
            <v>623.25018</v>
          </cell>
          <cell r="E29">
            <v>355.41464999999999</v>
          </cell>
          <cell r="F29">
            <v>119.49508</v>
          </cell>
          <cell r="G29">
            <v>20.953610000000001</v>
          </cell>
          <cell r="H29">
            <v>0.78425</v>
          </cell>
          <cell r="I29">
            <v>1.6769989999999999</v>
          </cell>
          <cell r="J29">
            <v>0.80644698640000001</v>
          </cell>
          <cell r="K29">
            <v>27.584</v>
          </cell>
          <cell r="L29">
            <v>25.276659559999999</v>
          </cell>
        </row>
        <row r="30">
          <cell r="B30">
            <v>76.262360000000001</v>
          </cell>
          <cell r="C30">
            <v>449.49128999999999</v>
          </cell>
          <cell r="D30">
            <v>603.09412999999995</v>
          </cell>
          <cell r="E30">
            <v>361.88211000000001</v>
          </cell>
          <cell r="F30">
            <v>121.374</v>
          </cell>
          <cell r="G30">
            <v>21.57142</v>
          </cell>
          <cell r="H30">
            <v>0.80586999999999998</v>
          </cell>
          <cell r="I30">
            <v>1.633918</v>
          </cell>
          <cell r="J30">
            <v>0.78610088720000004</v>
          </cell>
          <cell r="K30">
            <v>27.740600000000001</v>
          </cell>
          <cell r="L30">
            <v>25.402797700000001</v>
          </cell>
        </row>
        <row r="31">
          <cell r="B31">
            <v>68.097700000000003</v>
          </cell>
          <cell r="C31">
            <v>430.08816999999999</v>
          </cell>
          <cell r="D31">
            <v>604.19502</v>
          </cell>
          <cell r="E31">
            <v>370.20713000000001</v>
          </cell>
          <cell r="F31">
            <v>125.38363</v>
          </cell>
          <cell r="G31">
            <v>22.022220000000001</v>
          </cell>
          <cell r="H31">
            <v>0.96857000000000004</v>
          </cell>
          <cell r="I31">
            <v>1.6206959999999999</v>
          </cell>
          <cell r="J31">
            <v>0.779508074</v>
          </cell>
          <cell r="K31">
            <v>27.904</v>
          </cell>
          <cell r="L31">
            <v>25.56365533</v>
          </cell>
        </row>
        <row r="32">
          <cell r="B32">
            <v>59.074570000000001</v>
          </cell>
          <cell r="C32">
            <v>415.99684000000002</v>
          </cell>
          <cell r="D32">
            <v>606.73184000000003</v>
          </cell>
          <cell r="E32">
            <v>377.80928</v>
          </cell>
          <cell r="F32">
            <v>130.05068</v>
          </cell>
          <cell r="G32">
            <v>22.56315</v>
          </cell>
          <cell r="H32">
            <v>0.87128000000000005</v>
          </cell>
          <cell r="I32">
            <v>1.6132059999999999</v>
          </cell>
          <cell r="J32">
            <v>0.77567772660000001</v>
          </cell>
          <cell r="K32">
            <v>28.056999999999999</v>
          </cell>
          <cell r="L32">
            <v>25.78897881</v>
          </cell>
        </row>
        <row r="33">
          <cell r="B33">
            <v>51.774560000000001</v>
          </cell>
          <cell r="C33">
            <v>406.16575999999998</v>
          </cell>
          <cell r="D33">
            <v>629.77930000000003</v>
          </cell>
          <cell r="E33">
            <v>401.73617999999999</v>
          </cell>
          <cell r="F33">
            <v>140.57655</v>
          </cell>
          <cell r="G33">
            <v>25.264250000000001</v>
          </cell>
          <cell r="H33">
            <v>1.04728</v>
          </cell>
          <cell r="I33">
            <v>1.6560790000000001</v>
          </cell>
          <cell r="J33">
            <v>0.79750931439999873</v>
          </cell>
          <cell r="K33">
            <v>28.267900000000001</v>
          </cell>
          <cell r="L33">
            <v>25.978218550000001</v>
          </cell>
        </row>
        <row r="34">
          <cell r="B34">
            <v>53.091549999999998</v>
          </cell>
          <cell r="C34">
            <v>414.98291</v>
          </cell>
          <cell r="D34">
            <v>659.50035000000003</v>
          </cell>
          <cell r="E34">
            <v>431.84568999999999</v>
          </cell>
          <cell r="F34">
            <v>152.61462</v>
          </cell>
          <cell r="G34">
            <v>26.43253</v>
          </cell>
          <cell r="H34">
            <v>1.09493</v>
          </cell>
          <cell r="I34">
            <v>1.739503</v>
          </cell>
          <cell r="J34">
            <v>0.8364865937</v>
          </cell>
          <cell r="K34">
            <v>28.3766</v>
          </cell>
          <cell r="L34">
            <v>26.074790700000001</v>
          </cell>
        </row>
        <row r="35">
          <cell r="B35">
            <v>54.521680000000003</v>
          </cell>
          <cell r="C35">
            <v>422.26508000000001</v>
          </cell>
          <cell r="D35">
            <v>682.79990999999995</v>
          </cell>
          <cell r="E35">
            <v>450.25240000000002</v>
          </cell>
          <cell r="F35">
            <v>162.20985999999999</v>
          </cell>
          <cell r="G35">
            <v>27.129370000000002</v>
          </cell>
          <cell r="H35">
            <v>0.98878999999999995</v>
          </cell>
          <cell r="I35">
            <v>1.80023</v>
          </cell>
          <cell r="J35">
            <v>0.86692431979999984</v>
          </cell>
          <cell r="K35">
            <v>28.424600000000002</v>
          </cell>
          <cell r="L35">
            <v>26.148874190000001</v>
          </cell>
        </row>
        <row r="36">
          <cell r="B36">
            <v>53.452039999999997</v>
          </cell>
          <cell r="C36">
            <v>423.50322</v>
          </cell>
          <cell r="D36">
            <v>693.85536999999999</v>
          </cell>
          <cell r="E36">
            <v>475.53242999999998</v>
          </cell>
          <cell r="F36">
            <v>167.31960000000001</v>
          </cell>
          <cell r="G36">
            <v>28.149280000000001</v>
          </cell>
          <cell r="H36">
            <v>1.15395</v>
          </cell>
          <cell r="I36">
            <v>1.843027</v>
          </cell>
          <cell r="J36">
            <v>0.88725313699999986</v>
          </cell>
          <cell r="K36">
            <v>28.5183</v>
          </cell>
          <cell r="L36">
            <v>26.254701019999999</v>
          </cell>
        </row>
        <row r="37">
          <cell r="B37">
            <v>57.375109999999999</v>
          </cell>
          <cell r="C37">
            <v>450.5043</v>
          </cell>
          <cell r="D37">
            <v>736.13297999999998</v>
          </cell>
          <cell r="E37">
            <v>502.74261000000001</v>
          </cell>
          <cell r="F37">
            <v>183.80382</v>
          </cell>
          <cell r="G37">
            <v>30.044640000000001</v>
          </cell>
          <cell r="H37">
            <v>1.2144900000000001</v>
          </cell>
          <cell r="I37">
            <v>1.962197</v>
          </cell>
          <cell r="J37">
            <v>0.94472528730000005</v>
          </cell>
          <cell r="K37">
            <v>28.531700000000001</v>
          </cell>
          <cell r="L37">
            <v>26.260925660000002</v>
          </cell>
        </row>
        <row r="38">
          <cell r="B38">
            <v>63.469470000000001</v>
          </cell>
          <cell r="C38">
            <v>457.76938000000001</v>
          </cell>
          <cell r="D38">
            <v>746.14549</v>
          </cell>
          <cell r="E38">
            <v>518.49923000000001</v>
          </cell>
          <cell r="F38">
            <v>194.80789999999999</v>
          </cell>
          <cell r="G38">
            <v>32.116689999999998</v>
          </cell>
          <cell r="H38">
            <v>1.24966</v>
          </cell>
          <cell r="I38">
            <v>2.0147149999999998</v>
          </cell>
          <cell r="J38">
            <v>0.97044146229999872</v>
          </cell>
          <cell r="K38">
            <v>28.570799999999998</v>
          </cell>
          <cell r="L38">
            <v>26.307156290000002</v>
          </cell>
        </row>
        <row r="39">
          <cell r="B39">
            <v>69.181970000000007</v>
          </cell>
          <cell r="C39">
            <v>486.04662000000002</v>
          </cell>
          <cell r="D39">
            <v>777.33322999999996</v>
          </cell>
          <cell r="E39">
            <v>553.64674000000002</v>
          </cell>
          <cell r="F39">
            <v>207.94326000000001</v>
          </cell>
          <cell r="G39">
            <v>35.541550000000001</v>
          </cell>
          <cell r="H39">
            <v>1.1874899999999999</v>
          </cell>
          <cell r="I39">
            <v>2.1310639999999998</v>
          </cell>
          <cell r="J39">
            <v>1.0263437886</v>
          </cell>
          <cell r="K39">
            <v>28.582899999999999</v>
          </cell>
          <cell r="L39">
            <v>26.315687480000001</v>
          </cell>
        </row>
        <row r="40">
          <cell r="B40">
            <v>64.565809999999999</v>
          </cell>
          <cell r="C40">
            <v>463.77516000000003</v>
          </cell>
          <cell r="D40">
            <v>770.08024</v>
          </cell>
          <cell r="E40">
            <v>560.43511999999998</v>
          </cell>
          <cell r="F40">
            <v>214.67648</v>
          </cell>
          <cell r="G40">
            <v>37.066429999999997</v>
          </cell>
          <cell r="H40">
            <v>1.39503</v>
          </cell>
          <cell r="I40">
            <v>2.1122489999999998</v>
          </cell>
          <cell r="J40">
            <v>1.0173209164999999</v>
          </cell>
          <cell r="K40">
            <v>28.735900000000001</v>
          </cell>
          <cell r="L40">
            <v>26.508560070000001</v>
          </cell>
        </row>
        <row r="41">
          <cell r="B41">
            <v>57.070900000000002</v>
          </cell>
          <cell r="C41">
            <v>448.1576</v>
          </cell>
          <cell r="D41">
            <v>756.54921000000002</v>
          </cell>
          <cell r="E41">
            <v>564.06663000000003</v>
          </cell>
          <cell r="F41">
            <v>220.34918999999999</v>
          </cell>
          <cell r="G41">
            <v>37.87932</v>
          </cell>
          <cell r="H41">
            <v>1.4522299999999999</v>
          </cell>
          <cell r="I41">
            <v>2.0856910000000002</v>
          </cell>
          <cell r="J41">
            <v>1.0059202592000001</v>
          </cell>
          <cell r="K41">
            <v>28.869700000000002</v>
          </cell>
          <cell r="L41">
            <v>26.72272654</v>
          </cell>
        </row>
        <row r="42">
          <cell r="B42">
            <v>52.516779999999997</v>
          </cell>
          <cell r="C42">
            <v>411.19560000000001</v>
          </cell>
          <cell r="D42">
            <v>725.49690999999996</v>
          </cell>
          <cell r="E42">
            <v>546.98235</v>
          </cell>
          <cell r="F42">
            <v>217.01284000000001</v>
          </cell>
          <cell r="G42">
            <v>38.174300000000002</v>
          </cell>
          <cell r="H42">
            <v>1.1839599999999999</v>
          </cell>
          <cell r="I42">
            <v>1.9921660000000001</v>
          </cell>
          <cell r="J42">
            <v>0.96068898420000004</v>
          </cell>
          <cell r="K42">
            <v>28.989699999999999</v>
          </cell>
          <cell r="L42">
            <v>26.95916214</v>
          </cell>
        </row>
        <row r="43">
          <cell r="B43">
            <v>45.53895</v>
          </cell>
          <cell r="C43">
            <v>369.14170000000001</v>
          </cell>
          <cell r="D43">
            <v>690.38295000000005</v>
          </cell>
          <cell r="E43">
            <v>522.09532000000002</v>
          </cell>
          <cell r="F43">
            <v>215.75835000000001</v>
          </cell>
          <cell r="G43">
            <v>37.772759999999998</v>
          </cell>
          <cell r="H43">
            <v>1.27024</v>
          </cell>
          <cell r="I43">
            <v>1.881467</v>
          </cell>
          <cell r="J43">
            <v>0.90852652469999873</v>
          </cell>
          <cell r="K43">
            <v>29.149699999999999</v>
          </cell>
          <cell r="L43">
            <v>27.10808527</v>
          </cell>
        </row>
        <row r="44">
          <cell r="B44">
            <v>42.417250000000003</v>
          </cell>
          <cell r="C44">
            <v>329.58172999999999</v>
          </cell>
          <cell r="D44">
            <v>627.34375</v>
          </cell>
          <cell r="E44">
            <v>490.07204999999999</v>
          </cell>
          <cell r="F44">
            <v>203.57898</v>
          </cell>
          <cell r="G44">
            <v>35.644669999999998</v>
          </cell>
          <cell r="H44">
            <v>1.2791699999999999</v>
          </cell>
          <cell r="I44">
            <v>1.7294099999999999</v>
          </cell>
          <cell r="J44">
            <v>0.83534354759999985</v>
          </cell>
          <cell r="K44">
            <v>29.236799999999999</v>
          </cell>
          <cell r="L44">
            <v>27.19137439</v>
          </cell>
        </row>
        <row r="45">
          <cell r="B45">
            <v>38.735819999999997</v>
          </cell>
          <cell r="C45">
            <v>289.80050999999997</v>
          </cell>
          <cell r="D45">
            <v>574.52113999999995</v>
          </cell>
          <cell r="E45">
            <v>463.22392000000002</v>
          </cell>
          <cell r="F45">
            <v>195.02336</v>
          </cell>
          <cell r="G45">
            <v>35.3401</v>
          </cell>
          <cell r="H45">
            <v>1.3981600000000001</v>
          </cell>
          <cell r="I45">
            <v>1.5977710000000001</v>
          </cell>
          <cell r="J45">
            <v>0.7718500975</v>
          </cell>
          <cell r="K45">
            <v>29.376899999999999</v>
          </cell>
          <cell r="L45">
            <v>27.364456499999999</v>
          </cell>
        </row>
        <row r="46">
          <cell r="B46">
            <v>35.853110000000001</v>
          </cell>
          <cell r="C46">
            <v>267.81488000000002</v>
          </cell>
          <cell r="D46">
            <v>546.20240000000001</v>
          </cell>
          <cell r="E46">
            <v>448.37646999999998</v>
          </cell>
          <cell r="F46">
            <v>189.47854000000001</v>
          </cell>
          <cell r="G46">
            <v>35.143300000000004</v>
          </cell>
          <cell r="H46">
            <v>1.33805</v>
          </cell>
          <cell r="I46">
            <v>1.5237909999999999</v>
          </cell>
          <cell r="J46">
            <v>0.73615536599999998</v>
          </cell>
          <cell r="K46">
            <v>29.484200000000001</v>
          </cell>
          <cell r="L46">
            <v>27.480957740000001</v>
          </cell>
        </row>
        <row r="47">
          <cell r="B47">
            <v>32.408760000000001</v>
          </cell>
          <cell r="C47">
            <v>245.54123999999999</v>
          </cell>
          <cell r="D47">
            <v>523.84573999999998</v>
          </cell>
          <cell r="E47">
            <v>464.27899000000002</v>
          </cell>
          <cell r="F47">
            <v>200.50527</v>
          </cell>
          <cell r="G47">
            <v>36.395319999999998</v>
          </cell>
          <cell r="H47">
            <v>1.5036400000000001</v>
          </cell>
          <cell r="I47">
            <v>1.5042040000000001</v>
          </cell>
          <cell r="J47">
            <v>0.72700400320000003</v>
          </cell>
          <cell r="K47">
            <v>29.734000000000002</v>
          </cell>
          <cell r="L47">
            <v>27.752924910000001</v>
          </cell>
        </row>
        <row r="48">
          <cell r="I48">
            <v>1.510149</v>
          </cell>
        </row>
      </sheetData>
      <sheetData sheetId="2"/>
      <sheetData sheetId="3"/>
      <sheetData sheetId="4"/>
      <sheetData sheetId="5"/>
      <sheetData sheetId="6"/>
      <sheetData sheetId="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WEDEN"/>
      <sheetName val="DENMARK"/>
      <sheetName val="SPAIN"/>
      <sheetName val="GERMANY"/>
      <sheetName val="France"/>
      <sheetName val="United Kingdom"/>
      <sheetName val="Italy"/>
    </sheetNames>
    <sheetDataSet>
      <sheetData sheetId="0"/>
      <sheetData sheetId="1">
        <row r="9">
          <cell r="I9">
            <v>2.198267</v>
          </cell>
          <cell r="J9">
            <v>1.0434458309000001</v>
          </cell>
          <cell r="K9">
            <v>27.474</v>
          </cell>
          <cell r="L9">
            <v>25.5</v>
          </cell>
        </row>
        <row r="10">
          <cell r="I10">
            <v>2.2306050000000002</v>
          </cell>
          <cell r="J10">
            <v>1.0598873299</v>
          </cell>
          <cell r="K10">
            <v>27.424099999999999</v>
          </cell>
          <cell r="L10">
            <v>25.5</v>
          </cell>
        </row>
        <row r="11">
          <cell r="I11">
            <v>2.257085</v>
          </cell>
          <cell r="J11">
            <v>1.0734138885</v>
          </cell>
          <cell r="K11">
            <v>27.322500000000002</v>
          </cell>
          <cell r="L11">
            <v>25.4</v>
          </cell>
        </row>
        <row r="12">
          <cell r="I12">
            <v>2.3375029999999999</v>
          </cell>
          <cell r="J12">
            <v>1.1115678632999999</v>
          </cell>
          <cell r="K12">
            <v>27.315100000000001</v>
          </cell>
          <cell r="L12">
            <v>25.4</v>
          </cell>
        </row>
        <row r="13">
          <cell r="I13">
            <v>2.4840049999999998</v>
          </cell>
          <cell r="J13">
            <v>1.1823737979</v>
          </cell>
          <cell r="K13">
            <v>27.247900000000001</v>
          </cell>
          <cell r="L13">
            <v>25.3</v>
          </cell>
        </row>
        <row r="14">
          <cell r="I14">
            <v>2.4181659999999998</v>
          </cell>
          <cell r="J14">
            <v>1.1523673726000001</v>
          </cell>
          <cell r="K14">
            <v>27.169499999999999</v>
          </cell>
          <cell r="L14">
            <v>25.2</v>
          </cell>
        </row>
        <row r="15">
          <cell r="I15">
            <v>2.3625609999999999</v>
          </cell>
          <cell r="J15">
            <v>1.1274651954999999</v>
          </cell>
          <cell r="K15">
            <v>27.066299999999998</v>
          </cell>
          <cell r="L15">
            <v>25.3</v>
          </cell>
        </row>
        <row r="16">
          <cell r="I16">
            <v>2.2693189999999999</v>
          </cell>
          <cell r="J16">
            <v>1.0831438767999999</v>
          </cell>
          <cell r="K16">
            <v>27.0319</v>
          </cell>
          <cell r="L16">
            <v>25.3</v>
          </cell>
        </row>
        <row r="17">
          <cell r="I17">
            <v>2.072235</v>
          </cell>
          <cell r="J17">
            <v>0.98846036770000001</v>
          </cell>
          <cell r="K17">
            <v>27.047899999999998</v>
          </cell>
          <cell r="L17">
            <v>25.6</v>
          </cell>
        </row>
        <row r="18">
          <cell r="I18">
            <v>1.927538</v>
          </cell>
          <cell r="J18">
            <v>0.9215936347</v>
          </cell>
          <cell r="K18">
            <v>27.1</v>
          </cell>
          <cell r="L18">
            <v>25.8</v>
          </cell>
        </row>
        <row r="19">
          <cell r="I19">
            <v>1.9195790000000001</v>
          </cell>
          <cell r="J19">
            <v>0.9175223669</v>
          </cell>
          <cell r="K19">
            <v>26.983599999999999</v>
          </cell>
          <cell r="L19">
            <v>25.9</v>
          </cell>
        </row>
        <row r="20">
          <cell r="I20">
            <v>1.959497</v>
          </cell>
          <cell r="J20">
            <v>0.93719332450000004</v>
          </cell>
          <cell r="K20">
            <v>26.8611</v>
          </cell>
          <cell r="L20">
            <v>25.9</v>
          </cell>
        </row>
        <row r="21">
          <cell r="I21">
            <v>1.9093640000000001</v>
          </cell>
          <cell r="J21">
            <v>0.91385738060000021</v>
          </cell>
          <cell r="K21">
            <v>26.776199999999999</v>
          </cell>
          <cell r="L21">
            <v>26</v>
          </cell>
        </row>
        <row r="22">
          <cell r="I22">
            <v>1.8642730000000001</v>
          </cell>
          <cell r="J22">
            <v>0.89265072310000004</v>
          </cell>
          <cell r="K22">
            <v>26.756499999999999</v>
          </cell>
        </row>
        <row r="23">
          <cell r="I23">
            <v>1.8721840000000001</v>
          </cell>
          <cell r="J23">
            <v>0.89699025040000002</v>
          </cell>
          <cell r="K23">
            <v>26.710599999999999</v>
          </cell>
          <cell r="L23">
            <v>24.219572379999999</v>
          </cell>
        </row>
        <row r="24">
          <cell r="I24">
            <v>1.7666580000000001</v>
          </cell>
          <cell r="J24">
            <v>0.84710551050000005</v>
          </cell>
          <cell r="K24">
            <v>26.726700000000001</v>
          </cell>
          <cell r="L24">
            <v>24.378254859999998</v>
          </cell>
        </row>
        <row r="25">
          <cell r="I25">
            <v>1.680496</v>
          </cell>
          <cell r="J25">
            <v>0.80560827040000005</v>
          </cell>
          <cell r="K25">
            <v>26.8855</v>
          </cell>
          <cell r="L25">
            <v>24.582106020000001</v>
          </cell>
        </row>
        <row r="26">
          <cell r="I26">
            <v>1.6437569999999999</v>
          </cell>
          <cell r="J26">
            <v>0.78944267170000004</v>
          </cell>
          <cell r="K26">
            <v>26.9984</v>
          </cell>
          <cell r="L26">
            <v>24.744797460000001</v>
          </cell>
        </row>
        <row r="27">
          <cell r="I27">
            <v>1.5982799999999999</v>
          </cell>
          <cell r="J27">
            <v>0.7675168335</v>
          </cell>
          <cell r="K27">
            <v>27.197800000000001</v>
          </cell>
          <cell r="L27">
            <v>24.928136080000002</v>
          </cell>
        </row>
        <row r="28">
          <cell r="I28">
            <v>1.6552500000000001</v>
          </cell>
          <cell r="J28">
            <v>0.79499514829999984</v>
          </cell>
          <cell r="K28">
            <v>27.4649</v>
          </cell>
          <cell r="L28">
            <v>25.12431518</v>
          </cell>
        </row>
        <row r="29">
          <cell r="I29">
            <v>1.6769989999999999</v>
          </cell>
          <cell r="J29">
            <v>0.80644698640000001</v>
          </cell>
          <cell r="K29">
            <v>27.584</v>
          </cell>
          <cell r="L29">
            <v>25.276659559999999</v>
          </cell>
        </row>
        <row r="30">
          <cell r="I30">
            <v>1.633918</v>
          </cell>
          <cell r="J30">
            <v>0.78610088720000004</v>
          </cell>
          <cell r="K30">
            <v>27.740600000000001</v>
          </cell>
          <cell r="L30">
            <v>25.402797700000001</v>
          </cell>
        </row>
        <row r="31">
          <cell r="I31">
            <v>1.6206959999999999</v>
          </cell>
          <cell r="J31">
            <v>0.779508074</v>
          </cell>
          <cell r="K31">
            <v>27.904</v>
          </cell>
          <cell r="L31">
            <v>25.56365533</v>
          </cell>
        </row>
        <row r="32">
          <cell r="I32">
            <v>1.6132059999999999</v>
          </cell>
          <cell r="J32">
            <v>0.77567772660000001</v>
          </cell>
          <cell r="K32">
            <v>28.056999999999999</v>
          </cell>
          <cell r="L32">
            <v>25.78897881</v>
          </cell>
        </row>
        <row r="33">
          <cell r="I33">
            <v>1.6560790000000001</v>
          </cell>
          <cell r="J33">
            <v>0.79750931439999873</v>
          </cell>
          <cell r="K33">
            <v>28.267900000000001</v>
          </cell>
          <cell r="L33">
            <v>25.978218550000001</v>
          </cell>
        </row>
        <row r="34">
          <cell r="I34">
            <v>1.739503</v>
          </cell>
          <cell r="J34">
            <v>0.8364865937</v>
          </cell>
          <cell r="K34">
            <v>28.3766</v>
          </cell>
          <cell r="L34">
            <v>26.074790700000001</v>
          </cell>
        </row>
        <row r="35">
          <cell r="I35">
            <v>1.80023</v>
          </cell>
          <cell r="J35">
            <v>0.86692431979999984</v>
          </cell>
          <cell r="K35">
            <v>28.424600000000002</v>
          </cell>
          <cell r="L35">
            <v>26.148874190000001</v>
          </cell>
        </row>
        <row r="36">
          <cell r="I36">
            <v>1.843027</v>
          </cell>
          <cell r="J36">
            <v>0.88725313699999986</v>
          </cell>
          <cell r="K36">
            <v>28.5183</v>
          </cell>
          <cell r="L36">
            <v>26.254701019999999</v>
          </cell>
        </row>
        <row r="37">
          <cell r="I37">
            <v>1.962197</v>
          </cell>
          <cell r="J37">
            <v>0.94472528730000005</v>
          </cell>
          <cell r="K37">
            <v>28.531700000000001</v>
          </cell>
          <cell r="L37">
            <v>26.260925660000002</v>
          </cell>
        </row>
        <row r="38">
          <cell r="I38">
            <v>2.0147149999999998</v>
          </cell>
          <cell r="J38">
            <v>0.97044146229999872</v>
          </cell>
          <cell r="K38">
            <v>28.570799999999998</v>
          </cell>
          <cell r="L38">
            <v>26.307156290000002</v>
          </cell>
        </row>
        <row r="39">
          <cell r="I39">
            <v>2.1310639999999998</v>
          </cell>
          <cell r="J39">
            <v>1.0263437886</v>
          </cell>
          <cell r="K39">
            <v>28.582899999999999</v>
          </cell>
          <cell r="L39">
            <v>26.315687480000001</v>
          </cell>
        </row>
        <row r="40">
          <cell r="I40">
            <v>2.1122489999999998</v>
          </cell>
          <cell r="J40">
            <v>1.0173209164999999</v>
          </cell>
          <cell r="K40">
            <v>28.735900000000001</v>
          </cell>
          <cell r="L40">
            <v>26.508560070000001</v>
          </cell>
        </row>
        <row r="41">
          <cell r="I41">
            <v>2.0856910000000002</v>
          </cell>
          <cell r="J41">
            <v>1.0059202592000001</v>
          </cell>
          <cell r="K41">
            <v>28.869700000000002</v>
          </cell>
          <cell r="L41">
            <v>26.72272654</v>
          </cell>
        </row>
        <row r="42">
          <cell r="I42">
            <v>1.9921660000000001</v>
          </cell>
          <cell r="J42">
            <v>0.96068898420000004</v>
          </cell>
          <cell r="K42">
            <v>28.989699999999999</v>
          </cell>
          <cell r="L42">
            <v>26.95916214</v>
          </cell>
        </row>
        <row r="43">
          <cell r="I43">
            <v>1.881467</v>
          </cell>
          <cell r="J43">
            <v>0.90852652469999873</v>
          </cell>
          <cell r="K43">
            <v>29.149699999999999</v>
          </cell>
          <cell r="L43">
            <v>27.10808527</v>
          </cell>
        </row>
        <row r="44">
          <cell r="I44">
            <v>1.7294099999999999</v>
          </cell>
          <cell r="J44">
            <v>0.83534354759999985</v>
          </cell>
          <cell r="K44">
            <v>29.236799999999999</v>
          </cell>
          <cell r="L44">
            <v>27.19137439</v>
          </cell>
        </row>
        <row r="45">
          <cell r="I45">
            <v>1.5977710000000001</v>
          </cell>
          <cell r="J45">
            <v>0.7718500975</v>
          </cell>
          <cell r="K45">
            <v>29.376899999999999</v>
          </cell>
          <cell r="L45">
            <v>27.364456499999999</v>
          </cell>
        </row>
        <row r="46">
          <cell r="I46">
            <v>1.5237909999999999</v>
          </cell>
          <cell r="J46">
            <v>0.73615536599999998</v>
          </cell>
          <cell r="K46">
            <v>29.484200000000001</v>
          </cell>
          <cell r="L46">
            <v>27.480957740000001</v>
          </cell>
        </row>
        <row r="47">
          <cell r="I47">
            <v>1.5042040000000001</v>
          </cell>
          <cell r="J47">
            <v>0.72700400320000003</v>
          </cell>
          <cell r="K47">
            <v>29.734000000000002</v>
          </cell>
          <cell r="L47">
            <v>27.752924910000001</v>
          </cell>
        </row>
        <row r="48">
          <cell r="I48">
            <v>1.510149</v>
          </cell>
        </row>
      </sheetData>
      <sheetData sheetId="2"/>
      <sheetData sheetId="3"/>
      <sheetData sheetId="4"/>
      <sheetData sheetId="5"/>
      <sheetData sheetId="6"/>
      <sheetData sheetId="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WEDEN"/>
      <sheetName val="DENMARK"/>
      <sheetName val="SPAIN"/>
      <sheetName val="GERMANY"/>
      <sheetName val="France"/>
      <sheetName val="United Kingdom"/>
      <sheetName val="Italy"/>
    </sheetNames>
    <sheetDataSet>
      <sheetData sheetId="0"/>
      <sheetData sheetId="1">
        <row r="9">
          <cell r="I9">
            <v>2.198267</v>
          </cell>
          <cell r="J9">
            <v>1.0434458309000001</v>
          </cell>
          <cell r="K9">
            <v>27.474</v>
          </cell>
          <cell r="L9">
            <v>25.5</v>
          </cell>
        </row>
        <row r="10">
          <cell r="I10">
            <v>2.2306050000000002</v>
          </cell>
          <cell r="J10">
            <v>1.0598873299</v>
          </cell>
          <cell r="K10">
            <v>27.424099999999999</v>
          </cell>
          <cell r="L10">
            <v>25.5</v>
          </cell>
        </row>
        <row r="11">
          <cell r="I11">
            <v>2.257085</v>
          </cell>
          <cell r="J11">
            <v>1.0734138885</v>
          </cell>
          <cell r="K11">
            <v>27.322500000000002</v>
          </cell>
          <cell r="L11">
            <v>25.4</v>
          </cell>
        </row>
        <row r="12">
          <cell r="I12">
            <v>2.3375029999999999</v>
          </cell>
          <cell r="J12">
            <v>1.1115678632999999</v>
          </cell>
          <cell r="K12">
            <v>27.315100000000001</v>
          </cell>
          <cell r="L12">
            <v>25.4</v>
          </cell>
        </row>
        <row r="13">
          <cell r="I13">
            <v>2.4840049999999998</v>
          </cell>
          <cell r="J13">
            <v>1.1823737979</v>
          </cell>
          <cell r="K13">
            <v>27.247900000000001</v>
          </cell>
          <cell r="L13">
            <v>25.3</v>
          </cell>
        </row>
        <row r="14">
          <cell r="I14">
            <v>2.4181659999999998</v>
          </cell>
          <cell r="J14">
            <v>1.1523673726000001</v>
          </cell>
          <cell r="K14">
            <v>27.169499999999999</v>
          </cell>
          <cell r="L14">
            <v>25.2</v>
          </cell>
        </row>
        <row r="15">
          <cell r="I15">
            <v>2.3625609999999999</v>
          </cell>
          <cell r="J15">
            <v>1.1274651954999999</v>
          </cell>
          <cell r="K15">
            <v>27.066299999999998</v>
          </cell>
          <cell r="L15">
            <v>25.3</v>
          </cell>
        </row>
        <row r="16">
          <cell r="I16">
            <v>2.2693189999999999</v>
          </cell>
          <cell r="J16">
            <v>1.0831438767999999</v>
          </cell>
          <cell r="K16">
            <v>27.0319</v>
          </cell>
          <cell r="L16">
            <v>25.3</v>
          </cell>
        </row>
        <row r="17">
          <cell r="I17">
            <v>2.072235</v>
          </cell>
          <cell r="J17">
            <v>0.98846036770000001</v>
          </cell>
          <cell r="K17">
            <v>27.047899999999998</v>
          </cell>
          <cell r="L17">
            <v>25.6</v>
          </cell>
        </row>
        <row r="18">
          <cell r="I18">
            <v>1.927538</v>
          </cell>
          <cell r="J18">
            <v>0.9215936347</v>
          </cell>
          <cell r="K18">
            <v>27.1</v>
          </cell>
          <cell r="L18">
            <v>25.8</v>
          </cell>
        </row>
        <row r="19">
          <cell r="I19">
            <v>1.9195790000000001</v>
          </cell>
          <cell r="J19">
            <v>0.9175223669</v>
          </cell>
          <cell r="K19">
            <v>26.983599999999999</v>
          </cell>
          <cell r="L19">
            <v>25.9</v>
          </cell>
        </row>
        <row r="20">
          <cell r="I20">
            <v>1.959497</v>
          </cell>
          <cell r="J20">
            <v>0.93719332450000004</v>
          </cell>
          <cell r="K20">
            <v>26.8611</v>
          </cell>
          <cell r="L20">
            <v>25.9</v>
          </cell>
        </row>
        <row r="21">
          <cell r="I21">
            <v>1.9093640000000001</v>
          </cell>
          <cell r="J21">
            <v>0.91385738060000021</v>
          </cell>
          <cell r="K21">
            <v>26.776199999999999</v>
          </cell>
          <cell r="L21">
            <v>26</v>
          </cell>
        </row>
        <row r="22">
          <cell r="I22">
            <v>1.8642730000000001</v>
          </cell>
          <cell r="J22">
            <v>0.89265072310000004</v>
          </cell>
          <cell r="K22">
            <v>26.756499999999999</v>
          </cell>
        </row>
        <row r="23">
          <cell r="I23">
            <v>1.8721840000000001</v>
          </cell>
          <cell r="J23">
            <v>0.89699025040000002</v>
          </cell>
          <cell r="K23">
            <v>26.710599999999999</v>
          </cell>
          <cell r="L23">
            <v>24.219572379999999</v>
          </cell>
        </row>
        <row r="24">
          <cell r="I24">
            <v>1.7666580000000001</v>
          </cell>
          <cell r="J24">
            <v>0.84710551050000005</v>
          </cell>
          <cell r="K24">
            <v>26.726700000000001</v>
          </cell>
          <cell r="L24">
            <v>24.378254859999998</v>
          </cell>
        </row>
        <row r="25">
          <cell r="I25">
            <v>1.680496</v>
          </cell>
          <cell r="J25">
            <v>0.80560827040000005</v>
          </cell>
          <cell r="K25">
            <v>26.8855</v>
          </cell>
          <cell r="L25">
            <v>24.582106020000001</v>
          </cell>
        </row>
        <row r="26">
          <cell r="I26">
            <v>1.6437569999999999</v>
          </cell>
          <cell r="J26">
            <v>0.78944267170000004</v>
          </cell>
          <cell r="K26">
            <v>26.9984</v>
          </cell>
          <cell r="L26">
            <v>24.744797460000001</v>
          </cell>
        </row>
        <row r="27">
          <cell r="I27">
            <v>1.5982799999999999</v>
          </cell>
          <cell r="J27">
            <v>0.7675168335</v>
          </cell>
          <cell r="K27">
            <v>27.197800000000001</v>
          </cell>
          <cell r="L27">
            <v>24.928136080000002</v>
          </cell>
        </row>
        <row r="28">
          <cell r="I28">
            <v>1.6552500000000001</v>
          </cell>
          <cell r="J28">
            <v>0.79499514829999984</v>
          </cell>
          <cell r="K28">
            <v>27.4649</v>
          </cell>
          <cell r="L28">
            <v>25.12431518</v>
          </cell>
        </row>
        <row r="29">
          <cell r="I29">
            <v>1.6769989999999999</v>
          </cell>
          <cell r="J29">
            <v>0.80644698640000001</v>
          </cell>
          <cell r="K29">
            <v>27.584</v>
          </cell>
          <cell r="L29">
            <v>25.276659559999999</v>
          </cell>
        </row>
        <row r="30">
          <cell r="I30">
            <v>1.633918</v>
          </cell>
          <cell r="J30">
            <v>0.78610088720000004</v>
          </cell>
          <cell r="K30">
            <v>27.740600000000001</v>
          </cell>
          <cell r="L30">
            <v>25.402797700000001</v>
          </cell>
        </row>
        <row r="31">
          <cell r="I31">
            <v>1.6206959999999999</v>
          </cell>
          <cell r="J31">
            <v>0.779508074</v>
          </cell>
          <cell r="K31">
            <v>27.904</v>
          </cell>
          <cell r="L31">
            <v>25.56365533</v>
          </cell>
        </row>
        <row r="32">
          <cell r="I32">
            <v>1.6132059999999999</v>
          </cell>
          <cell r="J32">
            <v>0.77567772660000001</v>
          </cell>
          <cell r="K32">
            <v>28.056999999999999</v>
          </cell>
          <cell r="L32">
            <v>25.78897881</v>
          </cell>
        </row>
        <row r="33">
          <cell r="I33">
            <v>1.6560790000000001</v>
          </cell>
          <cell r="J33">
            <v>0.79750931439999873</v>
          </cell>
          <cell r="K33">
            <v>28.267900000000001</v>
          </cell>
          <cell r="L33">
            <v>25.978218550000001</v>
          </cell>
        </row>
        <row r="34">
          <cell r="I34">
            <v>1.739503</v>
          </cell>
          <cell r="J34">
            <v>0.8364865937</v>
          </cell>
          <cell r="K34">
            <v>28.3766</v>
          </cell>
          <cell r="L34">
            <v>26.074790700000001</v>
          </cell>
        </row>
        <row r="35">
          <cell r="I35">
            <v>1.80023</v>
          </cell>
          <cell r="J35">
            <v>0.86692431979999984</v>
          </cell>
          <cell r="K35">
            <v>28.424600000000002</v>
          </cell>
          <cell r="L35">
            <v>26.148874190000001</v>
          </cell>
        </row>
        <row r="36">
          <cell r="I36">
            <v>1.843027</v>
          </cell>
          <cell r="J36">
            <v>0.88725313699999986</v>
          </cell>
          <cell r="K36">
            <v>28.5183</v>
          </cell>
          <cell r="L36">
            <v>26.254701019999999</v>
          </cell>
        </row>
        <row r="37">
          <cell r="I37">
            <v>1.962197</v>
          </cell>
          <cell r="J37">
            <v>0.94472528730000005</v>
          </cell>
          <cell r="K37">
            <v>28.531700000000001</v>
          </cell>
          <cell r="L37">
            <v>26.260925660000002</v>
          </cell>
        </row>
        <row r="38">
          <cell r="I38">
            <v>2.0147149999999998</v>
          </cell>
          <cell r="J38">
            <v>0.97044146229999872</v>
          </cell>
          <cell r="K38">
            <v>28.570799999999998</v>
          </cell>
          <cell r="L38">
            <v>26.307156290000002</v>
          </cell>
        </row>
        <row r="39">
          <cell r="I39">
            <v>2.1310639999999998</v>
          </cell>
          <cell r="J39">
            <v>1.0263437886</v>
          </cell>
          <cell r="K39">
            <v>28.582899999999999</v>
          </cell>
          <cell r="L39">
            <v>26.315687480000001</v>
          </cell>
        </row>
        <row r="40">
          <cell r="I40">
            <v>2.1122489999999998</v>
          </cell>
          <cell r="J40">
            <v>1.0173209164999999</v>
          </cell>
          <cell r="K40">
            <v>28.735900000000001</v>
          </cell>
          <cell r="L40">
            <v>26.508560070000001</v>
          </cell>
        </row>
        <row r="41">
          <cell r="I41">
            <v>2.0856910000000002</v>
          </cell>
          <cell r="J41">
            <v>1.0059202592000001</v>
          </cell>
          <cell r="K41">
            <v>28.869700000000002</v>
          </cell>
          <cell r="L41">
            <v>26.72272654</v>
          </cell>
        </row>
        <row r="42">
          <cell r="I42">
            <v>1.9921660000000001</v>
          </cell>
          <cell r="J42">
            <v>0.96068898420000004</v>
          </cell>
          <cell r="K42">
            <v>28.989699999999999</v>
          </cell>
          <cell r="L42">
            <v>26.95916214</v>
          </cell>
        </row>
        <row r="43">
          <cell r="I43">
            <v>1.881467</v>
          </cell>
          <cell r="J43">
            <v>0.90852652469999873</v>
          </cell>
          <cell r="K43">
            <v>29.149699999999999</v>
          </cell>
          <cell r="L43">
            <v>27.10808527</v>
          </cell>
        </row>
        <row r="44">
          <cell r="I44">
            <v>1.7294099999999999</v>
          </cell>
          <cell r="J44">
            <v>0.83534354759999985</v>
          </cell>
          <cell r="K44">
            <v>29.236799999999999</v>
          </cell>
          <cell r="L44">
            <v>27.19137439</v>
          </cell>
        </row>
        <row r="45">
          <cell r="I45">
            <v>1.5977710000000001</v>
          </cell>
          <cell r="J45">
            <v>0.7718500975</v>
          </cell>
          <cell r="K45">
            <v>29.376899999999999</v>
          </cell>
          <cell r="L45">
            <v>27.364456499999999</v>
          </cell>
        </row>
        <row r="46">
          <cell r="I46">
            <v>1.5237909999999999</v>
          </cell>
          <cell r="J46">
            <v>0.73615536599999998</v>
          </cell>
          <cell r="K46">
            <v>29.484200000000001</v>
          </cell>
          <cell r="L46">
            <v>27.480957740000001</v>
          </cell>
        </row>
        <row r="47">
          <cell r="I47">
            <v>1.5042040000000001</v>
          </cell>
          <cell r="J47">
            <v>0.72700400320000003</v>
          </cell>
          <cell r="K47">
            <v>29.734000000000002</v>
          </cell>
          <cell r="L47">
            <v>27.752924910000001</v>
          </cell>
        </row>
        <row r="48">
          <cell r="I48">
            <v>1.510149</v>
          </cell>
        </row>
      </sheetData>
      <sheetData sheetId="2"/>
      <sheetData sheetId="3"/>
      <sheetData sheetId="4"/>
      <sheetData sheetId="5"/>
      <sheetData sheetId="6"/>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グラフ"/>
      <sheetName val="県別"/>
    </sheetNames>
    <sheetDataSet>
      <sheetData sheetId="0"/>
      <sheetData sheetId="1">
        <row r="1">
          <cell r="A1" t="str">
            <v>県</v>
          </cell>
          <cell r="B1" t="str">
            <v>総　数</v>
          </cell>
          <cell r="C1" t="str">
            <v>電　話</v>
          </cell>
          <cell r="D1" t="str">
            <v>来　所</v>
          </cell>
          <cell r="E1" t="str">
            <v>スクリーニング検査</v>
          </cell>
          <cell r="F1" t="str">
            <v>確認検査</v>
          </cell>
          <cell r="G1" t="str">
            <v>陽性件数</v>
          </cell>
        </row>
        <row r="2">
          <cell r="A2" t="str">
            <v>01</v>
          </cell>
          <cell r="B2">
            <v>2200</v>
          </cell>
          <cell r="C2">
            <v>1123</v>
          </cell>
          <cell r="D2">
            <v>1077</v>
          </cell>
          <cell r="E2">
            <v>1506</v>
          </cell>
          <cell r="F2">
            <v>0</v>
          </cell>
          <cell r="G2">
            <v>0</v>
          </cell>
        </row>
        <row r="3">
          <cell r="A3" t="str">
            <v>02</v>
          </cell>
          <cell r="B3">
            <v>710</v>
          </cell>
          <cell r="C3">
            <v>423</v>
          </cell>
          <cell r="D3">
            <v>287</v>
          </cell>
          <cell r="E3">
            <v>200</v>
          </cell>
          <cell r="F3">
            <v>0</v>
          </cell>
          <cell r="G3">
            <v>0</v>
          </cell>
        </row>
        <row r="4">
          <cell r="A4" t="str">
            <v>03</v>
          </cell>
          <cell r="B4">
            <v>586</v>
          </cell>
          <cell r="C4">
            <v>131</v>
          </cell>
          <cell r="D4">
            <v>455</v>
          </cell>
          <cell r="E4">
            <v>304</v>
          </cell>
          <cell r="F4">
            <v>22</v>
          </cell>
          <cell r="G4">
            <v>1</v>
          </cell>
        </row>
        <row r="5">
          <cell r="A5" t="str">
            <v>04</v>
          </cell>
          <cell r="B5">
            <v>2083</v>
          </cell>
          <cell r="C5">
            <v>669</v>
          </cell>
          <cell r="D5">
            <v>1414</v>
          </cell>
          <cell r="E5">
            <v>911</v>
          </cell>
          <cell r="F5">
            <v>0</v>
          </cell>
          <cell r="G5">
            <v>0</v>
          </cell>
        </row>
        <row r="6">
          <cell r="A6" t="str">
            <v>05</v>
          </cell>
          <cell r="B6">
            <v>367</v>
          </cell>
          <cell r="C6">
            <v>290</v>
          </cell>
          <cell r="D6">
            <v>77</v>
          </cell>
          <cell r="E6">
            <v>200</v>
          </cell>
          <cell r="F6">
            <v>0</v>
          </cell>
          <cell r="G6">
            <v>0</v>
          </cell>
        </row>
        <row r="7">
          <cell r="A7" t="str">
            <v>06</v>
          </cell>
          <cell r="B7">
            <v>656</v>
          </cell>
          <cell r="C7">
            <v>385</v>
          </cell>
          <cell r="D7">
            <v>271</v>
          </cell>
          <cell r="E7">
            <v>242</v>
          </cell>
          <cell r="F7">
            <v>5</v>
          </cell>
          <cell r="G7">
            <v>2</v>
          </cell>
        </row>
        <row r="8">
          <cell r="A8" t="str">
            <v>07</v>
          </cell>
          <cell r="B8">
            <v>871</v>
          </cell>
          <cell r="C8">
            <v>447</v>
          </cell>
          <cell r="D8">
            <v>424</v>
          </cell>
          <cell r="E8">
            <v>372</v>
          </cell>
          <cell r="F8">
            <v>2</v>
          </cell>
          <cell r="G8">
            <v>0</v>
          </cell>
        </row>
        <row r="9">
          <cell r="A9" t="str">
            <v>08</v>
          </cell>
          <cell r="B9">
            <v>1809</v>
          </cell>
          <cell r="C9">
            <v>862</v>
          </cell>
          <cell r="D9">
            <v>947</v>
          </cell>
          <cell r="E9">
            <v>874</v>
          </cell>
          <cell r="F9">
            <v>3</v>
          </cell>
          <cell r="G9">
            <v>2</v>
          </cell>
        </row>
        <row r="10">
          <cell r="A10" t="str">
            <v>09</v>
          </cell>
          <cell r="B10">
            <v>1852</v>
          </cell>
          <cell r="C10">
            <v>729</v>
          </cell>
          <cell r="D10">
            <v>1123</v>
          </cell>
          <cell r="E10">
            <v>1015</v>
          </cell>
          <cell r="F10">
            <v>4</v>
          </cell>
          <cell r="G10">
            <v>1</v>
          </cell>
        </row>
        <row r="11">
          <cell r="A11" t="str">
            <v>10</v>
          </cell>
          <cell r="B11">
            <v>1419</v>
          </cell>
          <cell r="C11">
            <v>747</v>
          </cell>
          <cell r="D11">
            <v>672</v>
          </cell>
          <cell r="E11">
            <v>620</v>
          </cell>
          <cell r="F11">
            <v>1</v>
          </cell>
          <cell r="G11">
            <v>1</v>
          </cell>
        </row>
        <row r="12">
          <cell r="A12" t="str">
            <v>11</v>
          </cell>
          <cell r="B12">
            <v>6654</v>
          </cell>
          <cell r="C12">
            <v>3572</v>
          </cell>
          <cell r="D12">
            <v>3082</v>
          </cell>
          <cell r="E12">
            <v>1658</v>
          </cell>
          <cell r="F12">
            <v>65</v>
          </cell>
          <cell r="G12">
            <v>1</v>
          </cell>
        </row>
        <row r="13">
          <cell r="A13" t="str">
            <v>12</v>
          </cell>
          <cell r="B13">
            <v>2771</v>
          </cell>
          <cell r="C13">
            <v>505</v>
          </cell>
          <cell r="D13">
            <v>2266</v>
          </cell>
          <cell r="E13">
            <v>2458</v>
          </cell>
          <cell r="F13">
            <v>20</v>
          </cell>
          <cell r="G13">
            <v>5</v>
          </cell>
        </row>
        <row r="14">
          <cell r="A14" t="str">
            <v>13</v>
          </cell>
          <cell r="B14">
            <v>21636</v>
          </cell>
          <cell r="C14">
            <v>7467</v>
          </cell>
          <cell r="D14">
            <v>14169</v>
          </cell>
          <cell r="E14">
            <v>7781</v>
          </cell>
          <cell r="F14">
            <v>41</v>
          </cell>
          <cell r="G14">
            <v>40</v>
          </cell>
        </row>
        <row r="15">
          <cell r="A15" t="str">
            <v>14</v>
          </cell>
          <cell r="B15">
            <v>7930</v>
          </cell>
          <cell r="C15">
            <v>4325</v>
          </cell>
          <cell r="D15">
            <v>3605</v>
          </cell>
          <cell r="E15">
            <v>3476</v>
          </cell>
          <cell r="F15">
            <v>81</v>
          </cell>
          <cell r="G15">
            <v>6</v>
          </cell>
        </row>
        <row r="16">
          <cell r="A16" t="str">
            <v>15</v>
          </cell>
          <cell r="B16">
            <v>1318</v>
          </cell>
          <cell r="C16">
            <v>670</v>
          </cell>
          <cell r="D16">
            <v>648</v>
          </cell>
          <cell r="E16">
            <v>597</v>
          </cell>
          <cell r="F16">
            <v>31</v>
          </cell>
          <cell r="G16">
            <v>0</v>
          </cell>
        </row>
        <row r="17">
          <cell r="A17" t="str">
            <v>16</v>
          </cell>
          <cell r="B17">
            <v>738</v>
          </cell>
          <cell r="C17">
            <v>211</v>
          </cell>
          <cell r="D17">
            <v>527</v>
          </cell>
          <cell r="E17">
            <v>304</v>
          </cell>
          <cell r="F17">
            <v>2</v>
          </cell>
          <cell r="G17">
            <v>0</v>
          </cell>
        </row>
        <row r="18">
          <cell r="A18" t="str">
            <v>17</v>
          </cell>
          <cell r="B18">
            <v>856</v>
          </cell>
          <cell r="C18">
            <v>380</v>
          </cell>
          <cell r="D18">
            <v>476</v>
          </cell>
          <cell r="E18">
            <v>408</v>
          </cell>
          <cell r="F18">
            <v>5</v>
          </cell>
          <cell r="G18">
            <v>1</v>
          </cell>
        </row>
        <row r="19">
          <cell r="A19" t="str">
            <v>18</v>
          </cell>
          <cell r="B19">
            <v>453</v>
          </cell>
          <cell r="C19">
            <v>248</v>
          </cell>
          <cell r="D19">
            <v>205</v>
          </cell>
          <cell r="E19">
            <v>172</v>
          </cell>
          <cell r="F19">
            <v>0</v>
          </cell>
          <cell r="G19">
            <v>0</v>
          </cell>
        </row>
        <row r="20">
          <cell r="A20" t="str">
            <v>19</v>
          </cell>
          <cell r="B20">
            <v>756</v>
          </cell>
          <cell r="C20">
            <v>376</v>
          </cell>
          <cell r="D20">
            <v>380</v>
          </cell>
          <cell r="E20">
            <v>384</v>
          </cell>
          <cell r="F20">
            <v>5</v>
          </cell>
          <cell r="G20">
            <v>1</v>
          </cell>
        </row>
        <row r="21">
          <cell r="A21" t="str">
            <v>20</v>
          </cell>
          <cell r="B21">
            <v>1877</v>
          </cell>
          <cell r="C21">
            <v>377</v>
          </cell>
          <cell r="D21">
            <v>1500</v>
          </cell>
          <cell r="E21">
            <v>1198</v>
          </cell>
          <cell r="F21">
            <v>4</v>
          </cell>
          <cell r="G21">
            <v>3</v>
          </cell>
        </row>
        <row r="22">
          <cell r="A22" t="str">
            <v>21</v>
          </cell>
          <cell r="B22">
            <v>567</v>
          </cell>
          <cell r="C22">
            <v>325</v>
          </cell>
          <cell r="D22">
            <v>242</v>
          </cell>
          <cell r="E22">
            <v>348</v>
          </cell>
          <cell r="F22">
            <v>2</v>
          </cell>
          <cell r="G22">
            <v>2</v>
          </cell>
        </row>
        <row r="23">
          <cell r="A23" t="str">
            <v>22</v>
          </cell>
          <cell r="B23">
            <v>4532</v>
          </cell>
          <cell r="C23">
            <v>2623</v>
          </cell>
          <cell r="D23">
            <v>1909</v>
          </cell>
          <cell r="E23">
            <v>1448</v>
          </cell>
          <cell r="F23">
            <v>6</v>
          </cell>
          <cell r="G23">
            <v>2</v>
          </cell>
        </row>
        <row r="24">
          <cell r="A24" t="str">
            <v>23</v>
          </cell>
          <cell r="B24">
            <v>9622</v>
          </cell>
          <cell r="C24">
            <v>3221</v>
          </cell>
          <cell r="D24">
            <v>6401</v>
          </cell>
          <cell r="E24">
            <v>4763</v>
          </cell>
          <cell r="F24">
            <v>23</v>
          </cell>
          <cell r="G24">
            <v>14</v>
          </cell>
        </row>
        <row r="25">
          <cell r="A25" t="str">
            <v>24</v>
          </cell>
          <cell r="B25">
            <v>775</v>
          </cell>
          <cell r="C25">
            <v>242</v>
          </cell>
          <cell r="D25">
            <v>533</v>
          </cell>
          <cell r="E25">
            <v>516</v>
          </cell>
          <cell r="F25">
            <v>7</v>
          </cell>
          <cell r="G25">
            <v>2</v>
          </cell>
        </row>
        <row r="26">
          <cell r="A26" t="str">
            <v>25</v>
          </cell>
          <cell r="B26">
            <v>1187</v>
          </cell>
          <cell r="C26">
            <v>479</v>
          </cell>
          <cell r="D26">
            <v>708</v>
          </cell>
          <cell r="E26">
            <v>394</v>
          </cell>
          <cell r="F26">
            <v>1</v>
          </cell>
          <cell r="G26">
            <v>1</v>
          </cell>
        </row>
        <row r="27">
          <cell r="A27" t="str">
            <v>26</v>
          </cell>
          <cell r="B27">
            <v>2243</v>
          </cell>
          <cell r="C27">
            <v>638</v>
          </cell>
          <cell r="D27">
            <v>1605</v>
          </cell>
          <cell r="E27">
            <v>1276</v>
          </cell>
          <cell r="F27">
            <v>155</v>
          </cell>
          <cell r="G27">
            <v>4</v>
          </cell>
        </row>
        <row r="28">
          <cell r="A28" t="str">
            <v>27</v>
          </cell>
          <cell r="B28">
            <v>15665</v>
          </cell>
          <cell r="C28">
            <v>3113</v>
          </cell>
          <cell r="D28">
            <v>12552</v>
          </cell>
          <cell r="E28">
            <v>7258</v>
          </cell>
          <cell r="F28">
            <v>35</v>
          </cell>
          <cell r="G28">
            <v>31</v>
          </cell>
        </row>
        <row r="29">
          <cell r="A29" t="str">
            <v>28</v>
          </cell>
          <cell r="B29">
            <v>4415</v>
          </cell>
          <cell r="C29">
            <v>1116</v>
          </cell>
          <cell r="D29">
            <v>3299</v>
          </cell>
          <cell r="E29">
            <v>2546</v>
          </cell>
          <cell r="F29">
            <v>313</v>
          </cell>
          <cell r="G29">
            <v>4</v>
          </cell>
        </row>
        <row r="30">
          <cell r="A30" t="str">
            <v>29</v>
          </cell>
          <cell r="B30">
            <v>535</v>
          </cell>
          <cell r="C30">
            <v>189</v>
          </cell>
          <cell r="D30">
            <v>346</v>
          </cell>
          <cell r="E30">
            <v>341</v>
          </cell>
          <cell r="F30">
            <v>59</v>
          </cell>
          <cell r="G30">
            <v>0</v>
          </cell>
        </row>
        <row r="31">
          <cell r="A31" t="str">
            <v>30</v>
          </cell>
          <cell r="B31">
            <v>343</v>
          </cell>
          <cell r="C31">
            <v>248</v>
          </cell>
          <cell r="D31">
            <v>95</v>
          </cell>
          <cell r="E31">
            <v>270</v>
          </cell>
          <cell r="F31">
            <v>2</v>
          </cell>
          <cell r="G31">
            <v>2</v>
          </cell>
        </row>
        <row r="32">
          <cell r="A32" t="str">
            <v>31</v>
          </cell>
          <cell r="B32">
            <v>209</v>
          </cell>
          <cell r="C32">
            <v>60</v>
          </cell>
          <cell r="D32">
            <v>149</v>
          </cell>
          <cell r="E32">
            <v>190</v>
          </cell>
          <cell r="F32">
            <v>1</v>
          </cell>
          <cell r="G32">
            <v>0</v>
          </cell>
        </row>
        <row r="33">
          <cell r="A33" t="str">
            <v>32</v>
          </cell>
          <cell r="B33">
            <v>355</v>
          </cell>
          <cell r="C33">
            <v>154</v>
          </cell>
          <cell r="D33">
            <v>201</v>
          </cell>
          <cell r="E33">
            <v>190</v>
          </cell>
          <cell r="F33">
            <v>5</v>
          </cell>
          <cell r="G33">
            <v>0</v>
          </cell>
        </row>
        <row r="34">
          <cell r="A34" t="str">
            <v>33</v>
          </cell>
          <cell r="B34">
            <v>2626</v>
          </cell>
          <cell r="C34">
            <v>1463</v>
          </cell>
          <cell r="D34">
            <v>1163</v>
          </cell>
          <cell r="E34">
            <v>623</v>
          </cell>
          <cell r="F34">
            <v>3</v>
          </cell>
          <cell r="G34">
            <v>0</v>
          </cell>
        </row>
        <row r="35">
          <cell r="A35" t="str">
            <v>34</v>
          </cell>
          <cell r="B35">
            <v>2499</v>
          </cell>
          <cell r="C35">
            <v>1240</v>
          </cell>
          <cell r="D35">
            <v>1259</v>
          </cell>
          <cell r="E35">
            <v>944</v>
          </cell>
          <cell r="F35">
            <v>2</v>
          </cell>
          <cell r="G35">
            <v>1</v>
          </cell>
        </row>
        <row r="36">
          <cell r="A36" t="str">
            <v>35</v>
          </cell>
          <cell r="B36">
            <v>1010</v>
          </cell>
          <cell r="C36">
            <v>650</v>
          </cell>
          <cell r="D36">
            <v>360</v>
          </cell>
          <cell r="E36">
            <v>435</v>
          </cell>
          <cell r="F36">
            <v>0</v>
          </cell>
          <cell r="G36">
            <v>0</v>
          </cell>
        </row>
        <row r="37">
          <cell r="A37" t="str">
            <v>36</v>
          </cell>
          <cell r="B37">
            <v>553</v>
          </cell>
          <cell r="C37">
            <v>192</v>
          </cell>
          <cell r="D37">
            <v>361</v>
          </cell>
          <cell r="E37">
            <v>295</v>
          </cell>
          <cell r="F37">
            <v>0</v>
          </cell>
          <cell r="G37">
            <v>0</v>
          </cell>
        </row>
        <row r="38">
          <cell r="A38" t="str">
            <v>37</v>
          </cell>
          <cell r="B38">
            <v>556</v>
          </cell>
          <cell r="C38">
            <v>338</v>
          </cell>
          <cell r="D38">
            <v>218</v>
          </cell>
          <cell r="E38">
            <v>171</v>
          </cell>
          <cell r="F38">
            <v>1</v>
          </cell>
          <cell r="G38">
            <v>1</v>
          </cell>
        </row>
        <row r="39">
          <cell r="A39" t="str">
            <v>38</v>
          </cell>
          <cell r="B39">
            <v>810</v>
          </cell>
          <cell r="C39">
            <v>326</v>
          </cell>
          <cell r="D39">
            <v>484</v>
          </cell>
          <cell r="E39">
            <v>482</v>
          </cell>
          <cell r="F39">
            <v>2</v>
          </cell>
          <cell r="G39">
            <v>0</v>
          </cell>
        </row>
        <row r="40">
          <cell r="A40" t="str">
            <v>39</v>
          </cell>
          <cell r="B40">
            <v>386</v>
          </cell>
          <cell r="C40">
            <v>143</v>
          </cell>
          <cell r="D40">
            <v>243</v>
          </cell>
          <cell r="E40">
            <v>276</v>
          </cell>
          <cell r="F40">
            <v>0</v>
          </cell>
          <cell r="G40">
            <v>0</v>
          </cell>
        </row>
        <row r="41">
          <cell r="A41" t="str">
            <v>40</v>
          </cell>
          <cell r="B41">
            <v>3806</v>
          </cell>
          <cell r="C41">
            <v>1804</v>
          </cell>
          <cell r="D41">
            <v>2002</v>
          </cell>
          <cell r="E41">
            <v>1707</v>
          </cell>
          <cell r="F41">
            <v>8</v>
          </cell>
          <cell r="G41">
            <v>1</v>
          </cell>
        </row>
        <row r="42">
          <cell r="A42" t="str">
            <v>41</v>
          </cell>
          <cell r="B42">
            <v>1044</v>
          </cell>
          <cell r="C42">
            <v>494</v>
          </cell>
          <cell r="D42">
            <v>550</v>
          </cell>
          <cell r="E42">
            <v>450</v>
          </cell>
          <cell r="F42">
            <v>1</v>
          </cell>
          <cell r="G42">
            <v>0</v>
          </cell>
        </row>
        <row r="43">
          <cell r="A43" t="str">
            <v>42</v>
          </cell>
          <cell r="B43">
            <v>798</v>
          </cell>
          <cell r="C43">
            <v>222</v>
          </cell>
          <cell r="D43">
            <v>576</v>
          </cell>
          <cell r="E43">
            <v>513</v>
          </cell>
          <cell r="F43">
            <v>12</v>
          </cell>
          <cell r="G43">
            <v>0</v>
          </cell>
        </row>
        <row r="44">
          <cell r="A44" t="str">
            <v>43</v>
          </cell>
          <cell r="B44">
            <v>933</v>
          </cell>
          <cell r="C44">
            <v>208</v>
          </cell>
          <cell r="D44">
            <v>725</v>
          </cell>
          <cell r="E44">
            <v>684</v>
          </cell>
          <cell r="F44">
            <v>3</v>
          </cell>
          <cell r="G44">
            <v>0</v>
          </cell>
        </row>
        <row r="45">
          <cell r="A45" t="str">
            <v>44</v>
          </cell>
          <cell r="B45">
            <v>975</v>
          </cell>
          <cell r="C45">
            <v>779</v>
          </cell>
          <cell r="D45">
            <v>196</v>
          </cell>
          <cell r="E45">
            <v>332</v>
          </cell>
          <cell r="F45">
            <v>15</v>
          </cell>
          <cell r="G45">
            <v>0</v>
          </cell>
        </row>
        <row r="46">
          <cell r="A46" t="str">
            <v>45</v>
          </cell>
          <cell r="B46">
            <v>1260</v>
          </cell>
          <cell r="C46">
            <v>761</v>
          </cell>
          <cell r="D46">
            <v>499</v>
          </cell>
          <cell r="E46">
            <v>367</v>
          </cell>
          <cell r="F46">
            <v>4</v>
          </cell>
          <cell r="G46">
            <v>1</v>
          </cell>
        </row>
        <row r="47">
          <cell r="A47" t="str">
            <v>46</v>
          </cell>
          <cell r="B47">
            <v>405</v>
          </cell>
          <cell r="C47">
            <v>108</v>
          </cell>
          <cell r="D47">
            <v>297</v>
          </cell>
          <cell r="E47">
            <v>270</v>
          </cell>
          <cell r="F47">
            <v>35</v>
          </cell>
          <cell r="G47">
            <v>2</v>
          </cell>
        </row>
        <row r="48">
          <cell r="A48" t="str">
            <v>47</v>
          </cell>
          <cell r="B48">
            <v>1922</v>
          </cell>
          <cell r="C48">
            <v>699</v>
          </cell>
          <cell r="D48">
            <v>1223</v>
          </cell>
          <cell r="E48">
            <v>472</v>
          </cell>
          <cell r="F48">
            <v>3</v>
          </cell>
          <cell r="G48">
            <v>3</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1"/>
      <sheetName val="Sheet1"/>
      <sheetName val="参照用シート"/>
      <sheetName val="使い方"/>
      <sheetName val="データ"/>
      <sheetName val="判定コード"/>
      <sheetName val="個人データ"/>
      <sheetName val="コレステロールバランスグラフ"/>
      <sheetName val="検査項目別リスク"/>
      <sheetName val="検査項目別リスク (10歳代毎集計)"/>
      <sheetName val="検査項目別リスク (10歳代毎～69歳集計) "/>
      <sheetName val="検査項目別リスク (～64歳集計)"/>
      <sheetName val="検査項目別リスク (65歳～集計)"/>
      <sheetName val="検査項目別リスク (10歳代毎～69歳集計)  (2)"/>
      <sheetName val="高血圧者の治療実態"/>
      <sheetName val="高血糖者の治療実態"/>
      <sheetName val="コレステロールバランス"/>
      <sheetName val="男女別リスク"/>
      <sheetName val="男女別治療疾病数"/>
      <sheetName val="4検診履歴"/>
      <sheetName val="5検診履歴"/>
      <sheetName val="6検診履歴"/>
      <sheetName val="7検診履歴"/>
      <sheetName val="8検診履歴"/>
      <sheetName val="9検診履歴"/>
      <sheetName val="10検診履歴"/>
      <sheetName val="11検診履歴"/>
      <sheetName val="12検診履歴"/>
      <sheetName val="13検診履歴"/>
      <sheetName val="13-75g履歴"/>
      <sheetName val="14検診履歴"/>
      <sheetName val="15検診履歴"/>
      <sheetName val="16検診履歴"/>
      <sheetName val="17検診履歴"/>
      <sheetName val="17-1検診履歴 "/>
    </sheetNames>
    <sheetDataSet>
      <sheetData sheetId="0"/>
      <sheetData sheetId="1"/>
      <sheetData sheetId="2"/>
      <sheetData sheetId="3"/>
      <sheetData sheetId="4">
        <row r="3">
          <cell r="K3" t="str">
            <v>大町１丁目</v>
          </cell>
          <cell r="L3" t="str">
            <v>菊池</v>
          </cell>
        </row>
        <row r="4">
          <cell r="K4" t="str">
            <v>大町２丁目</v>
          </cell>
          <cell r="L4" t="str">
            <v>菊池</v>
          </cell>
        </row>
        <row r="5">
          <cell r="K5" t="str">
            <v>大町３丁目</v>
          </cell>
          <cell r="L5" t="str">
            <v>菊池</v>
          </cell>
        </row>
        <row r="6">
          <cell r="K6" t="str">
            <v>大町４丁目</v>
          </cell>
          <cell r="L6" t="str">
            <v>菊池</v>
          </cell>
        </row>
        <row r="7">
          <cell r="K7" t="str">
            <v>大町５丁目</v>
          </cell>
          <cell r="L7" t="str">
            <v>菊池</v>
          </cell>
        </row>
        <row r="8">
          <cell r="K8" t="str">
            <v>南町１丁目</v>
          </cell>
          <cell r="L8" t="str">
            <v>杉原</v>
          </cell>
        </row>
        <row r="9">
          <cell r="K9" t="str">
            <v>南町２丁目</v>
          </cell>
          <cell r="L9" t="str">
            <v>杉原</v>
          </cell>
        </row>
        <row r="10">
          <cell r="K10" t="str">
            <v>南町３丁目</v>
          </cell>
          <cell r="L10" t="str">
            <v>杉原</v>
          </cell>
        </row>
        <row r="11">
          <cell r="K11" t="str">
            <v>緑町１丁目</v>
          </cell>
          <cell r="L11" t="str">
            <v>小山</v>
          </cell>
        </row>
        <row r="12">
          <cell r="K12" t="str">
            <v>緑町２丁目</v>
          </cell>
          <cell r="L12" t="str">
            <v>小山</v>
          </cell>
        </row>
        <row r="13">
          <cell r="K13" t="str">
            <v>緑町３丁目</v>
          </cell>
          <cell r="L13" t="str">
            <v>小山</v>
          </cell>
        </row>
        <row r="14">
          <cell r="K14" t="str">
            <v>桜町２丁目</v>
          </cell>
          <cell r="L14" t="str">
            <v>杉原</v>
          </cell>
        </row>
        <row r="15">
          <cell r="K15" t="str">
            <v>桜町３丁目</v>
          </cell>
          <cell r="L15" t="str">
            <v>杉原</v>
          </cell>
        </row>
        <row r="16">
          <cell r="K16" t="str">
            <v>丘町１丁目</v>
          </cell>
          <cell r="L16" t="str">
            <v>星野</v>
          </cell>
        </row>
        <row r="17">
          <cell r="K17" t="str">
            <v>丘町２丁目</v>
          </cell>
          <cell r="L17" t="str">
            <v>星野</v>
          </cell>
        </row>
        <row r="18">
          <cell r="K18" t="str">
            <v>丘町３丁目</v>
          </cell>
          <cell r="L18" t="str">
            <v>星野</v>
          </cell>
        </row>
        <row r="19">
          <cell r="K19" t="str">
            <v>丘町４丁目</v>
          </cell>
          <cell r="L19" t="str">
            <v>星野</v>
          </cell>
        </row>
        <row r="20">
          <cell r="K20" t="str">
            <v>向町１丁目</v>
          </cell>
          <cell r="L20" t="str">
            <v>菊池</v>
          </cell>
        </row>
        <row r="21">
          <cell r="K21" t="str">
            <v>東町１丁目</v>
          </cell>
          <cell r="L21" t="str">
            <v>奥野</v>
          </cell>
        </row>
        <row r="22">
          <cell r="K22" t="str">
            <v>東町２丁目</v>
          </cell>
          <cell r="L22" t="str">
            <v>奥野</v>
          </cell>
        </row>
        <row r="23">
          <cell r="K23" t="str">
            <v>東町３丁目</v>
          </cell>
          <cell r="L23" t="str">
            <v>奥野</v>
          </cell>
        </row>
        <row r="24">
          <cell r="K24" t="str">
            <v>東町４丁目</v>
          </cell>
          <cell r="L24" t="str">
            <v>奥野</v>
          </cell>
        </row>
        <row r="25">
          <cell r="K25" t="str">
            <v>東町５丁目</v>
          </cell>
          <cell r="L25" t="str">
            <v>奥野</v>
          </cell>
        </row>
        <row r="26">
          <cell r="K26" t="str">
            <v>新町１丁目</v>
          </cell>
          <cell r="L26" t="str">
            <v>星野</v>
          </cell>
        </row>
        <row r="27">
          <cell r="K27" t="str">
            <v>新町２丁目</v>
          </cell>
          <cell r="L27" t="str">
            <v>星野</v>
          </cell>
        </row>
        <row r="28">
          <cell r="K28" t="str">
            <v>新町３丁目</v>
          </cell>
          <cell r="L28" t="str">
            <v>星野</v>
          </cell>
        </row>
        <row r="29">
          <cell r="K29" t="str">
            <v>新町４丁目</v>
          </cell>
          <cell r="L29" t="str">
            <v>星野</v>
          </cell>
        </row>
        <row r="30">
          <cell r="K30" t="str">
            <v>新町５丁目</v>
          </cell>
          <cell r="L30" t="str">
            <v>星野</v>
          </cell>
        </row>
        <row r="31">
          <cell r="K31" t="str">
            <v>旭町１丁目</v>
          </cell>
          <cell r="L31" t="str">
            <v>菊池</v>
          </cell>
        </row>
        <row r="32">
          <cell r="K32" t="str">
            <v>旭町２丁目</v>
          </cell>
          <cell r="L32" t="str">
            <v>菊池</v>
          </cell>
        </row>
        <row r="33">
          <cell r="K33" t="str">
            <v>旭町３丁目</v>
          </cell>
          <cell r="L33" t="str">
            <v>菊池</v>
          </cell>
        </row>
        <row r="34">
          <cell r="K34" t="str">
            <v>旭町４丁目</v>
          </cell>
          <cell r="L34" t="str">
            <v>菊池</v>
          </cell>
        </row>
        <row r="35">
          <cell r="K35" t="str">
            <v>旭町５丁目</v>
          </cell>
          <cell r="L35" t="str">
            <v>菊池</v>
          </cell>
        </row>
        <row r="36">
          <cell r="K36" t="str">
            <v>宮町１丁目</v>
          </cell>
          <cell r="L36" t="str">
            <v>杉原</v>
          </cell>
        </row>
        <row r="37">
          <cell r="K37" t="str">
            <v>宮町２丁目</v>
          </cell>
          <cell r="L37" t="str">
            <v>杉原</v>
          </cell>
        </row>
        <row r="38">
          <cell r="K38" t="str">
            <v>宮町３丁目</v>
          </cell>
          <cell r="L38" t="str">
            <v>杉原</v>
          </cell>
        </row>
        <row r="39">
          <cell r="K39" t="str">
            <v>宮町４丁目</v>
          </cell>
          <cell r="L39" t="str">
            <v>杉原</v>
          </cell>
        </row>
        <row r="40">
          <cell r="K40" t="str">
            <v>宮町５丁目</v>
          </cell>
          <cell r="L40" t="str">
            <v>杉原</v>
          </cell>
        </row>
        <row r="41">
          <cell r="K41" t="str">
            <v>宮町６丁目</v>
          </cell>
          <cell r="L41" t="str">
            <v>杉原</v>
          </cell>
        </row>
        <row r="42">
          <cell r="K42" t="str">
            <v>本町１丁目</v>
          </cell>
          <cell r="L42" t="str">
            <v>小山</v>
          </cell>
        </row>
        <row r="43">
          <cell r="K43" t="str">
            <v>本町２丁目</v>
          </cell>
          <cell r="L43" t="str">
            <v>小山</v>
          </cell>
        </row>
        <row r="44">
          <cell r="K44" t="str">
            <v>本町３丁目</v>
          </cell>
          <cell r="L44" t="str">
            <v>小山</v>
          </cell>
        </row>
        <row r="45">
          <cell r="K45" t="str">
            <v>本町４丁目</v>
          </cell>
          <cell r="L45" t="str">
            <v>小山</v>
          </cell>
        </row>
        <row r="46">
          <cell r="K46" t="str">
            <v>本町５丁目</v>
          </cell>
          <cell r="L46" t="str">
            <v>小山</v>
          </cell>
        </row>
        <row r="47">
          <cell r="K47" t="str">
            <v>本町６丁目</v>
          </cell>
          <cell r="L47" t="str">
            <v>小山</v>
          </cell>
        </row>
        <row r="48">
          <cell r="K48" t="str">
            <v>富町１丁目</v>
          </cell>
          <cell r="L48" t="str">
            <v>小山</v>
          </cell>
        </row>
        <row r="49">
          <cell r="K49" t="str">
            <v>富町２丁目</v>
          </cell>
          <cell r="L49" t="str">
            <v>小山</v>
          </cell>
        </row>
        <row r="50">
          <cell r="K50" t="str">
            <v>富町３丁目</v>
          </cell>
          <cell r="L50" t="str">
            <v>小山</v>
          </cell>
        </row>
        <row r="51">
          <cell r="K51" t="str">
            <v>錦町１丁目</v>
          </cell>
          <cell r="L51" t="str">
            <v>杉原</v>
          </cell>
        </row>
        <row r="52">
          <cell r="K52" t="str">
            <v>錦町２丁目</v>
          </cell>
          <cell r="L52" t="str">
            <v>杉原</v>
          </cell>
        </row>
        <row r="53">
          <cell r="K53" t="str">
            <v>錦町３丁目</v>
          </cell>
          <cell r="L53" t="str">
            <v>杉原</v>
          </cell>
        </row>
        <row r="54">
          <cell r="K54" t="str">
            <v>中町１丁目</v>
          </cell>
          <cell r="L54" t="str">
            <v>岡崎</v>
          </cell>
        </row>
        <row r="55">
          <cell r="K55" t="str">
            <v>中町２丁目</v>
          </cell>
          <cell r="L55" t="str">
            <v>岡崎</v>
          </cell>
        </row>
        <row r="56">
          <cell r="K56" t="str">
            <v>中町３丁目</v>
          </cell>
          <cell r="L56" t="str">
            <v>岡崎</v>
          </cell>
        </row>
        <row r="57">
          <cell r="K57" t="str">
            <v>栄町１丁目</v>
          </cell>
          <cell r="L57" t="str">
            <v>奥野</v>
          </cell>
        </row>
        <row r="58">
          <cell r="K58" t="str">
            <v>栄町２丁目</v>
          </cell>
          <cell r="L58" t="str">
            <v>奥野</v>
          </cell>
        </row>
        <row r="59">
          <cell r="K59" t="str">
            <v>栄町３丁目</v>
          </cell>
          <cell r="L59" t="str">
            <v>奥野</v>
          </cell>
        </row>
        <row r="60">
          <cell r="K60" t="str">
            <v>泉町１丁目</v>
          </cell>
          <cell r="L60" t="str">
            <v>奥野</v>
          </cell>
        </row>
        <row r="61">
          <cell r="K61" t="str">
            <v>泉町２丁目</v>
          </cell>
          <cell r="L61" t="str">
            <v>奥野</v>
          </cell>
        </row>
        <row r="62">
          <cell r="K62" t="str">
            <v>泉町３丁目</v>
          </cell>
          <cell r="L62" t="str">
            <v>奥野</v>
          </cell>
        </row>
        <row r="63">
          <cell r="K63" t="str">
            <v>北町１丁目</v>
          </cell>
          <cell r="L63" t="str">
            <v>奥野</v>
          </cell>
        </row>
        <row r="64">
          <cell r="K64" t="str">
            <v>北町２丁目</v>
          </cell>
          <cell r="L64" t="str">
            <v>奥野</v>
          </cell>
        </row>
        <row r="65">
          <cell r="K65" t="str">
            <v>北町３丁目</v>
          </cell>
          <cell r="L65" t="str">
            <v>奥野</v>
          </cell>
        </row>
        <row r="66">
          <cell r="K66" t="str">
            <v>扇町１丁目</v>
          </cell>
          <cell r="L66" t="str">
            <v>奥野</v>
          </cell>
        </row>
        <row r="67">
          <cell r="K67" t="str">
            <v>扇町２丁目</v>
          </cell>
          <cell r="L67" t="str">
            <v>奥野</v>
          </cell>
        </row>
        <row r="68">
          <cell r="K68" t="str">
            <v>扇町３丁目</v>
          </cell>
          <cell r="L68" t="str">
            <v>奥野</v>
          </cell>
        </row>
        <row r="69">
          <cell r="K69" t="str">
            <v>西町１丁目</v>
          </cell>
          <cell r="L69" t="str">
            <v>星野</v>
          </cell>
        </row>
        <row r="70">
          <cell r="K70" t="str">
            <v>西町２丁目</v>
          </cell>
          <cell r="L70" t="str">
            <v>星野</v>
          </cell>
        </row>
        <row r="71">
          <cell r="K71" t="str">
            <v>西町３丁目</v>
          </cell>
          <cell r="L71" t="str">
            <v>星野</v>
          </cell>
        </row>
        <row r="72">
          <cell r="K72" t="str">
            <v>西町４丁目</v>
          </cell>
          <cell r="L72" t="str">
            <v>星野</v>
          </cell>
        </row>
        <row r="73">
          <cell r="K73" t="str">
            <v>光町１丁目</v>
          </cell>
          <cell r="L73" t="str">
            <v>杉原</v>
          </cell>
        </row>
        <row r="74">
          <cell r="K74" t="str">
            <v>光町２丁目</v>
          </cell>
          <cell r="L74" t="str">
            <v>杉原</v>
          </cell>
        </row>
        <row r="75">
          <cell r="K75" t="str">
            <v>光町３丁目</v>
          </cell>
          <cell r="L75" t="str">
            <v>杉原</v>
          </cell>
        </row>
        <row r="76">
          <cell r="K76" t="str">
            <v>清富</v>
          </cell>
          <cell r="L76" t="str">
            <v>杉原</v>
          </cell>
        </row>
        <row r="77">
          <cell r="K77" t="str">
            <v>清富</v>
          </cell>
          <cell r="L77" t="str">
            <v>杉原</v>
          </cell>
        </row>
        <row r="78">
          <cell r="K78" t="str">
            <v>日新</v>
          </cell>
          <cell r="L78" t="str">
            <v>杉原</v>
          </cell>
        </row>
        <row r="79">
          <cell r="K79" t="str">
            <v>草分東</v>
          </cell>
          <cell r="L79" t="str">
            <v>小山</v>
          </cell>
        </row>
        <row r="80">
          <cell r="K80" t="str">
            <v>草分東</v>
          </cell>
          <cell r="L80" t="str">
            <v>小山</v>
          </cell>
        </row>
        <row r="81">
          <cell r="K81" t="str">
            <v>草分東</v>
          </cell>
          <cell r="L81" t="str">
            <v>小山</v>
          </cell>
        </row>
        <row r="82">
          <cell r="K82" t="str">
            <v>草分西</v>
          </cell>
          <cell r="L82" t="str">
            <v>小山</v>
          </cell>
        </row>
        <row r="83">
          <cell r="K83" t="str">
            <v>草分西</v>
          </cell>
          <cell r="L83" t="str">
            <v>小山</v>
          </cell>
        </row>
        <row r="84">
          <cell r="K84" t="str">
            <v>草分西</v>
          </cell>
          <cell r="L84" t="str">
            <v>小山</v>
          </cell>
        </row>
        <row r="85">
          <cell r="K85" t="str">
            <v>里仁</v>
          </cell>
          <cell r="L85" t="str">
            <v>奥野</v>
          </cell>
        </row>
        <row r="86">
          <cell r="K86" t="str">
            <v>里仁</v>
          </cell>
          <cell r="L86" t="str">
            <v>奥野</v>
          </cell>
        </row>
        <row r="87">
          <cell r="K87" t="str">
            <v>里仁</v>
          </cell>
          <cell r="L87" t="str">
            <v>奥野</v>
          </cell>
        </row>
        <row r="88">
          <cell r="K88" t="str">
            <v>静修</v>
          </cell>
          <cell r="L88" t="str">
            <v>小山</v>
          </cell>
        </row>
        <row r="89">
          <cell r="K89" t="str">
            <v>静修</v>
          </cell>
          <cell r="L89" t="str">
            <v>小山</v>
          </cell>
        </row>
        <row r="90">
          <cell r="K90" t="str">
            <v>静修</v>
          </cell>
          <cell r="L90" t="str">
            <v>小山</v>
          </cell>
        </row>
        <row r="91">
          <cell r="K91" t="str">
            <v>江幌</v>
          </cell>
          <cell r="L91" t="str">
            <v>小山</v>
          </cell>
        </row>
        <row r="92">
          <cell r="K92" t="str">
            <v>江幌</v>
          </cell>
          <cell r="L92" t="str">
            <v>小山</v>
          </cell>
        </row>
        <row r="93">
          <cell r="K93" t="str">
            <v>江幌</v>
          </cell>
          <cell r="L93" t="str">
            <v>小山</v>
          </cell>
        </row>
        <row r="94">
          <cell r="K94" t="str">
            <v>江花</v>
          </cell>
          <cell r="L94" t="str">
            <v>杉原</v>
          </cell>
        </row>
        <row r="95">
          <cell r="K95" t="str">
            <v>江花</v>
          </cell>
          <cell r="L95" t="str">
            <v>杉原</v>
          </cell>
        </row>
        <row r="96">
          <cell r="K96" t="str">
            <v>江花</v>
          </cell>
          <cell r="L96" t="str">
            <v>杉原</v>
          </cell>
        </row>
        <row r="97">
          <cell r="K97" t="str">
            <v>日の出第１</v>
          </cell>
          <cell r="L97" t="str">
            <v>奥野</v>
          </cell>
        </row>
        <row r="98">
          <cell r="K98" t="str">
            <v>日の出第１</v>
          </cell>
          <cell r="L98" t="str">
            <v>奥野</v>
          </cell>
        </row>
        <row r="99">
          <cell r="K99" t="str">
            <v>日の出第１</v>
          </cell>
          <cell r="L99" t="str">
            <v>奥野</v>
          </cell>
        </row>
        <row r="100">
          <cell r="K100" t="str">
            <v>日の出第１</v>
          </cell>
          <cell r="L100" t="str">
            <v>奥野</v>
          </cell>
        </row>
        <row r="101">
          <cell r="K101" t="str">
            <v>日の出第２</v>
          </cell>
          <cell r="L101" t="str">
            <v>奥野</v>
          </cell>
        </row>
        <row r="102">
          <cell r="K102" t="str">
            <v>日の出第２</v>
          </cell>
          <cell r="L102" t="str">
            <v>奥野</v>
          </cell>
        </row>
        <row r="103">
          <cell r="K103" t="str">
            <v>日の出第２</v>
          </cell>
          <cell r="L103" t="str">
            <v>奥野</v>
          </cell>
        </row>
        <row r="104">
          <cell r="K104" t="str">
            <v>島津１</v>
          </cell>
          <cell r="L104" t="str">
            <v>星野</v>
          </cell>
        </row>
        <row r="105">
          <cell r="K105" t="str">
            <v>島津２</v>
          </cell>
          <cell r="L105" t="str">
            <v>星野</v>
          </cell>
        </row>
        <row r="106">
          <cell r="K106" t="str">
            <v>島津３</v>
          </cell>
          <cell r="L106" t="str">
            <v>星野</v>
          </cell>
        </row>
        <row r="107">
          <cell r="K107" t="str">
            <v>島津４</v>
          </cell>
          <cell r="L107" t="str">
            <v>星野</v>
          </cell>
        </row>
        <row r="108">
          <cell r="K108" t="str">
            <v>島津５</v>
          </cell>
          <cell r="L108" t="str">
            <v>星野</v>
          </cell>
        </row>
        <row r="109">
          <cell r="K109" t="str">
            <v>島津６</v>
          </cell>
          <cell r="L109" t="str">
            <v>星野</v>
          </cell>
        </row>
        <row r="110">
          <cell r="K110" t="str">
            <v>旭野</v>
          </cell>
          <cell r="L110" t="str">
            <v>菊池</v>
          </cell>
        </row>
        <row r="111">
          <cell r="K111" t="str">
            <v>旭野</v>
          </cell>
          <cell r="L111" t="str">
            <v>菊池</v>
          </cell>
        </row>
        <row r="112">
          <cell r="K112" t="str">
            <v>旭野</v>
          </cell>
          <cell r="L112" t="str">
            <v>菊池</v>
          </cell>
        </row>
        <row r="113">
          <cell r="K113" t="str">
            <v>富原</v>
          </cell>
          <cell r="L113" t="str">
            <v>星野</v>
          </cell>
        </row>
        <row r="114">
          <cell r="K114" t="str">
            <v>富原</v>
          </cell>
          <cell r="L114" t="str">
            <v>星野</v>
          </cell>
        </row>
        <row r="115">
          <cell r="K115" t="str">
            <v>富原</v>
          </cell>
          <cell r="L115" t="str">
            <v>星野</v>
          </cell>
        </row>
        <row r="116">
          <cell r="K116" t="str">
            <v>富原</v>
          </cell>
          <cell r="L116" t="str">
            <v>星野</v>
          </cell>
        </row>
        <row r="117">
          <cell r="K117" t="str">
            <v>東中第１</v>
          </cell>
          <cell r="L117" t="str">
            <v>菊池</v>
          </cell>
        </row>
        <row r="118">
          <cell r="K118" t="str">
            <v>東中第１</v>
          </cell>
          <cell r="L118" t="str">
            <v>菊池</v>
          </cell>
        </row>
        <row r="119">
          <cell r="K119" t="str">
            <v>東中第１</v>
          </cell>
          <cell r="L119" t="str">
            <v>菊池</v>
          </cell>
        </row>
        <row r="120">
          <cell r="K120" t="str">
            <v>東中第１</v>
          </cell>
          <cell r="L120" t="str">
            <v>菊池</v>
          </cell>
        </row>
        <row r="121">
          <cell r="K121" t="str">
            <v>東中第２</v>
          </cell>
          <cell r="L121" t="str">
            <v>菊池</v>
          </cell>
        </row>
        <row r="122">
          <cell r="K122" t="str">
            <v>東中第２</v>
          </cell>
          <cell r="L122" t="str">
            <v>菊池</v>
          </cell>
        </row>
        <row r="123">
          <cell r="K123" t="str">
            <v>東中第２</v>
          </cell>
          <cell r="L123" t="str">
            <v>菊池</v>
          </cell>
        </row>
        <row r="124">
          <cell r="K124" t="str">
            <v>東中第３</v>
          </cell>
          <cell r="L124" t="str">
            <v>菊池</v>
          </cell>
        </row>
        <row r="125">
          <cell r="K125" t="str">
            <v>東中第３</v>
          </cell>
          <cell r="L125" t="str">
            <v>菊池</v>
          </cell>
        </row>
        <row r="126">
          <cell r="K126" t="str">
            <v>東中第３</v>
          </cell>
          <cell r="L126" t="str">
            <v>菊池</v>
          </cell>
        </row>
        <row r="127">
          <cell r="K127" t="str">
            <v>東中東部</v>
          </cell>
          <cell r="L127" t="str">
            <v>菊池</v>
          </cell>
        </row>
        <row r="128">
          <cell r="K128" t="str">
            <v>東中東部</v>
          </cell>
          <cell r="L128" t="str">
            <v>菊池</v>
          </cell>
        </row>
        <row r="129">
          <cell r="K129" t="str">
            <v>東中東部</v>
          </cell>
          <cell r="L129" t="str">
            <v>菊池</v>
          </cell>
        </row>
      </sheetData>
      <sheetData sheetId="5">
        <row r="9">
          <cell r="O9">
            <v>0.5</v>
          </cell>
        </row>
        <row r="10">
          <cell r="O10" t="str">
            <v>要医療－治療継続</v>
          </cell>
        </row>
        <row r="11">
          <cell r="O11" t="str">
            <v>境界域高血圧要医療－治療継続</v>
          </cell>
          <cell r="P11">
            <v>0.501</v>
          </cell>
        </row>
        <row r="12">
          <cell r="O12" t="str">
            <v>境界域高血圧疑要医療－治療継続</v>
          </cell>
          <cell r="P12">
            <v>0.501</v>
          </cell>
        </row>
        <row r="13">
          <cell r="O13" t="str">
            <v>高血圧症要医療－治療継続</v>
          </cell>
          <cell r="P13">
            <v>0.501</v>
          </cell>
        </row>
        <row r="14">
          <cell r="O14" t="str">
            <v>高血圧症疑要医療－治療継続</v>
          </cell>
          <cell r="P14">
            <v>0.501</v>
          </cell>
        </row>
        <row r="15">
          <cell r="O15" t="str">
            <v>心臓病要医療－治療継続</v>
          </cell>
          <cell r="P15">
            <v>0.502</v>
          </cell>
        </row>
        <row r="16">
          <cell r="O16" t="str">
            <v>心臓病疑要医療－治療継続</v>
          </cell>
          <cell r="P16">
            <v>0.502</v>
          </cell>
        </row>
        <row r="17">
          <cell r="O17" t="str">
            <v>肝臓病要医療－治療継続</v>
          </cell>
          <cell r="P17">
            <v>0.503</v>
          </cell>
        </row>
        <row r="18">
          <cell r="O18" t="str">
            <v>肝臓病疑要医療－治療継続</v>
          </cell>
          <cell r="P18">
            <v>0.503</v>
          </cell>
        </row>
        <row r="19">
          <cell r="O19" t="str">
            <v>糖尿病境界型要医療－治療継続</v>
          </cell>
          <cell r="P19">
            <v>0.504</v>
          </cell>
        </row>
        <row r="20">
          <cell r="O20" t="str">
            <v>糖尿病境界型疑要医療－治療継続</v>
          </cell>
          <cell r="P20">
            <v>0.504</v>
          </cell>
        </row>
        <row r="21">
          <cell r="O21" t="str">
            <v>糖尿病要医療－治療継続</v>
          </cell>
          <cell r="P21">
            <v>0.504</v>
          </cell>
        </row>
        <row r="22">
          <cell r="O22" t="str">
            <v>糖尿病疑要医療－治療継続</v>
          </cell>
          <cell r="P22">
            <v>0.504</v>
          </cell>
        </row>
        <row r="23">
          <cell r="O23" t="str">
            <v>高脂血症要医療－治療継続</v>
          </cell>
          <cell r="P23">
            <v>0.505</v>
          </cell>
        </row>
        <row r="24">
          <cell r="O24" t="str">
            <v>高脂血症疑要医療－治療継続</v>
          </cell>
          <cell r="P24">
            <v>0.505</v>
          </cell>
        </row>
        <row r="25">
          <cell r="O25" t="str">
            <v>貧血症要医療－治療継続</v>
          </cell>
          <cell r="P25">
            <v>0.50600000000000001</v>
          </cell>
        </row>
        <row r="26">
          <cell r="O26" t="str">
            <v>貧血症疑要医療－治療継続</v>
          </cell>
          <cell r="P26">
            <v>0.50600000000000001</v>
          </cell>
        </row>
        <row r="27">
          <cell r="O27" t="str">
            <v>腎臓病要医療－治療継続</v>
          </cell>
          <cell r="P27">
            <v>0.50700000000000001</v>
          </cell>
        </row>
        <row r="28">
          <cell r="O28" t="str">
            <v>腎臓病疑要医療－治療継続</v>
          </cell>
          <cell r="P28">
            <v>0.50700000000000001</v>
          </cell>
        </row>
        <row r="29">
          <cell r="O29" t="str">
            <v>尿路炎症・結石要医療－治療継続</v>
          </cell>
          <cell r="P29">
            <v>0.5</v>
          </cell>
        </row>
        <row r="30">
          <cell r="O30" t="str">
            <v>尿路炎症・結石疑要医療－治療継続</v>
          </cell>
          <cell r="P30">
            <v>0.5</v>
          </cell>
        </row>
        <row r="31">
          <cell r="O31" t="str">
            <v>肥満要医療－治療継続</v>
          </cell>
          <cell r="P31">
            <v>0.5</v>
          </cell>
        </row>
        <row r="32">
          <cell r="O32" t="str">
            <v>動脈硬化性眼底変化要医療－治療継続</v>
          </cell>
          <cell r="P32">
            <v>0.5</v>
          </cell>
        </row>
        <row r="33">
          <cell r="O33" t="str">
            <v>眼疾患要医療－治療継続</v>
          </cell>
          <cell r="P33">
            <v>0.5</v>
          </cell>
        </row>
        <row r="34">
          <cell r="O34" t="str">
            <v>白血球減少要医療－治療継続</v>
          </cell>
          <cell r="P34">
            <v>0.5</v>
          </cell>
        </row>
        <row r="35">
          <cell r="O35" t="str">
            <v>白血球増多要医療－治療継続</v>
          </cell>
          <cell r="P35">
            <v>0.5</v>
          </cell>
        </row>
        <row r="36">
          <cell r="O36" t="str">
            <v>甲状線腫大要医療－治療継続</v>
          </cell>
          <cell r="P36">
            <v>0.5</v>
          </cell>
        </row>
        <row r="37">
          <cell r="O37" t="str">
            <v>低血圧症要医療－治療継続</v>
          </cell>
          <cell r="P37">
            <v>0.5</v>
          </cell>
        </row>
        <row r="38">
          <cell r="O38" t="str">
            <v>低血圧症疑い要医療－治療継続</v>
          </cell>
          <cell r="P38">
            <v>0.5</v>
          </cell>
        </row>
        <row r="39">
          <cell r="O39" t="str">
            <v>低コレステロール血症疑い要医療－治療継続</v>
          </cell>
          <cell r="P39">
            <v>0.5</v>
          </cell>
        </row>
        <row r="40">
          <cell r="O40" t="str">
            <v>HDL血症疑い要医療－治療継続</v>
          </cell>
          <cell r="P40">
            <v>0.5</v>
          </cell>
        </row>
        <row r="41">
          <cell r="O41" t="str">
            <v>腎性糖尿疑い要医療－治療継続</v>
          </cell>
          <cell r="P41">
            <v>0.5</v>
          </cell>
        </row>
        <row r="42">
          <cell r="O42" t="str">
            <v>前立腺肥大症要医療－治療継続</v>
          </cell>
          <cell r="P42">
            <v>0.5</v>
          </cell>
        </row>
        <row r="43">
          <cell r="O43" t="str">
            <v>前立腺肥大症疑い要医療－治療継続</v>
          </cell>
          <cell r="P43">
            <v>0.5</v>
          </cell>
        </row>
        <row r="44">
          <cell r="O44" t="str">
            <v>高尿酸血症要医療－治療継続</v>
          </cell>
          <cell r="P44">
            <v>0.50800000000000001</v>
          </cell>
        </row>
        <row r="45">
          <cell r="O45" t="str">
            <v>高尿酸血症疑い要医療－治療継続</v>
          </cell>
          <cell r="P45">
            <v>0.50800000000000001</v>
          </cell>
        </row>
        <row r="46">
          <cell r="O46" t="str">
            <v>多血症疑い要医療－治療継続</v>
          </cell>
          <cell r="P46">
            <v>0.5</v>
          </cell>
        </row>
        <row r="47">
          <cell r="O47" t="str">
            <v>呼吸器疾患要医療－治療継続</v>
          </cell>
          <cell r="P47">
            <v>0.5</v>
          </cell>
        </row>
        <row r="48">
          <cell r="O48" t="str">
            <v>呼吸器疾患疑い要医療－治療継続</v>
          </cell>
          <cell r="P48">
            <v>0.5</v>
          </cell>
        </row>
        <row r="49">
          <cell r="O49" t="str">
            <v>その他の疾患要医療－治療継続</v>
          </cell>
          <cell r="P49">
            <v>0.5</v>
          </cell>
        </row>
        <row r="50">
          <cell r="O50" t="str">
            <v>高血圧症治療中</v>
          </cell>
          <cell r="P50">
            <v>0.501</v>
          </cell>
        </row>
        <row r="51">
          <cell r="O51" t="str">
            <v>上室性期外収縮治療中</v>
          </cell>
          <cell r="P51">
            <v>0.502</v>
          </cell>
        </row>
        <row r="52">
          <cell r="O52" t="str">
            <v>心臓疾患治療中</v>
          </cell>
          <cell r="P52">
            <v>0.502</v>
          </cell>
        </row>
        <row r="53">
          <cell r="O53" t="str">
            <v>心電図異常治療中</v>
          </cell>
          <cell r="P53">
            <v>0.502</v>
          </cell>
        </row>
        <row r="54">
          <cell r="O54" t="str">
            <v>不整脈治療中</v>
          </cell>
          <cell r="P54">
            <v>0.502</v>
          </cell>
        </row>
        <row r="55">
          <cell r="O55" t="str">
            <v>狭心症治療中</v>
          </cell>
          <cell r="P55">
            <v>0.502</v>
          </cell>
        </row>
        <row r="56">
          <cell r="O56" t="str">
            <v>糖尿病治療中</v>
          </cell>
          <cell r="P56">
            <v>0.504</v>
          </cell>
        </row>
        <row r="57">
          <cell r="O57" t="str">
            <v>境界型糖尿病治療中</v>
          </cell>
          <cell r="P57">
            <v>0.504</v>
          </cell>
        </row>
        <row r="58">
          <cell r="O58" t="str">
            <v>糖代謝機能低下治療中</v>
          </cell>
          <cell r="P58">
            <v>0.504</v>
          </cell>
        </row>
        <row r="59">
          <cell r="O59" t="str">
            <v>糖代謝異常治療中</v>
          </cell>
          <cell r="P59">
            <v>0.504</v>
          </cell>
        </row>
        <row r="60">
          <cell r="O60" t="str">
            <v>耐糖能障害治療中</v>
          </cell>
          <cell r="P60">
            <v>0.504</v>
          </cell>
        </row>
        <row r="61">
          <cell r="O61" t="str">
            <v>高脂血症治療中</v>
          </cell>
          <cell r="P61">
            <v>0.505</v>
          </cell>
        </row>
        <row r="62">
          <cell r="O62" t="str">
            <v>高コレステロール血症治療中</v>
          </cell>
          <cell r="P62">
            <v>0.505</v>
          </cell>
        </row>
        <row r="63">
          <cell r="O63" t="str">
            <v>高中脂血症治療中</v>
          </cell>
          <cell r="P63">
            <v>0.505</v>
          </cell>
        </row>
        <row r="64">
          <cell r="O64" t="str">
            <v>低HDL血症治療中</v>
          </cell>
          <cell r="P64">
            <v>0.505</v>
          </cell>
        </row>
        <row r="65">
          <cell r="O65" t="str">
            <v>コレステロール高値治療中</v>
          </cell>
          <cell r="P65">
            <v>0.505</v>
          </cell>
        </row>
        <row r="66">
          <cell r="O66" t="str">
            <v>高LDLコレステロール血症治療中</v>
          </cell>
          <cell r="P66">
            <v>0.505</v>
          </cell>
        </row>
        <row r="67">
          <cell r="O67" t="str">
            <v>高尿酸血症治療中</v>
          </cell>
          <cell r="P67">
            <v>0.50800000000000001</v>
          </cell>
        </row>
        <row r="68">
          <cell r="O68" t="str">
            <v>痛風治療中</v>
          </cell>
          <cell r="P68">
            <v>0.50800000000000001</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解説"/>
      <sheetName val="Prm"/>
      <sheetName val="FOUTcohort"/>
      <sheetName val="FOUTperiod"/>
      <sheetName val="→index"/>
      <sheetName val="パラメタ推定値"/>
      <sheetName val="パラメタ推移"/>
      <sheetName val="コウホート比較グラフ"/>
      <sheetName val="期間合計率比較"/>
      <sheetName val="期間比較グラフ"/>
      <sheetName val="実績＋model値"/>
      <sheetName val="モデル誤差"/>
      <sheetName val="モデル誤差 (累積)"/>
      <sheetName val="f1-5p"/>
    </sheetNames>
    <sheetDataSet>
      <sheetData sheetId="0"/>
      <sheetData sheetId="1">
        <row r="2">
          <cell r="B2" t="str">
            <v>year</v>
          </cell>
          <cell r="C2" t="str">
            <v>λ</v>
          </cell>
          <cell r="D2" t="str">
            <v>u</v>
          </cell>
          <cell r="E2" t="str">
            <v>b</v>
          </cell>
          <cell r="F2" t="str">
            <v>C</v>
          </cell>
          <cell r="G2" t="str">
            <v>λ_Fix</v>
          </cell>
          <cell r="H2" t="str">
            <v>u_Fix</v>
          </cell>
          <cell r="I2" t="str">
            <v>b_Fix</v>
          </cell>
          <cell r="J2" t="str">
            <v>C_Fix</v>
          </cell>
          <cell r="K2" t="str">
            <v>adjC</v>
          </cell>
          <cell r="L2" t="str">
            <v>mean</v>
          </cell>
        </row>
        <row r="3">
          <cell r="B3">
            <v>1935</v>
          </cell>
          <cell r="C3">
            <v>-0.41025543198104963</v>
          </cell>
          <cell r="D3">
            <v>27.624184041072926</v>
          </cell>
          <cell r="E3">
            <v>3.5038279438788873</v>
          </cell>
          <cell r="F3">
            <v>0.76351765167858576</v>
          </cell>
          <cell r="G3">
            <v>0</v>
          </cell>
          <cell r="H3">
            <v>0</v>
          </cell>
          <cell r="I3">
            <v>0</v>
          </cell>
          <cell r="J3">
            <v>0</v>
          </cell>
          <cell r="K3">
            <v>0.7635176516785861</v>
          </cell>
          <cell r="L3">
            <v>28.363066411855112</v>
          </cell>
        </row>
        <row r="4">
          <cell r="B4">
            <v>1936</v>
          </cell>
          <cell r="C4">
            <v>-0.40147382163563045</v>
          </cell>
          <cell r="D4">
            <v>27.684089390409696</v>
          </cell>
          <cell r="E4">
            <v>3.4322449294434865</v>
          </cell>
          <cell r="F4">
            <v>0.7698376910667184</v>
          </cell>
          <cell r="G4">
            <v>0</v>
          </cell>
          <cell r="H4">
            <v>0</v>
          </cell>
          <cell r="I4">
            <v>0</v>
          </cell>
          <cell r="J4">
            <v>0</v>
          </cell>
          <cell r="K4">
            <v>0.7698376910667184</v>
          </cell>
          <cell r="L4">
            <v>28.391674776472112</v>
          </cell>
        </row>
        <row r="5">
          <cell r="B5">
            <v>1937</v>
          </cell>
          <cell r="C5">
            <v>-0.39049474430206538</v>
          </cell>
          <cell r="D5">
            <v>27.735944119217919</v>
          </cell>
          <cell r="E5">
            <v>3.3745981704908155</v>
          </cell>
          <cell r="F5">
            <v>0.7738721449809518</v>
          </cell>
          <cell r="G5">
            <v>0</v>
          </cell>
          <cell r="H5">
            <v>0</v>
          </cell>
          <cell r="I5">
            <v>0</v>
          </cell>
          <cell r="J5">
            <v>0</v>
          </cell>
          <cell r="K5">
            <v>0.7738721449809518</v>
          </cell>
          <cell r="L5">
            <v>28.411537778828887</v>
          </cell>
        </row>
        <row r="6">
          <cell r="B6">
            <v>1938</v>
          </cell>
          <cell r="C6">
            <v>-0.37584832728712986</v>
          </cell>
          <cell r="D6">
            <v>27.772319736358845</v>
          </cell>
          <cell r="E6">
            <v>3.3135046482147135</v>
          </cell>
          <cell r="F6">
            <v>0.7764980243294084</v>
          </cell>
          <cell r="G6">
            <v>0</v>
          </cell>
          <cell r="H6">
            <v>0</v>
          </cell>
          <cell r="I6">
            <v>0</v>
          </cell>
          <cell r="J6">
            <v>0</v>
          </cell>
          <cell r="K6">
            <v>0.7764980243294084</v>
          </cell>
          <cell r="L6">
            <v>28.409741263278644</v>
          </cell>
        </row>
        <row r="7">
          <cell r="B7">
            <v>1939</v>
          </cell>
          <cell r="C7">
            <v>-0.35813180365261021</v>
          </cell>
          <cell r="D7">
            <v>27.813689532737865</v>
          </cell>
          <cell r="E7">
            <v>3.2426213329876825</v>
          </cell>
          <cell r="F7">
            <v>0.77952733053909951</v>
          </cell>
          <cell r="G7">
            <v>0</v>
          </cell>
          <cell r="H7">
            <v>0</v>
          </cell>
          <cell r="I7">
            <v>0</v>
          </cell>
          <cell r="J7">
            <v>0</v>
          </cell>
          <cell r="K7">
            <v>0.77952733053909951</v>
          </cell>
          <cell r="L7">
            <v>28.406890362037856</v>
          </cell>
        </row>
        <row r="8">
          <cell r="B8">
            <v>1940</v>
          </cell>
          <cell r="C8">
            <v>-0.35737800666382641</v>
          </cell>
          <cell r="D8">
            <v>27.80975132970687</v>
          </cell>
          <cell r="E8">
            <v>3.1750264367740542</v>
          </cell>
          <cell r="F8">
            <v>0.78459738532834622</v>
          </cell>
          <cell r="G8">
            <v>0</v>
          </cell>
          <cell r="H8">
            <v>0</v>
          </cell>
          <cell r="I8">
            <v>0</v>
          </cell>
          <cell r="J8">
            <v>0</v>
          </cell>
          <cell r="K8">
            <v>0.78459738532834644</v>
          </cell>
          <cell r="L8">
            <v>28.389254420183196</v>
          </cell>
        </row>
        <row r="9">
          <cell r="B9">
            <v>1941</v>
          </cell>
          <cell r="C9">
            <v>-0.38322617496492539</v>
          </cell>
          <cell r="D9">
            <v>27.742809359870495</v>
          </cell>
          <cell r="E9">
            <v>3.0928498394303832</v>
          </cell>
          <cell r="F9">
            <v>0.79147424976987135</v>
          </cell>
          <cell r="G9">
            <v>0</v>
          </cell>
          <cell r="H9">
            <v>0</v>
          </cell>
          <cell r="I9">
            <v>0</v>
          </cell>
          <cell r="J9">
            <v>0</v>
          </cell>
          <cell r="K9">
            <v>0.79147424976987135</v>
          </cell>
          <cell r="L9">
            <v>28.350039050644522</v>
          </cell>
        </row>
        <row r="10">
          <cell r="B10">
            <v>1942</v>
          </cell>
          <cell r="C10">
            <v>-0.43494648306444733</v>
          </cell>
          <cell r="D10">
            <v>27.633463815853194</v>
          </cell>
          <cell r="E10">
            <v>3.0263262741357382</v>
          </cell>
          <cell r="F10">
            <v>0.79766244867821412</v>
          </cell>
          <cell r="G10">
            <v>0</v>
          </cell>
          <cell r="H10">
            <v>0</v>
          </cell>
          <cell r="I10">
            <v>0</v>
          </cell>
          <cell r="J10">
            <v>0</v>
          </cell>
          <cell r="K10">
            <v>0.79766244867821412</v>
          </cell>
          <cell r="L10">
            <v>28.312397060766635</v>
          </cell>
        </row>
        <row r="11">
          <cell r="B11">
            <v>1943</v>
          </cell>
          <cell r="C11">
            <v>-0.46064530312555813</v>
          </cell>
          <cell r="D11">
            <v>27.543740709686162</v>
          </cell>
          <cell r="E11">
            <v>2.9815979565599395</v>
          </cell>
          <cell r="F11">
            <v>0.797782612841755</v>
          </cell>
          <cell r="G11">
            <v>0</v>
          </cell>
          <cell r="H11">
            <v>0</v>
          </cell>
          <cell r="I11">
            <v>0</v>
          </cell>
          <cell r="J11">
            <v>0</v>
          </cell>
          <cell r="K11">
            <v>0.797782612841755</v>
          </cell>
          <cell r="L11">
            <v>28.254652577083814</v>
          </cell>
        </row>
        <row r="12">
          <cell r="B12">
            <v>1944</v>
          </cell>
          <cell r="C12">
            <v>-0.52213135077534378</v>
          </cell>
          <cell r="D12">
            <v>27.412406920906278</v>
          </cell>
          <cell r="E12">
            <v>2.9493168072175395</v>
          </cell>
          <cell r="F12">
            <v>0.7898975522430417</v>
          </cell>
          <cell r="G12">
            <v>0</v>
          </cell>
          <cell r="H12">
            <v>0</v>
          </cell>
          <cell r="I12">
            <v>0</v>
          </cell>
          <cell r="J12">
            <v>0</v>
          </cell>
          <cell r="K12">
            <v>0.7898975522430417</v>
          </cell>
          <cell r="L12">
            <v>28.216915272034971</v>
          </cell>
        </row>
        <row r="13">
          <cell r="B13">
            <v>1945</v>
          </cell>
          <cell r="C13">
            <v>-0.57912363275822742</v>
          </cell>
          <cell r="D13">
            <v>27.272734805688902</v>
          </cell>
          <cell r="E13">
            <v>2.9418771153035816</v>
          </cell>
          <cell r="F13">
            <v>0.78069343920973411</v>
          </cell>
          <cell r="G13">
            <v>0</v>
          </cell>
          <cell r="H13">
            <v>0</v>
          </cell>
          <cell r="I13">
            <v>0</v>
          </cell>
          <cell r="J13">
            <v>0</v>
          </cell>
          <cell r="K13">
            <v>0.78069343920973411</v>
          </cell>
          <cell r="L13">
            <v>28.171449871525635</v>
          </cell>
        </row>
        <row r="14">
          <cell r="B14">
            <v>1946</v>
          </cell>
          <cell r="C14">
            <v>-0.60742624571679704</v>
          </cell>
          <cell r="D14">
            <v>27.220294486331042</v>
          </cell>
          <cell r="E14">
            <v>2.9717717793723892</v>
          </cell>
          <cell r="F14">
            <v>0.77596294638214303</v>
          </cell>
          <cell r="G14">
            <v>0</v>
          </cell>
          <cell r="H14">
            <v>0</v>
          </cell>
          <cell r="I14">
            <v>0</v>
          </cell>
          <cell r="J14">
            <v>0</v>
          </cell>
          <cell r="K14">
            <v>0.77596294638214303</v>
          </cell>
          <cell r="L14">
            <v>28.17738624647394</v>
          </cell>
        </row>
        <row r="15">
          <cell r="B15">
            <v>1947</v>
          </cell>
          <cell r="C15">
            <v>-0.62412221811904145</v>
          </cell>
          <cell r="D15">
            <v>27.191631174398445</v>
          </cell>
          <cell r="E15">
            <v>3.0013893160641461</v>
          </cell>
          <cell r="F15">
            <v>0.77559248874111741</v>
          </cell>
          <cell r="G15">
            <v>0</v>
          </cell>
          <cell r="H15">
            <v>0</v>
          </cell>
          <cell r="I15">
            <v>0</v>
          </cell>
          <cell r="J15">
            <v>0</v>
          </cell>
          <cell r="K15">
            <v>0.77534280111679477</v>
          </cell>
          <cell r="L15">
            <v>28.182820548634719</v>
          </cell>
        </row>
        <row r="16">
          <cell r="B16">
            <v>1948</v>
          </cell>
          <cell r="C16">
            <v>-0.6307996956157218</v>
          </cell>
          <cell r="D16">
            <v>27.193571767107258</v>
          </cell>
          <cell r="E16">
            <v>3.0477223444178665</v>
          </cell>
          <cell r="F16">
            <v>0.77894618417688399</v>
          </cell>
          <cell r="G16">
            <v>0</v>
          </cell>
          <cell r="H16">
            <v>0</v>
          </cell>
          <cell r="I16">
            <v>0</v>
          </cell>
          <cell r="J16">
            <v>0</v>
          </cell>
          <cell r="K16">
            <v>0.7786016885337006</v>
          </cell>
          <cell r="L16">
            <v>28.210287553238693</v>
          </cell>
        </row>
        <row r="17">
          <cell r="B17">
            <v>1949</v>
          </cell>
          <cell r="C17">
            <v>-0.62516239825213571</v>
          </cell>
          <cell r="D17">
            <v>27.240582319442403</v>
          </cell>
          <cell r="E17">
            <v>3.087706542942148</v>
          </cell>
          <cell r="F17">
            <v>0.78049402629800324</v>
          </cell>
          <cell r="G17">
            <v>0</v>
          </cell>
          <cell r="H17">
            <v>0</v>
          </cell>
          <cell r="I17">
            <v>0</v>
          </cell>
          <cell r="J17">
            <v>0</v>
          </cell>
          <cell r="K17">
            <v>0.78003522169514594</v>
          </cell>
          <cell r="L17">
            <v>28.258320005470075</v>
          </cell>
        </row>
        <row r="18">
          <cell r="B18">
            <v>1950</v>
          </cell>
          <cell r="C18">
            <v>-0.61330688077601825</v>
          </cell>
          <cell r="D18">
            <v>27.289223696840814</v>
          </cell>
          <cell r="E18">
            <v>3.1398752890291468</v>
          </cell>
          <cell r="F18">
            <v>0.77747616236707484</v>
          </cell>
          <cell r="G18">
            <v>0</v>
          </cell>
          <cell r="H18">
            <v>0</v>
          </cell>
          <cell r="I18">
            <v>0</v>
          </cell>
          <cell r="J18">
            <v>0</v>
          </cell>
          <cell r="K18">
            <v>0.77684862178859282</v>
          </cell>
          <cell r="L18">
            <v>28.299131263574715</v>
          </cell>
        </row>
        <row r="19">
          <cell r="B19">
            <v>1951</v>
          </cell>
          <cell r="C19">
            <v>-0.59839918427147287</v>
          </cell>
          <cell r="D19">
            <v>27.334347481335854</v>
          </cell>
          <cell r="E19">
            <v>3.1977078049182919</v>
          </cell>
          <cell r="F19">
            <v>0.77270153660923135</v>
          </cell>
          <cell r="G19">
            <v>0</v>
          </cell>
          <cell r="H19">
            <v>0</v>
          </cell>
          <cell r="I19">
            <v>0</v>
          </cell>
          <cell r="J19">
            <v>0</v>
          </cell>
          <cell r="K19">
            <v>0.77181955879166597</v>
          </cell>
          <cell r="L19">
            <v>28.330529182411976</v>
          </cell>
        </row>
        <row r="20">
          <cell r="B20">
            <v>1952</v>
          </cell>
          <cell r="C20">
            <v>-0.5690836476261657</v>
          </cell>
          <cell r="D20">
            <v>27.439876142516532</v>
          </cell>
          <cell r="E20">
            <v>3.2647201535754773</v>
          </cell>
          <cell r="F20">
            <v>0.77012703208645605</v>
          </cell>
          <cell r="G20">
            <v>0</v>
          </cell>
          <cell r="H20">
            <v>0</v>
          </cell>
          <cell r="I20">
            <v>0</v>
          </cell>
          <cell r="J20">
            <v>0</v>
          </cell>
          <cell r="K20">
            <v>0.76889722733688781</v>
          </cell>
          <cell r="L20">
            <v>28.395670395406551</v>
          </cell>
        </row>
        <row r="21">
          <cell r="B21">
            <v>1953</v>
          </cell>
          <cell r="C21">
            <v>-0.53988558865533709</v>
          </cell>
          <cell r="D21">
            <v>27.567710272255081</v>
          </cell>
          <cell r="E21">
            <v>3.3199933626332743</v>
          </cell>
          <cell r="F21">
            <v>0.76876251718853694</v>
          </cell>
          <cell r="G21">
            <v>0</v>
          </cell>
          <cell r="H21">
            <v>0</v>
          </cell>
          <cell r="I21">
            <v>0</v>
          </cell>
          <cell r="J21">
            <v>0</v>
          </cell>
          <cell r="K21">
            <v>0.76717324563116029</v>
          </cell>
          <cell r="L21">
            <v>28.478595035317028</v>
          </cell>
        </row>
        <row r="22">
          <cell r="B22">
            <v>1954</v>
          </cell>
          <cell r="C22">
            <v>-0.51481086682762056</v>
          </cell>
          <cell r="D22">
            <v>27.730149365690799</v>
          </cell>
          <cell r="E22">
            <v>3.354855193409044</v>
          </cell>
          <cell r="F22">
            <v>0.7662074709990857</v>
          </cell>
          <cell r="G22">
            <v>0</v>
          </cell>
          <cell r="H22">
            <v>0</v>
          </cell>
          <cell r="I22">
            <v>0</v>
          </cell>
          <cell r="J22">
            <v>0</v>
          </cell>
          <cell r="K22">
            <v>0.76435799906291702</v>
          </cell>
          <cell r="L22">
            <v>28.598929333631073</v>
          </cell>
        </row>
        <row r="23">
          <cell r="B23">
            <v>1955</v>
          </cell>
          <cell r="C23">
            <v>-0.50249007372114407</v>
          </cell>
          <cell r="D23">
            <v>27.876639016206582</v>
          </cell>
          <cell r="E23">
            <v>3.3828355918845419</v>
          </cell>
          <cell r="F23">
            <v>0.7607639911481513</v>
          </cell>
          <cell r="G23">
            <v>0</v>
          </cell>
          <cell r="H23">
            <v>0</v>
          </cell>
          <cell r="I23">
            <v>0</v>
          </cell>
          <cell r="J23">
            <v>0</v>
          </cell>
          <cell r="K23">
            <v>0.75873076689146224</v>
          </cell>
          <cell r="L23">
            <v>28.726130480835387</v>
          </cell>
        </row>
        <row r="24">
          <cell r="B24">
            <v>1956</v>
          </cell>
          <cell r="C24">
            <v>-0.5109101925810503</v>
          </cell>
          <cell r="D24">
            <v>27.999201649035509</v>
          </cell>
          <cell r="E24">
            <v>3.3876273646210673</v>
          </cell>
          <cell r="F24">
            <v>0.75351852547094411</v>
          </cell>
          <cell r="G24">
            <v>0</v>
          </cell>
          <cell r="H24">
            <v>0</v>
          </cell>
          <cell r="I24">
            <v>0</v>
          </cell>
          <cell r="J24">
            <v>0</v>
          </cell>
          <cell r="K24">
            <v>0.75132259649519284</v>
          </cell>
          <cell r="L24">
            <v>28.862593629460736</v>
          </cell>
        </row>
        <row r="25">
          <cell r="B25">
            <v>1957</v>
          </cell>
          <cell r="C25">
            <v>-0.53380946024786202</v>
          </cell>
          <cell r="D25">
            <v>28.078714265366997</v>
          </cell>
          <cell r="E25">
            <v>3.4052355643360164</v>
          </cell>
          <cell r="F25">
            <v>0.74337301333380901</v>
          </cell>
          <cell r="G25">
            <v>0</v>
          </cell>
          <cell r="H25">
            <v>0</v>
          </cell>
          <cell r="I25">
            <v>0</v>
          </cell>
          <cell r="J25">
            <v>0</v>
          </cell>
          <cell r="K25">
            <v>0.74087739125703134</v>
          </cell>
          <cell r="L25">
            <v>28.984571453945954</v>
          </cell>
        </row>
        <row r="26">
          <cell r="B26">
            <v>1958</v>
          </cell>
          <cell r="C26">
            <v>-0.56209359715048923</v>
          </cell>
          <cell r="D26">
            <v>28.129649720494101</v>
          </cell>
          <cell r="E26">
            <v>3.4442544778244182</v>
          </cell>
          <cell r="F26">
            <v>0.73163546046902206</v>
          </cell>
          <cell r="G26">
            <v>0</v>
          </cell>
          <cell r="H26">
            <v>0</v>
          </cell>
          <cell r="I26">
            <v>0</v>
          </cell>
          <cell r="J26">
            <v>0</v>
          </cell>
          <cell r="K26">
            <v>0.72863889597058684</v>
          </cell>
          <cell r="L26">
            <v>29.09156198236121</v>
          </cell>
        </row>
        <row r="27">
          <cell r="B27">
            <v>1959</v>
          </cell>
          <cell r="C27">
            <v>-0.59559288101606622</v>
          </cell>
          <cell r="D27">
            <v>28.162230076265683</v>
          </cell>
          <cell r="E27">
            <v>3.4959440038598637</v>
          </cell>
          <cell r="F27">
            <v>0.71867658553499136</v>
          </cell>
          <cell r="G27">
            <v>0</v>
          </cell>
          <cell r="H27">
            <v>0</v>
          </cell>
          <cell r="I27">
            <v>0</v>
          </cell>
          <cell r="J27">
            <v>0</v>
          </cell>
          <cell r="K27">
            <v>0.71495047127038192</v>
          </cell>
          <cell r="L27">
            <v>29.191727757090625</v>
          </cell>
        </row>
        <row r="28">
          <cell r="B28">
            <v>1960</v>
          </cell>
          <cell r="C28">
            <v>-0.59609279132851622</v>
          </cell>
          <cell r="D28">
            <v>28.268193206602898</v>
          </cell>
          <cell r="E28">
            <v>3.6229350232986288</v>
          </cell>
          <cell r="F28">
            <v>0.70432976045605566</v>
          </cell>
          <cell r="G28">
            <v>0</v>
          </cell>
          <cell r="H28">
            <v>0</v>
          </cell>
          <cell r="I28">
            <v>0</v>
          </cell>
          <cell r="J28">
            <v>0</v>
          </cell>
          <cell r="K28">
            <v>0.69957036861538802</v>
          </cell>
          <cell r="L28">
            <v>29.316543317622237</v>
          </cell>
        </row>
        <row r="29">
          <cell r="B29">
            <v>1961</v>
          </cell>
          <cell r="C29">
            <v>-0.61677288058728519</v>
          </cell>
          <cell r="D29">
            <v>28.367212506178578</v>
          </cell>
          <cell r="E29">
            <v>3.7817108086844664</v>
          </cell>
          <cell r="F29">
            <v>0.69098328034994749</v>
          </cell>
          <cell r="G29">
            <v>0</v>
          </cell>
          <cell r="H29">
            <v>0</v>
          </cell>
          <cell r="I29">
            <v>0</v>
          </cell>
          <cell r="J29">
            <v>0</v>
          </cell>
          <cell r="K29">
            <v>0.68447489799637473</v>
          </cell>
          <cell r="L29">
            <v>29.472529743235047</v>
          </cell>
        </row>
        <row r="30">
          <cell r="B30">
            <v>1962</v>
          </cell>
          <cell r="C30">
            <v>-0.60403244863308914</v>
          </cell>
          <cell r="D30">
            <v>28.530991221856571</v>
          </cell>
          <cell r="E30">
            <v>3.9251204650449614</v>
          </cell>
          <cell r="F30">
            <v>0.67537923687154999</v>
          </cell>
          <cell r="G30">
            <v>0</v>
          </cell>
          <cell r="H30">
            <v>0</v>
          </cell>
          <cell r="I30">
            <v>0</v>
          </cell>
          <cell r="J30">
            <v>0</v>
          </cell>
          <cell r="K30">
            <v>0.66747344388444907</v>
          </cell>
          <cell r="L30">
            <v>29.621344603001869</v>
          </cell>
        </row>
        <row r="31">
          <cell r="B31">
            <v>1963</v>
          </cell>
          <cell r="C31">
            <v>-0.61033506081138944</v>
          </cell>
          <cell r="D31">
            <v>28.731213250179767</v>
          </cell>
          <cell r="E31">
            <v>4.1044598379159858</v>
          </cell>
          <cell r="F31">
            <v>0.66315371269031975</v>
          </cell>
          <cell r="G31">
            <v>0</v>
          </cell>
          <cell r="H31">
            <v>0</v>
          </cell>
          <cell r="I31">
            <v>0</v>
          </cell>
          <cell r="J31">
            <v>0</v>
          </cell>
          <cell r="K31">
            <v>0.65286005433380179</v>
          </cell>
          <cell r="L31">
            <v>29.837041758870992</v>
          </cell>
        </row>
        <row r="32">
          <cell r="B32">
            <v>1964</v>
          </cell>
          <cell r="C32">
            <v>-0.58861424126470119</v>
          </cell>
          <cell r="D32">
            <v>28.943223211836422</v>
          </cell>
          <cell r="E32">
            <v>4.232431812854812</v>
          </cell>
          <cell r="F32">
            <v>0.64871757459310886</v>
          </cell>
          <cell r="G32">
            <v>0</v>
          </cell>
          <cell r="H32">
            <v>0</v>
          </cell>
          <cell r="I32">
            <v>0</v>
          </cell>
          <cell r="J32">
            <v>0</v>
          </cell>
          <cell r="K32">
            <v>0.63696911330240236</v>
          </cell>
          <cell r="L32">
            <v>30.000429012305922</v>
          </cell>
        </row>
        <row r="33">
          <cell r="B33">
            <v>1965</v>
          </cell>
          <cell r="C33">
            <v>-0.57267634847589732</v>
          </cell>
          <cell r="D33">
            <v>29.139557104769221</v>
          </cell>
          <cell r="E33">
            <v>4.3424829877092472</v>
          </cell>
          <cell r="F33">
            <v>0.63238307756790779</v>
          </cell>
          <cell r="G33">
            <v>0</v>
          </cell>
          <cell r="H33">
            <v>0</v>
          </cell>
          <cell r="I33">
            <v>0</v>
          </cell>
          <cell r="J33">
            <v>0</v>
          </cell>
          <cell r="K33">
            <v>0.61927868635615213</v>
          </cell>
          <cell r="L33">
            <v>30.153980311337268</v>
          </cell>
        </row>
        <row r="34">
          <cell r="B34">
            <v>1966</v>
          </cell>
          <cell r="C34">
            <v>-0.56747411117908897</v>
          </cell>
          <cell r="D34">
            <v>29.288781961487498</v>
          </cell>
          <cell r="E34">
            <v>4.4159512927038715</v>
          </cell>
          <cell r="F34">
            <v>0.61464909862149231</v>
          </cell>
          <cell r="G34">
            <v>0</v>
          </cell>
          <cell r="H34">
            <v>0</v>
          </cell>
          <cell r="I34">
            <v>0</v>
          </cell>
          <cell r="J34">
            <v>0</v>
          </cell>
          <cell r="K34">
            <v>0.60046249041233357</v>
          </cell>
          <cell r="L34">
            <v>30.278613716728536</v>
          </cell>
        </row>
        <row r="35">
          <cell r="B35">
            <v>1967</v>
          </cell>
          <cell r="C35">
            <v>-0.54741151089374962</v>
          </cell>
          <cell r="D35">
            <v>29.523865788777488</v>
          </cell>
          <cell r="E35">
            <v>4.5379321729999997</v>
          </cell>
          <cell r="F35">
            <v>0.60122707394196484</v>
          </cell>
          <cell r="G35">
            <v>0</v>
          </cell>
          <cell r="H35">
            <v>0</v>
          </cell>
          <cell r="I35">
            <v>4.5379321729999997</v>
          </cell>
          <cell r="J35">
            <v>0</v>
          </cell>
          <cell r="K35">
            <v>0.58547625529435898</v>
          </cell>
          <cell r="L35">
            <v>30.453857102667648</v>
          </cell>
        </row>
        <row r="36">
          <cell r="B36">
            <v>1968</v>
          </cell>
          <cell r="C36">
            <v>-0.65498052014005181</v>
          </cell>
          <cell r="D36">
            <v>29.496369619293134</v>
          </cell>
          <cell r="E36">
            <v>4.659913052854014</v>
          </cell>
          <cell r="F36">
            <v>0.5972912985298694</v>
          </cell>
          <cell r="G36">
            <v>0</v>
          </cell>
          <cell r="H36">
            <v>0</v>
          </cell>
          <cell r="I36">
            <v>0</v>
          </cell>
          <cell r="J36">
            <v>0</v>
          </cell>
          <cell r="K36">
            <v>0.57681928627175671</v>
          </cell>
          <cell r="L36">
            <v>30.612449036600569</v>
          </cell>
        </row>
        <row r="37">
          <cell r="B37">
            <v>1969</v>
          </cell>
          <cell r="C37">
            <v>-0.66126530856121146</v>
          </cell>
          <cell r="D37">
            <v>29.607635129999998</v>
          </cell>
          <cell r="E37">
            <v>4.7454802750762832</v>
          </cell>
          <cell r="F37">
            <v>0.58442873894097325</v>
          </cell>
          <cell r="G37">
            <v>0</v>
          </cell>
          <cell r="H37">
            <v>29.607635129999998</v>
          </cell>
          <cell r="I37">
            <v>0</v>
          </cell>
          <cell r="J37">
            <v>0</v>
          </cell>
          <cell r="K37">
            <v>0.56237695340031679</v>
          </cell>
          <cell r="L37">
            <v>30.71508745678522</v>
          </cell>
        </row>
        <row r="38">
          <cell r="B38">
            <v>1970</v>
          </cell>
          <cell r="C38">
            <v>-0.72119610707561466</v>
          </cell>
          <cell r="D38">
            <v>29.714353500000001</v>
          </cell>
          <cell r="E38">
            <v>4.9427384908551817</v>
          </cell>
          <cell r="F38">
            <v>0.58177000000000001</v>
          </cell>
          <cell r="G38">
            <v>0</v>
          </cell>
          <cell r="H38">
            <v>29.714353500000001</v>
          </cell>
          <cell r="I38">
            <v>0</v>
          </cell>
          <cell r="J38">
            <v>0.58177000000000001</v>
          </cell>
          <cell r="K38">
            <v>0.55461775547792524</v>
          </cell>
          <cell r="L38">
            <v>30.896229267036997</v>
          </cell>
        </row>
        <row r="39">
          <cell r="B39">
            <v>1971</v>
          </cell>
          <cell r="C39">
            <v>-0.74190613931183536</v>
          </cell>
          <cell r="D39">
            <v>29.861506859999999</v>
          </cell>
          <cell r="E39">
            <v>5.1139201426254965</v>
          </cell>
          <cell r="F39">
            <v>0.57401999999999997</v>
          </cell>
          <cell r="G39">
            <v>0</v>
          </cell>
          <cell r="H39">
            <v>29.861506859999999</v>
          </cell>
          <cell r="I39">
            <v>0</v>
          </cell>
          <cell r="J39">
            <v>0.57401999999999997</v>
          </cell>
          <cell r="K39">
            <v>0.54335248013899817</v>
          </cell>
          <cell r="L39">
            <v>31.038937755808391</v>
          </cell>
        </row>
        <row r="40">
          <cell r="B40">
            <v>1972</v>
          </cell>
          <cell r="C40">
            <v>-0.73487802563639504</v>
          </cell>
          <cell r="D40">
            <v>29.985341600000002</v>
          </cell>
          <cell r="E40">
            <v>5.1956624193627281</v>
          </cell>
          <cell r="F40">
            <v>0.56730999999999998</v>
          </cell>
          <cell r="G40">
            <v>0</v>
          </cell>
          <cell r="H40">
            <v>29.985341600000002</v>
          </cell>
          <cell r="I40">
            <v>0</v>
          </cell>
          <cell r="J40">
            <v>0.56730999999999998</v>
          </cell>
          <cell r="K40">
            <v>0.53531587347222498</v>
          </cell>
          <cell r="L40">
            <v>31.120687624828737</v>
          </cell>
        </row>
        <row r="41">
          <cell r="B41">
            <v>1973</v>
          </cell>
          <cell r="C41">
            <v>-0.74050463154528656</v>
          </cell>
          <cell r="D41">
            <v>30.13286386</v>
          </cell>
          <cell r="E41">
            <v>5.3220051176765217</v>
          </cell>
          <cell r="F41">
            <v>0.56169000000000002</v>
          </cell>
          <cell r="G41">
            <v>0</v>
          </cell>
          <cell r="H41">
            <v>30.13286386</v>
          </cell>
          <cell r="I41">
            <v>0</v>
          </cell>
          <cell r="J41">
            <v>0.56169000000000002</v>
          </cell>
          <cell r="K41">
            <v>0.52718310484828712</v>
          </cell>
          <cell r="L41">
            <v>31.236046896991081</v>
          </cell>
        </row>
        <row r="42">
          <cell r="B42">
            <v>1974</v>
          </cell>
          <cell r="C42">
            <v>-0.74164073201229519</v>
          </cell>
          <cell r="D42">
            <v>30.236239999999999</v>
          </cell>
          <cell r="E42">
            <v>5.3925991876385782</v>
          </cell>
          <cell r="F42">
            <v>0.55708999999999997</v>
          </cell>
          <cell r="G42">
            <v>0</v>
          </cell>
          <cell r="H42">
            <v>30.236239999999999</v>
          </cell>
          <cell r="I42">
            <v>0</v>
          </cell>
          <cell r="J42">
            <v>0.55708999999999997</v>
          </cell>
          <cell r="K42">
            <v>0.52109403637141771</v>
          </cell>
          <cell r="L42">
            <v>31.310529895561672</v>
          </cell>
        </row>
        <row r="43">
          <cell r="B43">
            <v>1975</v>
          </cell>
          <cell r="C43">
            <v>-0.73404214744623808</v>
          </cell>
          <cell r="D43">
            <v>30.355090000000001</v>
          </cell>
          <cell r="E43">
            <v>5.4477937039988333</v>
          </cell>
          <cell r="F43">
            <v>0.55340999999999996</v>
          </cell>
          <cell r="G43">
            <v>0</v>
          </cell>
          <cell r="H43">
            <v>30.355090000000001</v>
          </cell>
          <cell r="I43">
            <v>0</v>
          </cell>
          <cell r="J43">
            <v>0.55340999999999996</v>
          </cell>
          <cell r="K43">
            <v>0.51629813850563355</v>
          </cell>
          <cell r="L43">
            <v>31.384904501140308</v>
          </cell>
        </row>
        <row r="44">
          <cell r="B44">
            <v>1976</v>
          </cell>
          <cell r="C44">
            <v>-0.72613496479243012</v>
          </cell>
          <cell r="D44">
            <v>30.460989999999999</v>
          </cell>
          <cell r="E44">
            <v>5.4934495913608767</v>
          </cell>
          <cell r="F44">
            <v>0.55049000000000003</v>
          </cell>
          <cell r="G44">
            <v>0</v>
          </cell>
          <cell r="H44">
            <v>30.460989999999999</v>
          </cell>
          <cell r="I44">
            <v>0</v>
          </cell>
          <cell r="J44">
            <v>0.55049000000000003</v>
          </cell>
          <cell r="K44">
            <v>0.51241978590543902</v>
          </cell>
          <cell r="L44">
            <v>31.448626137563178</v>
          </cell>
        </row>
        <row r="45">
          <cell r="B45">
            <v>1977</v>
          </cell>
          <cell r="C45">
            <v>-0.73029571616361355</v>
          </cell>
          <cell r="D45">
            <v>30.553139999999999</v>
          </cell>
          <cell r="E45">
            <v>5.5779800000000002</v>
          </cell>
          <cell r="F45">
            <v>0.54820999999999998</v>
          </cell>
          <cell r="G45">
            <v>0</v>
          </cell>
          <cell r="H45">
            <v>30.553139999999999</v>
          </cell>
          <cell r="I45">
            <v>5.5779800000000002</v>
          </cell>
          <cell r="J45">
            <v>0.54820999999999998</v>
          </cell>
          <cell r="K45">
            <v>0.50834844410440405</v>
          </cell>
          <cell r="L45">
            <v>31.51335589399212</v>
          </cell>
        </row>
        <row r="46">
          <cell r="B46">
            <v>1978</v>
          </cell>
          <cell r="C46">
            <v>-0.72286811671126106</v>
          </cell>
          <cell r="D46">
            <v>30.631769999999999</v>
          </cell>
          <cell r="E46">
            <v>5.6042800000000002</v>
          </cell>
          <cell r="F46">
            <v>0.54642999999999997</v>
          </cell>
          <cell r="G46">
            <v>0</v>
          </cell>
          <cell r="H46">
            <v>30.631769999999999</v>
          </cell>
          <cell r="I46">
            <v>5.6042800000000002</v>
          </cell>
          <cell r="J46">
            <v>0.54642999999999997</v>
          </cell>
          <cell r="K46">
            <v>0.50591821048499486</v>
          </cell>
          <cell r="L46">
            <v>31.557951699929927</v>
          </cell>
        </row>
        <row r="47">
          <cell r="B47">
            <v>1979</v>
          </cell>
          <cell r="C47">
            <v>-0.73579220826545566</v>
          </cell>
          <cell r="D47">
            <v>30.697849999999999</v>
          </cell>
          <cell r="E47">
            <v>5.6246600000000004</v>
          </cell>
          <cell r="F47">
            <v>0.54503999999999997</v>
          </cell>
          <cell r="G47">
            <v>0</v>
          </cell>
          <cell r="H47">
            <v>30.697849999999999</v>
          </cell>
          <cell r="I47">
            <v>5.6246600000000004</v>
          </cell>
          <cell r="J47">
            <v>0.54503999999999997</v>
          </cell>
          <cell r="K47">
            <v>0.50319807350709811</v>
          </cell>
          <cell r="L47">
            <v>31.624699461403004</v>
          </cell>
        </row>
        <row r="48">
          <cell r="B48">
            <v>1980</v>
          </cell>
          <cell r="C48">
            <v>-0.73504999999999998</v>
          </cell>
          <cell r="D48">
            <v>30.75273</v>
          </cell>
          <cell r="E48">
            <v>5.6404800000000002</v>
          </cell>
          <cell r="F48">
            <v>0.54396</v>
          </cell>
          <cell r="G48">
            <v>-0.73504999999999998</v>
          </cell>
          <cell r="H48">
            <v>30.75273</v>
          </cell>
          <cell r="I48">
            <v>5.6404800000000002</v>
          </cell>
          <cell r="J48">
            <v>0.54396</v>
          </cell>
          <cell r="K48">
            <v>0.50145213893528084</v>
          </cell>
          <cell r="L48">
            <v>31.66200840347787</v>
          </cell>
        </row>
        <row r="49">
          <cell r="B49">
            <v>1981</v>
          </cell>
          <cell r="C49">
            <v>-0.73238000000000003</v>
          </cell>
          <cell r="D49">
            <v>30.797910000000002</v>
          </cell>
          <cell r="E49">
            <v>5.6528</v>
          </cell>
          <cell r="F49">
            <v>0.54312000000000005</v>
          </cell>
          <cell r="G49">
            <v>-0.73238000000000003</v>
          </cell>
          <cell r="H49">
            <v>30.797910000000002</v>
          </cell>
          <cell r="I49">
            <v>5.6528</v>
          </cell>
          <cell r="J49">
            <v>0.54312000000000005</v>
          </cell>
          <cell r="K49">
            <v>0.50012533429708639</v>
          </cell>
          <cell r="L49">
            <v>31.689240132555881</v>
          </cell>
        </row>
        <row r="50">
          <cell r="B50">
            <v>1982</v>
          </cell>
          <cell r="C50">
            <v>-0.73111999999999999</v>
          </cell>
          <cell r="D50">
            <v>30.834890000000001</v>
          </cell>
          <cell r="E50">
            <v>5.66242</v>
          </cell>
          <cell r="F50">
            <v>0.54247000000000001</v>
          </cell>
          <cell r="G50">
            <v>-0.73111999999999999</v>
          </cell>
          <cell r="H50">
            <v>30.834890000000001</v>
          </cell>
          <cell r="I50">
            <v>5.66242</v>
          </cell>
          <cell r="J50">
            <v>0.54247000000000001</v>
          </cell>
          <cell r="K50">
            <v>0.4990173252687049</v>
          </cell>
          <cell r="L50">
            <v>31.712523157900065</v>
          </cell>
        </row>
        <row r="51">
          <cell r="B51">
            <v>1983</v>
          </cell>
          <cell r="C51">
            <v>-0.73053000000000001</v>
          </cell>
          <cell r="D51">
            <v>30.86504</v>
          </cell>
          <cell r="E51">
            <v>5.6699599999999997</v>
          </cell>
          <cell r="F51">
            <v>0.54196</v>
          </cell>
          <cell r="G51">
            <v>-0.73053000000000001</v>
          </cell>
          <cell r="H51">
            <v>30.86504</v>
          </cell>
          <cell r="I51">
            <v>5.6699599999999997</v>
          </cell>
          <cell r="J51">
            <v>0.54196</v>
          </cell>
          <cell r="K51">
            <v>0.49809565423272389</v>
          </cell>
          <cell r="L51">
            <v>31.731777126590234</v>
          </cell>
        </row>
        <row r="52">
          <cell r="B52">
            <v>1984</v>
          </cell>
          <cell r="C52">
            <v>-0.73024999999999995</v>
          </cell>
          <cell r="D52">
            <v>30.88955</v>
          </cell>
          <cell r="E52">
            <v>5.6759000000000004</v>
          </cell>
          <cell r="F52">
            <v>0.54156000000000004</v>
          </cell>
          <cell r="G52">
            <v>-0.73024999999999995</v>
          </cell>
          <cell r="H52">
            <v>30.88955</v>
          </cell>
          <cell r="I52">
            <v>5.6759000000000004</v>
          </cell>
          <cell r="J52">
            <v>0.54156000000000004</v>
          </cell>
          <cell r="K52">
            <v>0.49733155915875432</v>
          </cell>
          <cell r="L52">
            <v>31.747355540025186</v>
          </cell>
        </row>
        <row r="53">
          <cell r="B53">
            <v>1985</v>
          </cell>
          <cell r="C53">
            <v>-0.73011999999999999</v>
          </cell>
          <cell r="D53">
            <v>30.909459999999999</v>
          </cell>
          <cell r="E53">
            <v>5.68058</v>
          </cell>
          <cell r="F53">
            <v>0.54125000000000001</v>
          </cell>
          <cell r="G53">
            <v>-0.73011999999999999</v>
          </cell>
          <cell r="H53">
            <v>30.909459999999999</v>
          </cell>
          <cell r="I53">
            <v>5.68058</v>
          </cell>
          <cell r="J53">
            <v>0.54125000000000001</v>
          </cell>
          <cell r="K53">
            <v>0.49670238307432357</v>
          </cell>
          <cell r="L53">
            <v>31.759819380125659</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WEDEN"/>
      <sheetName val="DENMARK"/>
      <sheetName val="SPAIN"/>
      <sheetName val="GERMANY"/>
      <sheetName val="France"/>
      <sheetName val="United Kingdom"/>
      <sheetName val="Italy"/>
    </sheetNames>
    <sheetDataSet>
      <sheetData sheetId="0"/>
      <sheetData sheetId="1">
        <row r="9">
          <cell r="I9">
            <v>2.198267</v>
          </cell>
          <cell r="J9">
            <v>1.0434458309000001</v>
          </cell>
          <cell r="K9">
            <v>27.474</v>
          </cell>
          <cell r="L9">
            <v>25.5</v>
          </cell>
        </row>
        <row r="10">
          <cell r="I10">
            <v>2.2306050000000002</v>
          </cell>
          <cell r="J10">
            <v>1.0598873299</v>
          </cell>
          <cell r="K10">
            <v>27.424099999999999</v>
          </cell>
          <cell r="L10">
            <v>25.5</v>
          </cell>
        </row>
        <row r="11">
          <cell r="I11">
            <v>2.257085</v>
          </cell>
          <cell r="J11">
            <v>1.0734138885</v>
          </cell>
          <cell r="K11">
            <v>27.322500000000002</v>
          </cell>
          <cell r="L11">
            <v>25.4</v>
          </cell>
        </row>
        <row r="12">
          <cell r="I12">
            <v>2.3375029999999999</v>
          </cell>
          <cell r="J12">
            <v>1.1115678632999999</v>
          </cell>
          <cell r="K12">
            <v>27.315100000000001</v>
          </cell>
          <cell r="L12">
            <v>25.4</v>
          </cell>
        </row>
        <row r="13">
          <cell r="I13">
            <v>2.4840049999999998</v>
          </cell>
          <cell r="J13">
            <v>1.1823737979</v>
          </cell>
          <cell r="K13">
            <v>27.247900000000001</v>
          </cell>
          <cell r="L13">
            <v>25.3</v>
          </cell>
        </row>
        <row r="14">
          <cell r="I14">
            <v>2.4181659999999998</v>
          </cell>
          <cell r="J14">
            <v>1.1523673726000001</v>
          </cell>
          <cell r="K14">
            <v>27.169499999999999</v>
          </cell>
          <cell r="L14">
            <v>25.2</v>
          </cell>
        </row>
        <row r="15">
          <cell r="I15">
            <v>2.3625609999999999</v>
          </cell>
          <cell r="J15">
            <v>1.1274651954999999</v>
          </cell>
          <cell r="K15">
            <v>27.066299999999998</v>
          </cell>
          <cell r="L15">
            <v>25.3</v>
          </cell>
        </row>
        <row r="16">
          <cell r="I16">
            <v>2.2693189999999999</v>
          </cell>
          <cell r="J16">
            <v>1.0831438767999999</v>
          </cell>
          <cell r="K16">
            <v>27.0319</v>
          </cell>
          <cell r="L16">
            <v>25.3</v>
          </cell>
        </row>
        <row r="17">
          <cell r="I17">
            <v>2.072235</v>
          </cell>
          <cell r="J17">
            <v>0.98846036770000001</v>
          </cell>
          <cell r="K17">
            <v>27.047899999999998</v>
          </cell>
          <cell r="L17">
            <v>25.6</v>
          </cell>
        </row>
        <row r="18">
          <cell r="I18">
            <v>1.927538</v>
          </cell>
          <cell r="J18">
            <v>0.9215936347</v>
          </cell>
          <cell r="K18">
            <v>27.1</v>
          </cell>
          <cell r="L18">
            <v>25.8</v>
          </cell>
        </row>
        <row r="19">
          <cell r="I19">
            <v>1.9195790000000001</v>
          </cell>
          <cell r="J19">
            <v>0.9175223669</v>
          </cell>
          <cell r="K19">
            <v>26.983599999999999</v>
          </cell>
          <cell r="L19">
            <v>25.9</v>
          </cell>
        </row>
        <row r="20">
          <cell r="I20">
            <v>1.959497</v>
          </cell>
          <cell r="J20">
            <v>0.93719332450000004</v>
          </cell>
          <cell r="K20">
            <v>26.8611</v>
          </cell>
          <cell r="L20">
            <v>25.9</v>
          </cell>
        </row>
        <row r="21">
          <cell r="I21">
            <v>1.9093640000000001</v>
          </cell>
          <cell r="J21">
            <v>0.91385738060000021</v>
          </cell>
          <cell r="K21">
            <v>26.776199999999999</v>
          </cell>
          <cell r="L21">
            <v>26</v>
          </cell>
        </row>
        <row r="22">
          <cell r="I22">
            <v>1.8642730000000001</v>
          </cell>
          <cell r="J22">
            <v>0.89265072310000004</v>
          </cell>
          <cell r="K22">
            <v>26.756499999999999</v>
          </cell>
        </row>
        <row r="23">
          <cell r="I23">
            <v>1.8721840000000001</v>
          </cell>
          <cell r="J23">
            <v>0.89699025040000002</v>
          </cell>
          <cell r="K23">
            <v>26.710599999999999</v>
          </cell>
          <cell r="L23">
            <v>24.219572379999999</v>
          </cell>
        </row>
        <row r="24">
          <cell r="I24">
            <v>1.7666580000000001</v>
          </cell>
          <cell r="J24">
            <v>0.84710551050000005</v>
          </cell>
          <cell r="K24">
            <v>26.726700000000001</v>
          </cell>
          <cell r="L24">
            <v>24.378254859999998</v>
          </cell>
        </row>
        <row r="25">
          <cell r="I25">
            <v>1.680496</v>
          </cell>
          <cell r="J25">
            <v>0.80560827040000005</v>
          </cell>
          <cell r="K25">
            <v>26.8855</v>
          </cell>
          <cell r="L25">
            <v>24.582106020000001</v>
          </cell>
        </row>
        <row r="26">
          <cell r="I26">
            <v>1.6437569999999999</v>
          </cell>
          <cell r="J26">
            <v>0.78944267170000004</v>
          </cell>
          <cell r="K26">
            <v>26.9984</v>
          </cell>
          <cell r="L26">
            <v>24.744797460000001</v>
          </cell>
        </row>
        <row r="27">
          <cell r="I27">
            <v>1.5982799999999999</v>
          </cell>
          <cell r="J27">
            <v>0.7675168335</v>
          </cell>
          <cell r="K27">
            <v>27.197800000000001</v>
          </cell>
          <cell r="L27">
            <v>24.928136080000002</v>
          </cell>
        </row>
        <row r="28">
          <cell r="I28">
            <v>1.6552500000000001</v>
          </cell>
          <cell r="J28">
            <v>0.79499514829999984</v>
          </cell>
          <cell r="K28">
            <v>27.4649</v>
          </cell>
          <cell r="L28">
            <v>25.12431518</v>
          </cell>
        </row>
        <row r="29">
          <cell r="I29">
            <v>1.6769989999999999</v>
          </cell>
          <cell r="J29">
            <v>0.80644698640000001</v>
          </cell>
          <cell r="K29">
            <v>27.584</v>
          </cell>
          <cell r="L29">
            <v>25.276659559999999</v>
          </cell>
        </row>
        <row r="30">
          <cell r="I30">
            <v>1.633918</v>
          </cell>
          <cell r="J30">
            <v>0.78610088720000004</v>
          </cell>
          <cell r="K30">
            <v>27.740600000000001</v>
          </cell>
          <cell r="L30">
            <v>25.402797700000001</v>
          </cell>
        </row>
        <row r="31">
          <cell r="I31">
            <v>1.6206959999999999</v>
          </cell>
          <cell r="J31">
            <v>0.779508074</v>
          </cell>
          <cell r="K31">
            <v>27.904</v>
          </cell>
          <cell r="L31">
            <v>25.56365533</v>
          </cell>
        </row>
        <row r="32">
          <cell r="I32">
            <v>1.6132059999999999</v>
          </cell>
          <cell r="J32">
            <v>0.77567772660000001</v>
          </cell>
          <cell r="K32">
            <v>28.056999999999999</v>
          </cell>
          <cell r="L32">
            <v>25.78897881</v>
          </cell>
        </row>
        <row r="33">
          <cell r="I33">
            <v>1.6560790000000001</v>
          </cell>
          <cell r="J33">
            <v>0.79750931439999873</v>
          </cell>
          <cell r="K33">
            <v>28.267900000000001</v>
          </cell>
          <cell r="L33">
            <v>25.978218550000001</v>
          </cell>
        </row>
        <row r="34">
          <cell r="I34">
            <v>1.739503</v>
          </cell>
          <cell r="J34">
            <v>0.8364865937</v>
          </cell>
          <cell r="K34">
            <v>28.3766</v>
          </cell>
          <cell r="L34">
            <v>26.074790700000001</v>
          </cell>
        </row>
        <row r="35">
          <cell r="I35">
            <v>1.80023</v>
          </cell>
          <cell r="J35">
            <v>0.86692431979999984</v>
          </cell>
          <cell r="K35">
            <v>28.424600000000002</v>
          </cell>
          <cell r="L35">
            <v>26.148874190000001</v>
          </cell>
        </row>
        <row r="36">
          <cell r="I36">
            <v>1.843027</v>
          </cell>
          <cell r="J36">
            <v>0.88725313699999986</v>
          </cell>
          <cell r="K36">
            <v>28.5183</v>
          </cell>
          <cell r="L36">
            <v>26.254701019999999</v>
          </cell>
        </row>
        <row r="37">
          <cell r="I37">
            <v>1.962197</v>
          </cell>
          <cell r="J37">
            <v>0.94472528730000005</v>
          </cell>
          <cell r="K37">
            <v>28.531700000000001</v>
          </cell>
          <cell r="L37">
            <v>26.260925660000002</v>
          </cell>
        </row>
        <row r="38">
          <cell r="I38">
            <v>2.0147149999999998</v>
          </cell>
          <cell r="J38">
            <v>0.97044146229999872</v>
          </cell>
          <cell r="K38">
            <v>28.570799999999998</v>
          </cell>
          <cell r="L38">
            <v>26.307156290000002</v>
          </cell>
        </row>
        <row r="39">
          <cell r="I39">
            <v>2.1310639999999998</v>
          </cell>
          <cell r="J39">
            <v>1.0263437886</v>
          </cell>
          <cell r="K39">
            <v>28.582899999999999</v>
          </cell>
          <cell r="L39">
            <v>26.315687480000001</v>
          </cell>
        </row>
        <row r="40">
          <cell r="I40">
            <v>2.1122489999999998</v>
          </cell>
          <cell r="J40">
            <v>1.0173209164999999</v>
          </cell>
          <cell r="K40">
            <v>28.735900000000001</v>
          </cell>
          <cell r="L40">
            <v>26.508560070000001</v>
          </cell>
        </row>
        <row r="41">
          <cell r="I41">
            <v>2.0856910000000002</v>
          </cell>
          <cell r="J41">
            <v>1.0059202592000001</v>
          </cell>
          <cell r="K41">
            <v>28.869700000000002</v>
          </cell>
          <cell r="L41">
            <v>26.72272654</v>
          </cell>
        </row>
        <row r="42">
          <cell r="I42">
            <v>1.9921660000000001</v>
          </cell>
          <cell r="J42">
            <v>0.96068898420000004</v>
          </cell>
          <cell r="K42">
            <v>28.989699999999999</v>
          </cell>
          <cell r="L42">
            <v>26.95916214</v>
          </cell>
        </row>
        <row r="43">
          <cell r="I43">
            <v>1.881467</v>
          </cell>
          <cell r="J43">
            <v>0.90852652469999873</v>
          </cell>
          <cell r="K43">
            <v>29.149699999999999</v>
          </cell>
          <cell r="L43">
            <v>27.10808527</v>
          </cell>
        </row>
        <row r="44">
          <cell r="I44">
            <v>1.7294099999999999</v>
          </cell>
          <cell r="J44">
            <v>0.83534354759999985</v>
          </cell>
          <cell r="K44">
            <v>29.236799999999999</v>
          </cell>
          <cell r="L44">
            <v>27.19137439</v>
          </cell>
        </row>
        <row r="45">
          <cell r="I45">
            <v>1.5977710000000001</v>
          </cell>
          <cell r="J45">
            <v>0.7718500975</v>
          </cell>
          <cell r="K45">
            <v>29.376899999999999</v>
          </cell>
          <cell r="L45">
            <v>27.364456499999999</v>
          </cell>
        </row>
        <row r="46">
          <cell r="I46">
            <v>1.5237909999999999</v>
          </cell>
          <cell r="J46">
            <v>0.73615536599999998</v>
          </cell>
          <cell r="K46">
            <v>29.484200000000001</v>
          </cell>
          <cell r="L46">
            <v>27.480957740000001</v>
          </cell>
        </row>
        <row r="47">
          <cell r="I47">
            <v>1.5042040000000001</v>
          </cell>
          <cell r="J47">
            <v>0.72700400320000003</v>
          </cell>
          <cell r="K47">
            <v>29.734000000000002</v>
          </cell>
          <cell r="L47">
            <v>27.752924910000001</v>
          </cell>
        </row>
        <row r="48">
          <cell r="I48">
            <v>1.510149</v>
          </cell>
        </row>
      </sheetData>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若年出産の分析"/>
      <sheetName val="dif_mon"/>
      <sheetName val="dif_yea"/>
      <sheetName val="期間出生率うちわけp_p_4"/>
      <sheetName val="コウホート出生率うちわけp_p_6"/>
      <sheetName val="p_p_5 (2)"/>
      <sheetName val="婚後妊娠の動向"/>
      <sheetName val="婚後妊娠の動向（期間）"/>
      <sheetName val="p_p_5"/>
      <sheetName val="コウホート出生率実績値"/>
      <sheetName val="CohortData"/>
      <sheetName val="中央fx"/>
      <sheetName val="p_p_3"/>
      <sheetName val="p_p_2"/>
      <sheetName val="p_p_1"/>
      <sheetName val="pre_2"/>
      <sheetName val="pre_1"/>
      <sheetName val="pre_pre_final"/>
      <sheetName val="→誤差の分析"/>
      <sheetName val="F1OUT"/>
      <sheetName val="モデル誤差"/>
      <sheetName val="モデル誤差 (累積)"/>
    </sheetNames>
    <sheetDataSet>
      <sheetData sheetId="0"/>
      <sheetData sheetId="1"/>
      <sheetData sheetId="2"/>
      <sheetData sheetId="3"/>
      <sheetData sheetId="4"/>
      <sheetData sheetId="5"/>
      <sheetData sheetId="6"/>
      <sheetData sheetId="7"/>
      <sheetData sheetId="8"/>
      <sheetData sheetId="9">
        <row r="2">
          <cell r="A2" t="str">
            <v>age</v>
          </cell>
          <cell r="B2" t="str">
            <v>_1935</v>
          </cell>
          <cell r="C2" t="str">
            <v>_1936</v>
          </cell>
          <cell r="D2" t="str">
            <v>_1937</v>
          </cell>
          <cell r="E2" t="str">
            <v>_1938</v>
          </cell>
          <cell r="F2" t="str">
            <v>_1939</v>
          </cell>
          <cell r="G2" t="str">
            <v>_1940</v>
          </cell>
          <cell r="H2" t="str">
            <v>_1941</v>
          </cell>
          <cell r="I2" t="str">
            <v>_1942</v>
          </cell>
          <cell r="J2" t="str">
            <v>_1943</v>
          </cell>
          <cell r="K2" t="str">
            <v>_1944</v>
          </cell>
          <cell r="L2" t="str">
            <v>_1945</v>
          </cell>
          <cell r="M2" t="str">
            <v>_1946</v>
          </cell>
          <cell r="N2" t="str">
            <v>_1947</v>
          </cell>
          <cell r="O2" t="str">
            <v>_1948</v>
          </cell>
          <cell r="P2" t="str">
            <v>_1949</v>
          </cell>
          <cell r="Q2" t="str">
            <v>_1950</v>
          </cell>
          <cell r="R2" t="str">
            <v>_1951</v>
          </cell>
          <cell r="S2" t="str">
            <v>_1952</v>
          </cell>
          <cell r="T2" t="str">
            <v>_1953</v>
          </cell>
          <cell r="U2" t="str">
            <v>_1954</v>
          </cell>
          <cell r="V2" t="str">
            <v>_1955</v>
          </cell>
          <cell r="W2" t="str">
            <v>_1956</v>
          </cell>
          <cell r="X2" t="str">
            <v>_1957</v>
          </cell>
          <cell r="Y2" t="str">
            <v>_1958</v>
          </cell>
          <cell r="Z2" t="str">
            <v>_1959</v>
          </cell>
          <cell r="AA2" t="str">
            <v>_1960</v>
          </cell>
          <cell r="AB2" t="str">
            <v>_1961</v>
          </cell>
          <cell r="AC2" t="str">
            <v>_1962</v>
          </cell>
          <cell r="AD2" t="str">
            <v>_1963</v>
          </cell>
          <cell r="AE2" t="str">
            <v>_1964</v>
          </cell>
          <cell r="AF2" t="str">
            <v>_1965</v>
          </cell>
          <cell r="AG2" t="str">
            <v>_1966</v>
          </cell>
          <cell r="AH2" t="str">
            <v>_1967</v>
          </cell>
          <cell r="AI2" t="str">
            <v>_1968</v>
          </cell>
          <cell r="AJ2" t="str">
            <v>_1969</v>
          </cell>
          <cell r="AK2" t="str">
            <v>_1970</v>
          </cell>
          <cell r="AL2" t="str">
            <v>_1971</v>
          </cell>
          <cell r="AM2" t="str">
            <v>_1972</v>
          </cell>
          <cell r="AN2" t="str">
            <v>_1973</v>
          </cell>
          <cell r="AO2" t="str">
            <v>_1974</v>
          </cell>
          <cell r="AP2" t="str">
            <v>_1975</v>
          </cell>
          <cell r="AQ2" t="str">
            <v>_1976</v>
          </cell>
          <cell r="AR2" t="str">
            <v>_1977</v>
          </cell>
          <cell r="AS2" t="str">
            <v>_1978</v>
          </cell>
          <cell r="AT2" t="str">
            <v>_1979</v>
          </cell>
          <cell r="AU2" t="str">
            <v>_1980</v>
          </cell>
          <cell r="AV2" t="str">
            <v>_1981</v>
          </cell>
          <cell r="AW2" t="str">
            <v>_1982</v>
          </cell>
          <cell r="AX2" t="str">
            <v>_1983</v>
          </cell>
          <cell r="AY2" t="str">
            <v>_1984</v>
          </cell>
          <cell r="AZ2" t="str">
            <v>_1985</v>
          </cell>
        </row>
        <row r="3">
          <cell r="B3">
            <v>1935</v>
          </cell>
          <cell r="C3">
            <v>1936</v>
          </cell>
          <cell r="D3">
            <v>1937</v>
          </cell>
          <cell r="E3">
            <v>1938</v>
          </cell>
          <cell r="F3">
            <v>1939</v>
          </cell>
          <cell r="G3">
            <v>1940</v>
          </cell>
          <cell r="H3">
            <v>1941</v>
          </cell>
          <cell r="I3">
            <v>1942</v>
          </cell>
          <cell r="J3">
            <v>1943</v>
          </cell>
          <cell r="K3">
            <v>1944</v>
          </cell>
          <cell r="L3">
            <v>1945</v>
          </cell>
          <cell r="M3">
            <v>1946</v>
          </cell>
          <cell r="N3">
            <v>1947</v>
          </cell>
          <cell r="O3">
            <v>1948</v>
          </cell>
          <cell r="P3">
            <v>1949</v>
          </cell>
          <cell r="Q3">
            <v>1950</v>
          </cell>
          <cell r="R3">
            <v>1951</v>
          </cell>
          <cell r="S3">
            <v>1952</v>
          </cell>
          <cell r="T3">
            <v>1953</v>
          </cell>
          <cell r="U3">
            <v>1954</v>
          </cell>
          <cell r="V3">
            <v>1955</v>
          </cell>
          <cell r="W3">
            <v>1956</v>
          </cell>
          <cell r="X3">
            <v>1957</v>
          </cell>
          <cell r="Y3">
            <v>1958</v>
          </cell>
          <cell r="Z3">
            <v>1959</v>
          </cell>
          <cell r="AA3">
            <v>1960</v>
          </cell>
          <cell r="AB3">
            <v>1961</v>
          </cell>
          <cell r="AC3">
            <v>1962</v>
          </cell>
          <cell r="AD3">
            <v>1963</v>
          </cell>
          <cell r="AE3">
            <v>1964</v>
          </cell>
          <cell r="AF3">
            <v>1965</v>
          </cell>
          <cell r="AG3">
            <v>1966</v>
          </cell>
          <cell r="AH3">
            <v>1967</v>
          </cell>
          <cell r="AI3">
            <v>1968</v>
          </cell>
          <cell r="AJ3">
            <v>1969</v>
          </cell>
          <cell r="AK3">
            <v>1970</v>
          </cell>
          <cell r="AL3">
            <v>1971</v>
          </cell>
          <cell r="AM3">
            <v>1972</v>
          </cell>
          <cell r="AN3">
            <v>1973</v>
          </cell>
          <cell r="AO3">
            <v>1974</v>
          </cell>
          <cell r="AP3">
            <v>1975</v>
          </cell>
          <cell r="AQ3">
            <v>1976</v>
          </cell>
          <cell r="AR3">
            <v>1977</v>
          </cell>
          <cell r="AS3">
            <v>1978</v>
          </cell>
          <cell r="AT3">
            <v>1979</v>
          </cell>
          <cell r="AU3">
            <v>1980</v>
          </cell>
          <cell r="AV3">
            <v>1981</v>
          </cell>
          <cell r="AW3">
            <v>1982</v>
          </cell>
          <cell r="AX3">
            <v>1983</v>
          </cell>
          <cell r="AY3">
            <v>1984</v>
          </cell>
          <cell r="AZ3">
            <v>1985</v>
          </cell>
        </row>
        <row r="4">
          <cell r="B4" t="str">
            <v>実績値</v>
          </cell>
          <cell r="C4" t="str">
            <v>実績値</v>
          </cell>
          <cell r="D4" t="str">
            <v>実績値</v>
          </cell>
          <cell r="E4" t="str">
            <v>実績値</v>
          </cell>
          <cell r="F4" t="str">
            <v>実績値</v>
          </cell>
          <cell r="G4" t="str">
            <v>実績値</v>
          </cell>
          <cell r="H4" t="str">
            <v>実績値</v>
          </cell>
          <cell r="I4" t="str">
            <v>実績値</v>
          </cell>
          <cell r="J4" t="str">
            <v>実績値</v>
          </cell>
          <cell r="K4" t="str">
            <v>実績値</v>
          </cell>
          <cell r="L4" t="str">
            <v>実績値</v>
          </cell>
          <cell r="M4" t="str">
            <v>実績値</v>
          </cell>
          <cell r="N4" t="str">
            <v>実績値</v>
          </cell>
          <cell r="O4" t="str">
            <v>実績値</v>
          </cell>
          <cell r="P4" t="str">
            <v>実績値</v>
          </cell>
          <cell r="Q4" t="str">
            <v>実績値</v>
          </cell>
          <cell r="R4" t="str">
            <v>実績値</v>
          </cell>
          <cell r="S4" t="str">
            <v>実績値</v>
          </cell>
          <cell r="T4" t="str">
            <v>実績値</v>
          </cell>
          <cell r="U4" t="str">
            <v>実績値</v>
          </cell>
          <cell r="V4" t="str">
            <v>実績値</v>
          </cell>
          <cell r="W4" t="str">
            <v>実績値</v>
          </cell>
          <cell r="X4" t="str">
            <v>実績値</v>
          </cell>
          <cell r="Y4" t="str">
            <v>実績値</v>
          </cell>
          <cell r="Z4" t="str">
            <v>実績値</v>
          </cell>
          <cell r="AA4" t="str">
            <v>実績値</v>
          </cell>
          <cell r="AB4" t="str">
            <v>実績値</v>
          </cell>
          <cell r="AC4" t="str">
            <v>実績値</v>
          </cell>
          <cell r="AD4" t="str">
            <v>実績値</v>
          </cell>
          <cell r="AE4" t="str">
            <v>実績値</v>
          </cell>
          <cell r="AF4" t="str">
            <v>実績値</v>
          </cell>
          <cell r="AG4" t="str">
            <v>実績値</v>
          </cell>
          <cell r="AH4" t="str">
            <v>実績値</v>
          </cell>
          <cell r="AI4" t="str">
            <v>実績値</v>
          </cell>
          <cell r="AJ4" t="str">
            <v>実績値</v>
          </cell>
          <cell r="AK4" t="str">
            <v>実績値</v>
          </cell>
          <cell r="AL4" t="str">
            <v>実績値</v>
          </cell>
          <cell r="AM4" t="str">
            <v>実績値</v>
          </cell>
          <cell r="AN4" t="str">
            <v>実績値</v>
          </cell>
          <cell r="AO4" t="str">
            <v>実績値</v>
          </cell>
          <cell r="AP4" t="str">
            <v>実績値</v>
          </cell>
          <cell r="AQ4" t="str">
            <v>実績値</v>
          </cell>
          <cell r="AR4" t="str">
            <v>実績値</v>
          </cell>
          <cell r="AS4" t="str">
            <v>実績値</v>
          </cell>
          <cell r="AT4" t="str">
            <v>実績値</v>
          </cell>
          <cell r="AU4" t="str">
            <v>実績値</v>
          </cell>
          <cell r="AV4" t="str">
            <v>実績値</v>
          </cell>
          <cell r="AW4" t="str">
            <v>実績値</v>
          </cell>
          <cell r="AX4" t="str">
            <v>実績値</v>
          </cell>
          <cell r="AY4" t="str">
            <v>実績値</v>
          </cell>
          <cell r="AZ4" t="str">
            <v>実績値</v>
          </cell>
        </row>
        <row r="5">
          <cell r="B5" t="str">
            <v>1935実績値</v>
          </cell>
          <cell r="C5" t="str">
            <v>1936実績値</v>
          </cell>
          <cell r="D5" t="str">
            <v>1937実績値</v>
          </cell>
          <cell r="E5" t="str">
            <v>1938実績値</v>
          </cell>
          <cell r="F5" t="str">
            <v>1939実績値</v>
          </cell>
          <cell r="G5" t="str">
            <v>1940実績値</v>
          </cell>
          <cell r="H5" t="str">
            <v>1941実績値</v>
          </cell>
          <cell r="I5" t="str">
            <v>1942実績値</v>
          </cell>
          <cell r="J5" t="str">
            <v>1943実績値</v>
          </cell>
          <cell r="K5" t="str">
            <v>1944実績値</v>
          </cell>
          <cell r="L5" t="str">
            <v>1945実績値</v>
          </cell>
          <cell r="M5" t="str">
            <v>1946実績値</v>
          </cell>
          <cell r="N5" t="str">
            <v>1947実績値</v>
          </cell>
          <cell r="O5" t="str">
            <v>1948実績値</v>
          </cell>
          <cell r="P5" t="str">
            <v>1949実績値</v>
          </cell>
          <cell r="Q5" t="str">
            <v>1950実績値</v>
          </cell>
          <cell r="R5" t="str">
            <v>1951実績値</v>
          </cell>
          <cell r="S5" t="str">
            <v>1952実績値</v>
          </cell>
          <cell r="T5" t="str">
            <v>1953実績値</v>
          </cell>
          <cell r="U5" t="str">
            <v>1954実績値</v>
          </cell>
          <cell r="V5" t="str">
            <v>1955実績値</v>
          </cell>
          <cell r="W5" t="str">
            <v>1956実績値</v>
          </cell>
          <cell r="X5" t="str">
            <v>1957実績値</v>
          </cell>
          <cell r="Y5" t="str">
            <v>1958実績値</v>
          </cell>
          <cell r="Z5" t="str">
            <v>1959実績値</v>
          </cell>
          <cell r="AA5" t="str">
            <v>1960実績値</v>
          </cell>
          <cell r="AB5" t="str">
            <v>1961実績値</v>
          </cell>
          <cell r="AC5" t="str">
            <v>1962実績値</v>
          </cell>
          <cell r="AD5" t="str">
            <v>1963実績値</v>
          </cell>
          <cell r="AE5" t="str">
            <v>1964実績値</v>
          </cell>
          <cell r="AF5" t="str">
            <v>1965実績値</v>
          </cell>
          <cell r="AG5" t="str">
            <v>1966実績値</v>
          </cell>
          <cell r="AH5" t="str">
            <v>1967実績値</v>
          </cell>
          <cell r="AI5" t="str">
            <v>1968実績値</v>
          </cell>
          <cell r="AJ5" t="str">
            <v>1969実績値</v>
          </cell>
          <cell r="AK5" t="str">
            <v>1970実績値</v>
          </cell>
          <cell r="AL5" t="str">
            <v>1971実績値</v>
          </cell>
          <cell r="AM5" t="str">
            <v>1972実績値</v>
          </cell>
          <cell r="AN5" t="str">
            <v>1973実績値</v>
          </cell>
          <cell r="AO5" t="str">
            <v>1974実績値</v>
          </cell>
          <cell r="AP5" t="str">
            <v>1975実績値</v>
          </cell>
          <cell r="AQ5" t="str">
            <v>1976実績値</v>
          </cell>
          <cell r="AR5" t="str">
            <v>1977実績値</v>
          </cell>
          <cell r="AS5" t="str">
            <v>1978実績値</v>
          </cell>
          <cell r="AT5" t="str">
            <v>1979実績値</v>
          </cell>
          <cell r="AU5" t="str">
            <v>1980実績値</v>
          </cell>
          <cell r="AV5" t="str">
            <v>1981実績値</v>
          </cell>
          <cell r="AW5" t="str">
            <v>1982実績値</v>
          </cell>
          <cell r="AX5" t="str">
            <v>1983実績値</v>
          </cell>
          <cell r="AY5" t="str">
            <v>1984実績値</v>
          </cell>
          <cell r="AZ5" t="str">
            <v>1985実績値</v>
          </cell>
        </row>
        <row r="6">
          <cell r="A6">
            <v>15</v>
          </cell>
          <cell r="B6">
            <v>2.3088000000000001E-4</v>
          </cell>
          <cell r="C6">
            <v>2.0141000000000001E-4</v>
          </cell>
          <cell r="D6">
            <v>1.4985000000000001E-4</v>
          </cell>
          <cell r="E6">
            <v>1.3888E-4</v>
          </cell>
          <cell r="F6">
            <v>1.3475E-4</v>
          </cell>
          <cell r="G6">
            <v>7.9560000000000004E-5</v>
          </cell>
          <cell r="H6">
            <v>8.6829999999999994E-5</v>
          </cell>
          <cell r="I6">
            <v>6.5469999999999995E-5</v>
          </cell>
          <cell r="J6">
            <v>8.7719999999999994E-5</v>
          </cell>
          <cell r="K6">
            <v>8.6669999999999995E-5</v>
          </cell>
          <cell r="L6">
            <v>5.4599999999999999E-5</v>
          </cell>
          <cell r="M6">
            <v>4.7080000000000003E-5</v>
          </cell>
          <cell r="N6">
            <v>6.355E-5</v>
          </cell>
          <cell r="O6">
            <v>4.2920000000000002E-5</v>
          </cell>
          <cell r="P6">
            <v>5.2089999999999998E-5</v>
          </cell>
          <cell r="Q6">
            <v>4.8380000000000001E-5</v>
          </cell>
          <cell r="R6">
            <v>6.245E-5</v>
          </cell>
          <cell r="S6">
            <v>3.2410000000000003E-5</v>
          </cell>
          <cell r="T6">
            <v>4.8890000000000001E-5</v>
          </cell>
          <cell r="U6">
            <v>7.0309999999999996E-5</v>
          </cell>
          <cell r="V6">
            <v>9.4569999999999997E-5</v>
          </cell>
          <cell r="W6">
            <v>4.0469999999999997E-5</v>
          </cell>
          <cell r="X6">
            <v>4.7970000000000003E-5</v>
          </cell>
          <cell r="Y6">
            <v>4.9469999999999999E-5</v>
          </cell>
          <cell r="Z6">
            <v>5.7330000000000002E-5</v>
          </cell>
          <cell r="AA6">
            <v>4.8900000000000003E-5</v>
          </cell>
          <cell r="AB6">
            <v>6.0059999999999998E-5</v>
          </cell>
          <cell r="AC6">
            <v>6.881E-5</v>
          </cell>
          <cell r="AD6">
            <v>8.3510000000000005E-5</v>
          </cell>
          <cell r="AE6">
            <v>5.5600000000000003E-5</v>
          </cell>
          <cell r="AF6">
            <v>6.2970000000000002E-5</v>
          </cell>
          <cell r="AG6">
            <v>9.7460000000000005E-5</v>
          </cell>
          <cell r="AH6">
            <v>7.8250000000000005E-5</v>
          </cell>
          <cell r="AI6">
            <v>1.1441E-4</v>
          </cell>
          <cell r="AJ6">
            <v>1.2308999999999999E-4</v>
          </cell>
          <cell r="AK6">
            <v>1.3056999999999999E-4</v>
          </cell>
          <cell r="AL6">
            <v>1.1123E-4</v>
          </cell>
          <cell r="AM6">
            <v>1.1055E-4</v>
          </cell>
          <cell r="AN6">
            <v>1.1812E-4</v>
          </cell>
          <cell r="AO6">
            <v>1.2538999999999999E-4</v>
          </cell>
          <cell r="AP6">
            <v>1.1739E-4</v>
          </cell>
          <cell r="AQ6">
            <v>1.429E-4</v>
          </cell>
          <cell r="AR6">
            <v>1.383E-4</v>
          </cell>
          <cell r="AS6">
            <v>1.4375999999999999E-4</v>
          </cell>
          <cell r="AT6">
            <v>1.583E-4</v>
          </cell>
          <cell r="AU6">
            <v>1.8599E-4</v>
          </cell>
          <cell r="AV6">
            <v>1.6409000000000001E-4</v>
          </cell>
          <cell r="AW6">
            <v>2.2808E-4</v>
          </cell>
          <cell r="AX6">
            <v>2.6740999999999999E-4</v>
          </cell>
          <cell r="AY6">
            <v>3.0284000000000002E-4</v>
          </cell>
          <cell r="AZ6">
            <v>3.1525999999999999E-4</v>
          </cell>
        </row>
        <row r="7">
          <cell r="A7">
            <v>16</v>
          </cell>
          <cell r="B7">
            <v>1.0765099999999999E-3</v>
          </cell>
          <cell r="C7">
            <v>8.9714000000000005E-4</v>
          </cell>
          <cell r="D7">
            <v>7.2820999999999997E-4</v>
          </cell>
          <cell r="E7">
            <v>6.5209999999999997E-4</v>
          </cell>
          <cell r="F7">
            <v>5.3417999999999998E-4</v>
          </cell>
          <cell r="G7">
            <v>4.4998E-4</v>
          </cell>
          <cell r="H7">
            <v>4.2776000000000001E-4</v>
          </cell>
          <cell r="I7">
            <v>4.1824000000000001E-4</v>
          </cell>
          <cell r="J7">
            <v>3.6685E-4</v>
          </cell>
          <cell r="K7">
            <v>3.7781000000000002E-4</v>
          </cell>
          <cell r="L7">
            <v>3.4676999999999999E-4</v>
          </cell>
          <cell r="M7">
            <v>3.1721000000000001E-4</v>
          </cell>
          <cell r="N7">
            <v>3.0149000000000002E-4</v>
          </cell>
          <cell r="O7">
            <v>2.9224999999999998E-4</v>
          </cell>
          <cell r="P7">
            <v>2.9962000000000001E-4</v>
          </cell>
          <cell r="Q7">
            <v>2.4852000000000001E-4</v>
          </cell>
          <cell r="R7">
            <v>2.9628E-4</v>
          </cell>
          <cell r="S7">
            <v>2.2677999999999999E-4</v>
          </cell>
          <cell r="T7">
            <v>2.3890000000000001E-4</v>
          </cell>
          <cell r="U7">
            <v>2.9378E-4</v>
          </cell>
          <cell r="V7">
            <v>3.0518E-4</v>
          </cell>
          <cell r="W7">
            <v>3.2979999999999999E-4</v>
          </cell>
          <cell r="X7">
            <v>3.5079000000000002E-4</v>
          </cell>
          <cell r="Y7">
            <v>3.9589999999999997E-4</v>
          </cell>
          <cell r="Z7">
            <v>3.8873999999999999E-4</v>
          </cell>
          <cell r="AA7">
            <v>4.0808000000000001E-4</v>
          </cell>
          <cell r="AB7">
            <v>4.3493999999999998E-4</v>
          </cell>
          <cell r="AC7">
            <v>4.3507000000000002E-4</v>
          </cell>
          <cell r="AD7">
            <v>4.5573E-4</v>
          </cell>
          <cell r="AE7">
            <v>5.0938999999999997E-4</v>
          </cell>
          <cell r="AF7">
            <v>5.5639000000000003E-4</v>
          </cell>
          <cell r="AG7">
            <v>7.0408000000000005E-4</v>
          </cell>
          <cell r="AH7">
            <v>6.8347000000000004E-4</v>
          </cell>
          <cell r="AI7">
            <v>8.2025999999999996E-4</v>
          </cell>
          <cell r="AJ7">
            <v>7.4432999999999997E-4</v>
          </cell>
          <cell r="AK7">
            <v>6.9642E-4</v>
          </cell>
          <cell r="AL7">
            <v>6.2593999999999996E-4</v>
          </cell>
          <cell r="AM7">
            <v>6.2321999999999996E-4</v>
          </cell>
          <cell r="AN7">
            <v>5.6161999999999998E-4</v>
          </cell>
          <cell r="AO7">
            <v>5.8920999999999995E-4</v>
          </cell>
          <cell r="AP7">
            <v>6.4196000000000001E-4</v>
          </cell>
          <cell r="AQ7">
            <v>6.9107999999999995E-4</v>
          </cell>
          <cell r="AR7">
            <v>6.5421000000000001E-4</v>
          </cell>
          <cell r="AS7">
            <v>7.2031999999999999E-4</v>
          </cell>
          <cell r="AT7">
            <v>8.0312000000000005E-4</v>
          </cell>
          <cell r="AU7">
            <v>7.6265000000000002E-4</v>
          </cell>
          <cell r="AV7">
            <v>9.7568999999999998E-4</v>
          </cell>
          <cell r="AW7">
            <v>1.0301799999999999E-3</v>
          </cell>
          <cell r="AX7">
            <v>1.22893E-3</v>
          </cell>
          <cell r="AY7">
            <v>1.2817900000000001E-3</v>
          </cell>
        </row>
        <row r="8">
          <cell r="A8">
            <v>17</v>
          </cell>
          <cell r="B8">
            <v>3.5589900000000002E-3</v>
          </cell>
          <cell r="C8">
            <v>2.9636100000000002E-3</v>
          </cell>
          <cell r="D8">
            <v>2.4587200000000002E-3</v>
          </cell>
          <cell r="E8">
            <v>2.39004E-3</v>
          </cell>
          <cell r="F8">
            <v>2.0023300000000001E-3</v>
          </cell>
          <cell r="G8">
            <v>1.64788E-3</v>
          </cell>
          <cell r="H8">
            <v>1.70644E-3</v>
          </cell>
          <cell r="I8">
            <v>1.6724299999999999E-3</v>
          </cell>
          <cell r="J8">
            <v>1.5761E-3</v>
          </cell>
          <cell r="K8">
            <v>1.5051299999999999E-3</v>
          </cell>
          <cell r="L8">
            <v>1.49687E-3</v>
          </cell>
          <cell r="M8">
            <v>1.5069599999999999E-3</v>
          </cell>
          <cell r="N8">
            <v>1.50975E-3</v>
          </cell>
          <cell r="O8">
            <v>1.64006E-3</v>
          </cell>
          <cell r="P8">
            <v>1.36841E-3</v>
          </cell>
          <cell r="Q8">
            <v>1.4510300000000001E-3</v>
          </cell>
          <cell r="R8">
            <v>1.3726700000000001E-3</v>
          </cell>
          <cell r="S8">
            <v>1.35334E-3</v>
          </cell>
          <cell r="T8">
            <v>1.44506E-3</v>
          </cell>
          <cell r="U8">
            <v>1.6479400000000001E-3</v>
          </cell>
          <cell r="V8">
            <v>1.7425699999999999E-3</v>
          </cell>
          <cell r="W8">
            <v>1.92753E-3</v>
          </cell>
          <cell r="X8">
            <v>1.8744499999999999E-3</v>
          </cell>
          <cell r="Y8">
            <v>1.7648099999999999E-3</v>
          </cell>
          <cell r="Z8">
            <v>1.7817499999999999E-3</v>
          </cell>
          <cell r="AA8">
            <v>1.59807E-3</v>
          </cell>
          <cell r="AB8">
            <v>1.72858E-3</v>
          </cell>
          <cell r="AC8">
            <v>1.7839799999999999E-3</v>
          </cell>
          <cell r="AD8">
            <v>1.9863300000000001E-3</v>
          </cell>
          <cell r="AE8">
            <v>2.0713900000000002E-3</v>
          </cell>
          <cell r="AF8">
            <v>2.2087600000000002E-3</v>
          </cell>
          <cell r="AG8">
            <v>2.7102699999999999E-3</v>
          </cell>
          <cell r="AH8">
            <v>2.5305499999999999E-3</v>
          </cell>
          <cell r="AI8">
            <v>2.41253E-3</v>
          </cell>
          <cell r="AJ8">
            <v>2.2680500000000002E-3</v>
          </cell>
          <cell r="AK8">
            <v>2.04849E-3</v>
          </cell>
          <cell r="AL8">
            <v>2.0895599999999999E-3</v>
          </cell>
          <cell r="AM8">
            <v>2.0154700000000001E-3</v>
          </cell>
          <cell r="AN8">
            <v>1.89408E-3</v>
          </cell>
          <cell r="AO8">
            <v>1.9473800000000001E-3</v>
          </cell>
          <cell r="AP8">
            <v>1.9765500000000001E-3</v>
          </cell>
          <cell r="AQ8">
            <v>1.89632E-3</v>
          </cell>
          <cell r="AR8">
            <v>2.0173499999999998E-3</v>
          </cell>
          <cell r="AS8">
            <v>2.1108199999999998E-3</v>
          </cell>
          <cell r="AT8">
            <v>2.3842099999999999E-3</v>
          </cell>
          <cell r="AU8">
            <v>2.6089300000000002E-3</v>
          </cell>
          <cell r="AV8">
            <v>2.7970400000000002E-3</v>
          </cell>
          <cell r="AW8">
            <v>3.1695600000000001E-3</v>
          </cell>
          <cell r="AX8">
            <v>3.6005099999999999E-3</v>
          </cell>
        </row>
        <row r="9">
          <cell r="A9">
            <v>18</v>
          </cell>
          <cell r="B9">
            <v>8.7166899999999992E-3</v>
          </cell>
          <cell r="C9">
            <v>7.5156299999999997E-3</v>
          </cell>
          <cell r="D9">
            <v>6.7336699999999998E-3</v>
          </cell>
          <cell r="E9">
            <v>6.3067799999999997E-3</v>
          </cell>
          <cell r="F9">
            <v>5.2422800000000002E-3</v>
          </cell>
          <cell r="G9">
            <v>5.13395E-3</v>
          </cell>
          <cell r="H9">
            <v>5.1265599999999996E-3</v>
          </cell>
          <cell r="I9">
            <v>4.9074100000000001E-3</v>
          </cell>
          <cell r="J9">
            <v>4.6725999999999998E-3</v>
          </cell>
          <cell r="K9">
            <v>4.9002100000000003E-3</v>
          </cell>
          <cell r="L9">
            <v>4.91648E-3</v>
          </cell>
          <cell r="M9">
            <v>4.6366300000000001E-3</v>
          </cell>
          <cell r="N9">
            <v>5.1570499999999998E-3</v>
          </cell>
          <cell r="O9">
            <v>4.6644499999999997E-3</v>
          </cell>
          <cell r="P9">
            <v>4.72456E-3</v>
          </cell>
          <cell r="Q9">
            <v>4.6300899999999999E-3</v>
          </cell>
          <cell r="R9">
            <v>4.6843400000000004E-3</v>
          </cell>
          <cell r="S9">
            <v>4.9145899999999999E-3</v>
          </cell>
          <cell r="T9">
            <v>5.1150199999999996E-3</v>
          </cell>
          <cell r="U9">
            <v>5.6905000000000002E-3</v>
          </cell>
          <cell r="V9">
            <v>5.4935299999999999E-3</v>
          </cell>
          <cell r="W9">
            <v>5.5699800000000004E-3</v>
          </cell>
          <cell r="X9">
            <v>4.9799700000000002E-3</v>
          </cell>
          <cell r="Y9">
            <v>4.4137400000000002E-3</v>
          </cell>
          <cell r="Z9">
            <v>4.2157499999999999E-3</v>
          </cell>
          <cell r="AA9">
            <v>4.1248099999999996E-3</v>
          </cell>
          <cell r="AB9">
            <v>4.4354599999999996E-3</v>
          </cell>
          <cell r="AC9">
            <v>4.7560800000000002E-3</v>
          </cell>
          <cell r="AD9">
            <v>4.9807699999999998E-3</v>
          </cell>
          <cell r="AE9">
            <v>5.1748100000000002E-3</v>
          </cell>
          <cell r="AF9">
            <v>5.69274E-3</v>
          </cell>
          <cell r="AG9">
            <v>6.0277200000000003E-3</v>
          </cell>
          <cell r="AH9">
            <v>5.2211100000000002E-3</v>
          </cell>
          <cell r="AI9">
            <v>5.1471800000000003E-3</v>
          </cell>
          <cell r="AJ9">
            <v>4.7752899999999997E-3</v>
          </cell>
          <cell r="AK9">
            <v>4.6434600000000003E-3</v>
          </cell>
          <cell r="AL9">
            <v>4.4463100000000002E-3</v>
          </cell>
          <cell r="AM9">
            <v>4.3575000000000003E-3</v>
          </cell>
          <cell r="AN9">
            <v>4.5704400000000003E-3</v>
          </cell>
          <cell r="AO9">
            <v>4.5477499999999997E-3</v>
          </cell>
          <cell r="AP9">
            <v>4.3607699999999999E-3</v>
          </cell>
          <cell r="AQ9">
            <v>4.36879E-3</v>
          </cell>
          <cell r="AR9">
            <v>4.3405300000000004E-3</v>
          </cell>
          <cell r="AS9">
            <v>4.42078E-3</v>
          </cell>
          <cell r="AT9">
            <v>4.9712100000000002E-3</v>
          </cell>
          <cell r="AU9">
            <v>5.4165400000000001E-3</v>
          </cell>
          <cell r="AV9">
            <v>5.8642199999999998E-3</v>
          </cell>
          <cell r="AW9">
            <v>6.7853000000000002E-3</v>
          </cell>
        </row>
        <row r="10">
          <cell r="A10">
            <v>19</v>
          </cell>
          <cell r="B10">
            <v>1.7901279999999999E-2</v>
          </cell>
          <cell r="C10">
            <v>1.6358979999999999E-2</v>
          </cell>
          <cell r="D10">
            <v>1.467249E-2</v>
          </cell>
          <cell r="E10">
            <v>1.368781E-2</v>
          </cell>
          <cell r="F10">
            <v>1.3149660000000001E-2</v>
          </cell>
          <cell r="G10">
            <v>1.270022E-2</v>
          </cell>
          <cell r="H10">
            <v>1.2544319999999999E-2</v>
          </cell>
          <cell r="I10">
            <v>1.208279E-2</v>
          </cell>
          <cell r="J10">
            <v>1.178853E-2</v>
          </cell>
          <cell r="K10">
            <v>1.18852E-2</v>
          </cell>
          <cell r="L10">
            <v>1.2339910000000001E-2</v>
          </cell>
          <cell r="M10">
            <v>1.2093059999999999E-2</v>
          </cell>
          <cell r="N10">
            <v>1.083112E-2</v>
          </cell>
          <cell r="O10">
            <v>1.218004E-2</v>
          </cell>
          <cell r="P10">
            <v>1.1245130000000001E-2</v>
          </cell>
          <cell r="Q10">
            <v>1.150381E-2</v>
          </cell>
          <cell r="R10">
            <v>1.2131060000000001E-2</v>
          </cell>
          <cell r="S10">
            <v>1.264441E-2</v>
          </cell>
          <cell r="T10">
            <v>1.3442020000000001E-2</v>
          </cell>
          <cell r="U10">
            <v>1.37638E-2</v>
          </cell>
          <cell r="V10">
            <v>1.291027E-2</v>
          </cell>
          <cell r="W10">
            <v>1.1507389999999999E-2</v>
          </cell>
          <cell r="X10">
            <v>1.025E-2</v>
          </cell>
          <cell r="Y10">
            <v>9.2863800000000003E-3</v>
          </cell>
          <cell r="Z10">
            <v>9.5317100000000005E-3</v>
          </cell>
          <cell r="AA10">
            <v>9.6243800000000001E-3</v>
          </cell>
          <cell r="AB10">
            <v>1.022377E-2</v>
          </cell>
          <cell r="AC10">
            <v>1.0593480000000001E-2</v>
          </cell>
          <cell r="AD10">
            <v>1.1148180000000001E-2</v>
          </cell>
          <cell r="AE10">
            <v>1.157042E-2</v>
          </cell>
          <cell r="AF10">
            <v>1.1959010000000001E-2</v>
          </cell>
          <cell r="AG10">
            <v>1.2066449999999999E-2</v>
          </cell>
          <cell r="AH10">
            <v>1.017186E-2</v>
          </cell>
          <cell r="AI10">
            <v>1.0151820000000001E-2</v>
          </cell>
          <cell r="AJ10">
            <v>9.7557000000000008E-3</v>
          </cell>
          <cell r="AK10">
            <v>9.6591799999999998E-3</v>
          </cell>
          <cell r="AL10">
            <v>9.7375900000000008E-3</v>
          </cell>
          <cell r="AM10">
            <v>1.0131350000000001E-2</v>
          </cell>
          <cell r="AN10">
            <v>9.8462600000000008E-3</v>
          </cell>
          <cell r="AO10">
            <v>9.7170899999999994E-3</v>
          </cell>
          <cell r="AP10">
            <v>9.8763400000000008E-3</v>
          </cell>
          <cell r="AQ10">
            <v>9.3216199999999992E-3</v>
          </cell>
          <cell r="AR10">
            <v>9.2792399999999994E-3</v>
          </cell>
          <cell r="AS10">
            <v>9.9530699999999996E-3</v>
          </cell>
          <cell r="AT10">
            <v>1.0993889999999999E-2</v>
          </cell>
          <cell r="AU10">
            <v>1.154901E-2</v>
          </cell>
          <cell r="AV10">
            <v>1.2808409999999999E-2</v>
          </cell>
        </row>
        <row r="11">
          <cell r="A11">
            <v>20</v>
          </cell>
          <cell r="B11">
            <v>3.3434899999999997E-2</v>
          </cell>
          <cell r="C11">
            <v>3.2138760000000002E-2</v>
          </cell>
          <cell r="D11">
            <v>2.7798639999999999E-2</v>
          </cell>
          <cell r="E11">
            <v>3.083294E-2</v>
          </cell>
          <cell r="F11">
            <v>2.7891579999999999E-2</v>
          </cell>
          <cell r="G11">
            <v>2.678701E-2</v>
          </cell>
          <cell r="H11">
            <v>2.5965829999999999E-2</v>
          </cell>
          <cell r="I11">
            <v>2.6637660000000001E-2</v>
          </cell>
          <cell r="J11">
            <v>2.553627E-2</v>
          </cell>
          <cell r="K11">
            <v>2.592554E-2</v>
          </cell>
          <cell r="L11">
            <v>2.7549850000000001E-2</v>
          </cell>
          <cell r="M11">
            <v>2.1329810000000001E-2</v>
          </cell>
          <cell r="N11">
            <v>2.506821E-2</v>
          </cell>
          <cell r="O11">
            <v>2.5203699999999999E-2</v>
          </cell>
          <cell r="P11">
            <v>2.3591520000000001E-2</v>
          </cell>
          <cell r="Q11">
            <v>2.5305129999999999E-2</v>
          </cell>
          <cell r="R11">
            <v>2.6058270000000001E-2</v>
          </cell>
          <cell r="S11">
            <v>2.7703269999999999E-2</v>
          </cell>
          <cell r="T11">
            <v>2.7880350000000002E-2</v>
          </cell>
          <cell r="U11">
            <v>2.6911359999999999E-2</v>
          </cell>
          <cell r="V11">
            <v>2.4169969999999999E-2</v>
          </cell>
          <cell r="W11">
            <v>2.154027E-2</v>
          </cell>
          <cell r="X11">
            <v>1.8917509999999998E-2</v>
          </cell>
          <cell r="Y11">
            <v>1.7937439999999999E-2</v>
          </cell>
          <cell r="Z11">
            <v>1.8495790000000002E-2</v>
          </cell>
          <cell r="AA11">
            <v>1.8969050000000001E-2</v>
          </cell>
          <cell r="AB11">
            <v>1.9199589999999999E-2</v>
          </cell>
          <cell r="AC11">
            <v>1.8783870000000001E-2</v>
          </cell>
          <cell r="AD11">
            <v>2.0182100000000001E-2</v>
          </cell>
          <cell r="AE11">
            <v>2.0021879999999999E-2</v>
          </cell>
          <cell r="AF11">
            <v>1.864265E-2</v>
          </cell>
          <cell r="AG11">
            <v>1.879811E-2</v>
          </cell>
          <cell r="AH11">
            <v>1.580374E-2</v>
          </cell>
          <cell r="AI11">
            <v>1.6294719999999999E-2</v>
          </cell>
          <cell r="AJ11">
            <v>1.585307E-2</v>
          </cell>
          <cell r="AK11">
            <v>1.6142259999999999E-2</v>
          </cell>
          <cell r="AL11">
            <v>1.644777E-2</v>
          </cell>
          <cell r="AM11">
            <v>1.6169869999999999E-2</v>
          </cell>
          <cell r="AN11">
            <v>1.5791159999999999E-2</v>
          </cell>
          <cell r="AO11">
            <v>1.6136520000000001E-2</v>
          </cell>
          <cell r="AP11">
            <v>1.554314E-2</v>
          </cell>
          <cell r="AQ11">
            <v>1.493857E-2</v>
          </cell>
          <cell r="AR11">
            <v>1.4926750000000001E-2</v>
          </cell>
          <cell r="AS11">
            <v>1.6219310000000001E-2</v>
          </cell>
          <cell r="AT11">
            <v>1.717991E-2</v>
          </cell>
          <cell r="AU11">
            <v>1.8743900000000001E-2</v>
          </cell>
        </row>
        <row r="12">
          <cell r="A12">
            <v>21</v>
          </cell>
          <cell r="B12">
            <v>5.4761589999999999E-2</v>
          </cell>
          <cell r="C12">
            <v>5.0948090000000001E-2</v>
          </cell>
          <cell r="D12">
            <v>5.3254549999999998E-2</v>
          </cell>
          <cell r="E12">
            <v>5.4972090000000001E-2</v>
          </cell>
          <cell r="F12">
            <v>5.135282E-2</v>
          </cell>
          <cell r="G12">
            <v>4.7894480000000003E-2</v>
          </cell>
          <cell r="H12">
            <v>5.0461739999999998E-2</v>
          </cell>
          <cell r="I12">
            <v>5.0725300000000001E-2</v>
          </cell>
          <cell r="J12">
            <v>4.903217E-2</v>
          </cell>
          <cell r="K12">
            <v>5.1691109999999998E-2</v>
          </cell>
          <cell r="L12">
            <v>4.2217919999999999E-2</v>
          </cell>
          <cell r="M12">
            <v>4.6205969999999999E-2</v>
          </cell>
          <cell r="N12">
            <v>4.7756800000000002E-2</v>
          </cell>
          <cell r="O12">
            <v>4.7202859999999999E-2</v>
          </cell>
          <cell r="P12">
            <v>4.6846609999999997E-2</v>
          </cell>
          <cell r="Q12">
            <v>4.7854239999999999E-2</v>
          </cell>
          <cell r="R12">
            <v>5.0162779999999997E-2</v>
          </cell>
          <cell r="S12">
            <v>5.0590490000000002E-2</v>
          </cell>
          <cell r="T12">
            <v>4.9980650000000001E-2</v>
          </cell>
          <cell r="U12">
            <v>4.5999940000000003E-2</v>
          </cell>
          <cell r="V12">
            <v>4.1236910000000002E-2</v>
          </cell>
          <cell r="W12">
            <v>3.647918E-2</v>
          </cell>
          <cell r="X12">
            <v>3.4060489999999999E-2</v>
          </cell>
          <cell r="Y12">
            <v>3.2340260000000003E-2</v>
          </cell>
          <cell r="Z12">
            <v>3.2731370000000003E-2</v>
          </cell>
          <cell r="AA12">
            <v>3.2098929999999998E-2</v>
          </cell>
          <cell r="AB12">
            <v>3.1521309999999997E-2</v>
          </cell>
          <cell r="AC12">
            <v>3.1663629999999998E-2</v>
          </cell>
          <cell r="AD12">
            <v>3.08674E-2</v>
          </cell>
          <cell r="AE12">
            <v>2.8273619999999999E-2</v>
          </cell>
          <cell r="AF12">
            <v>2.654457E-2</v>
          </cell>
          <cell r="AG12">
            <v>2.6195659999999999E-2</v>
          </cell>
          <cell r="AH12">
            <v>2.286063E-2</v>
          </cell>
          <cell r="AI12">
            <v>2.3175999999999999E-2</v>
          </cell>
          <cell r="AJ12">
            <v>2.3191449999999999E-2</v>
          </cell>
          <cell r="AK12">
            <v>2.3772950000000001E-2</v>
          </cell>
          <cell r="AL12">
            <v>2.3022399999999998E-2</v>
          </cell>
          <cell r="AM12">
            <v>2.2269029999999999E-2</v>
          </cell>
          <cell r="AN12">
            <v>2.285361E-2</v>
          </cell>
          <cell r="AO12">
            <v>2.195223E-2</v>
          </cell>
          <cell r="AP12">
            <v>2.1199860000000001E-2</v>
          </cell>
          <cell r="AQ12">
            <v>2.0766610000000001E-2</v>
          </cell>
          <cell r="AR12">
            <v>2.1561009999999999E-2</v>
          </cell>
          <cell r="AS12">
            <v>2.2219289999999999E-2</v>
          </cell>
          <cell r="AT12">
            <v>2.4372600000000001E-2</v>
          </cell>
        </row>
        <row r="13">
          <cell r="A13">
            <v>22</v>
          </cell>
          <cell r="B13">
            <v>7.567451E-2</v>
          </cell>
          <cell r="C13">
            <v>8.3270579999999997E-2</v>
          </cell>
          <cell r="D13">
            <v>8.25631E-2</v>
          </cell>
          <cell r="E13">
            <v>8.6262409999999998E-2</v>
          </cell>
          <cell r="F13">
            <v>7.8803410000000004E-2</v>
          </cell>
          <cell r="G13">
            <v>8.0757620000000002E-2</v>
          </cell>
          <cell r="H13">
            <v>8.2508319999999996E-2</v>
          </cell>
          <cell r="I13">
            <v>8.4896440000000004E-2</v>
          </cell>
          <cell r="J13">
            <v>8.4772790000000001E-2</v>
          </cell>
          <cell r="K13">
            <v>6.9625790000000007E-2</v>
          </cell>
          <cell r="L13">
            <v>8.5056149999999997E-2</v>
          </cell>
          <cell r="M13">
            <v>7.8391810000000006E-2</v>
          </cell>
          <cell r="N13">
            <v>7.9665929999999996E-2</v>
          </cell>
          <cell r="O13">
            <v>8.2229150000000001E-2</v>
          </cell>
          <cell r="P13">
            <v>7.9380580000000006E-2</v>
          </cell>
          <cell r="Q13">
            <v>8.1708310000000006E-2</v>
          </cell>
          <cell r="R13">
            <v>8.2339750000000003E-2</v>
          </cell>
          <cell r="S13">
            <v>8.0314869999999997E-2</v>
          </cell>
          <cell r="T13">
            <v>7.4973849999999995E-2</v>
          </cell>
          <cell r="U13">
            <v>6.9899269999999999E-2</v>
          </cell>
          <cell r="V13">
            <v>6.2089730000000003E-2</v>
          </cell>
          <cell r="W13">
            <v>5.7918850000000001E-2</v>
          </cell>
          <cell r="X13">
            <v>5.4503709999999997E-2</v>
          </cell>
          <cell r="Y13">
            <v>5.1517680000000003E-2</v>
          </cell>
          <cell r="Z13">
            <v>5.1405079999999999E-2</v>
          </cell>
          <cell r="AA13">
            <v>4.8827099999999998E-2</v>
          </cell>
          <cell r="AB13">
            <v>4.78593E-2</v>
          </cell>
          <cell r="AC13">
            <v>4.5641710000000002E-2</v>
          </cell>
          <cell r="AD13">
            <v>4.2125379999999997E-2</v>
          </cell>
          <cell r="AE13">
            <v>3.8106170000000002E-2</v>
          </cell>
          <cell r="AF13">
            <v>3.528444E-2</v>
          </cell>
          <cell r="AG13">
            <v>3.4920420000000001E-2</v>
          </cell>
          <cell r="AH13">
            <v>2.9976699999999998E-2</v>
          </cell>
          <cell r="AI13">
            <v>3.1606879999999997E-2</v>
          </cell>
          <cell r="AJ13">
            <v>3.1617579999999999E-2</v>
          </cell>
          <cell r="AK13">
            <v>2.9950279999999999E-2</v>
          </cell>
          <cell r="AL13">
            <v>2.9096339999999998E-2</v>
          </cell>
          <cell r="AM13">
            <v>2.9366929999999999E-2</v>
          </cell>
          <cell r="AN13">
            <v>2.7739429999999999E-2</v>
          </cell>
          <cell r="AO13">
            <v>2.7205320000000002E-2</v>
          </cell>
          <cell r="AP13">
            <v>2.668442E-2</v>
          </cell>
          <cell r="AQ13">
            <v>2.6010269999999999E-2</v>
          </cell>
          <cell r="AR13">
            <v>2.5903760000000001E-2</v>
          </cell>
          <cell r="AS13">
            <v>2.788738E-2</v>
          </cell>
        </row>
        <row r="14">
          <cell r="A14">
            <v>23</v>
          </cell>
          <cell r="B14">
            <v>0.10733055</v>
          </cell>
          <cell r="C14">
            <v>0.10993650000000001</v>
          </cell>
          <cell r="D14">
            <v>0.11022038000000001</v>
          </cell>
          <cell r="E14">
            <v>0.11248269</v>
          </cell>
          <cell r="F14">
            <v>0.11138536</v>
          </cell>
          <cell r="G14">
            <v>0.11284901</v>
          </cell>
          <cell r="H14">
            <v>0.11786857000000001</v>
          </cell>
          <cell r="I14">
            <v>0.1236618</v>
          </cell>
          <cell r="J14">
            <v>9.6051890000000001E-2</v>
          </cell>
          <cell r="K14">
            <v>0.12396765</v>
          </cell>
          <cell r="L14">
            <v>0.11858618</v>
          </cell>
          <cell r="M14">
            <v>0.11304309999999999</v>
          </cell>
          <cell r="N14">
            <v>0.11694417999999999</v>
          </cell>
          <cell r="O14">
            <v>0.11949031</v>
          </cell>
          <cell r="P14">
            <v>0.11765486</v>
          </cell>
          <cell r="Q14">
            <v>0.11626565</v>
          </cell>
          <cell r="R14">
            <v>0.11310650999999999</v>
          </cell>
          <cell r="S14">
            <v>0.10557679</v>
          </cell>
          <cell r="T14">
            <v>0.101163</v>
          </cell>
          <cell r="U14">
            <v>9.3154180000000003E-2</v>
          </cell>
          <cell r="V14">
            <v>8.7645029999999999E-2</v>
          </cell>
          <cell r="W14">
            <v>8.3990229999999999E-2</v>
          </cell>
          <cell r="X14">
            <v>8.0655359999999995E-2</v>
          </cell>
          <cell r="Y14">
            <v>7.5432970000000002E-2</v>
          </cell>
          <cell r="Z14">
            <v>7.4487220000000007E-2</v>
          </cell>
          <cell r="AA14">
            <v>7.0490449999999996E-2</v>
          </cell>
          <cell r="AB14">
            <v>6.6935120000000001E-2</v>
          </cell>
          <cell r="AC14">
            <v>6.1406280000000001E-2</v>
          </cell>
          <cell r="AD14">
            <v>5.7148329999999997E-2</v>
          </cell>
          <cell r="AE14">
            <v>5.1948790000000002E-2</v>
          </cell>
          <cell r="AF14">
            <v>4.7835219999999998E-2</v>
          </cell>
          <cell r="AG14">
            <v>4.593759E-2</v>
          </cell>
          <cell r="AH14">
            <v>4.0521010000000003E-2</v>
          </cell>
          <cell r="AI14">
            <v>4.2943870000000002E-2</v>
          </cell>
          <cell r="AJ14">
            <v>4.0855759999999998E-2</v>
          </cell>
          <cell r="AK14">
            <v>3.7765590000000002E-2</v>
          </cell>
          <cell r="AL14">
            <v>3.8225809999999999E-2</v>
          </cell>
          <cell r="AM14">
            <v>3.6079090000000001E-2</v>
          </cell>
          <cell r="AN14">
            <v>3.4830449999999999E-2</v>
          </cell>
          <cell r="AO14">
            <v>3.3911259999999999E-2</v>
          </cell>
          <cell r="AP14">
            <v>3.362482E-2</v>
          </cell>
          <cell r="AQ14">
            <v>3.2549599999999998E-2</v>
          </cell>
          <cell r="AR14">
            <v>3.3250950000000001E-2</v>
          </cell>
        </row>
        <row r="15">
          <cell r="A15">
            <v>24</v>
          </cell>
          <cell r="B15">
            <v>0.11692147999999999</v>
          </cell>
          <cell r="C15">
            <v>0.12167644</v>
          </cell>
          <cell r="D15">
            <v>0.11956883</v>
          </cell>
          <cell r="E15">
            <v>0.13024430000000001</v>
          </cell>
          <cell r="F15">
            <v>0.12712235999999999</v>
          </cell>
          <cell r="G15">
            <v>0.13256354000000001</v>
          </cell>
          <cell r="H15">
            <v>0.14079546000000001</v>
          </cell>
          <cell r="I15">
            <v>0.11393731</v>
          </cell>
          <cell r="J15">
            <v>0.14291540999999999</v>
          </cell>
          <cell r="K15">
            <v>0.14302339</v>
          </cell>
          <cell r="L15">
            <v>0.13900216000000001</v>
          </cell>
          <cell r="M15">
            <v>0.13488001999999999</v>
          </cell>
          <cell r="N15">
            <v>0.13748826</v>
          </cell>
          <cell r="O15">
            <v>0.14196856999999999</v>
          </cell>
          <cell r="P15">
            <v>0.13755858000000001</v>
          </cell>
          <cell r="Q15">
            <v>0.13514364000000001</v>
          </cell>
          <cell r="R15">
            <v>0.12657346999999999</v>
          </cell>
          <cell r="S15">
            <v>0.11982071</v>
          </cell>
          <cell r="T15">
            <v>0.11547908</v>
          </cell>
          <cell r="U15">
            <v>0.11243764000000001</v>
          </cell>
          <cell r="V15">
            <v>0.10851885</v>
          </cell>
          <cell r="W15">
            <v>0.10716523999999999</v>
          </cell>
          <cell r="X15">
            <v>0.10249165</v>
          </cell>
          <cell r="Y15">
            <v>9.8042190000000001E-2</v>
          </cell>
          <cell r="Z15">
            <v>9.8095230000000005E-2</v>
          </cell>
          <cell r="AA15">
            <v>9.1289469999999998E-2</v>
          </cell>
          <cell r="AB15">
            <v>8.2877919999999994E-2</v>
          </cell>
          <cell r="AC15">
            <v>7.8939350000000005E-2</v>
          </cell>
          <cell r="AD15">
            <v>7.3605420000000005E-2</v>
          </cell>
          <cell r="AE15">
            <v>6.6967239999999997E-2</v>
          </cell>
          <cell r="AF15">
            <v>6.1239830000000002E-2</v>
          </cell>
          <cell r="AG15">
            <v>5.8615790000000001E-2</v>
          </cell>
          <cell r="AH15">
            <v>5.426015E-2</v>
          </cell>
          <cell r="AI15">
            <v>5.4535599999999997E-2</v>
          </cell>
          <cell r="AJ15">
            <v>5.0192729999999998E-2</v>
          </cell>
          <cell r="AK15">
            <v>5.0371649999999997E-2</v>
          </cell>
          <cell r="AL15">
            <v>4.6146149999999997E-2</v>
          </cell>
          <cell r="AM15">
            <v>4.5197050000000003E-2</v>
          </cell>
          <cell r="AN15">
            <v>4.2878729999999997E-2</v>
          </cell>
          <cell r="AO15">
            <v>4.295086E-2</v>
          </cell>
          <cell r="AP15">
            <v>4.1100400000000002E-2</v>
          </cell>
          <cell r="AQ15">
            <v>4.162681E-2</v>
          </cell>
        </row>
        <row r="16">
          <cell r="A16">
            <v>25</v>
          </cell>
          <cell r="B16">
            <v>0.11755902999999999</v>
          </cell>
          <cell r="C16">
            <v>0.12007561</v>
          </cell>
          <cell r="D16">
            <v>0.12412618</v>
          </cell>
          <cell r="E16">
            <v>0.12982376000000001</v>
          </cell>
          <cell r="F16">
            <v>0.12831567999999999</v>
          </cell>
          <cell r="G16">
            <v>0.13433892</v>
          </cell>
          <cell r="H16">
            <v>0.10801181999999999</v>
          </cell>
          <cell r="I16">
            <v>0.14208604999999999</v>
          </cell>
          <cell r="J16">
            <v>0.13567492</v>
          </cell>
          <cell r="K16">
            <v>0.13668431</v>
          </cell>
          <cell r="L16">
            <v>0.13530744</v>
          </cell>
          <cell r="M16">
            <v>0.12943769999999999</v>
          </cell>
          <cell r="N16">
            <v>0.13274045000000001</v>
          </cell>
          <cell r="O16">
            <v>0.13374358</v>
          </cell>
          <cell r="P16">
            <v>0.12816918999999999</v>
          </cell>
          <cell r="Q16">
            <v>0.12328161</v>
          </cell>
          <cell r="R16">
            <v>0.11797785</v>
          </cell>
          <cell r="S16">
            <v>0.11214612</v>
          </cell>
          <cell r="T16">
            <v>0.11315799999999999</v>
          </cell>
          <cell r="U16">
            <v>0.11423574</v>
          </cell>
          <cell r="V16">
            <v>0.11313168999999999</v>
          </cell>
          <cell r="W16">
            <v>0.1137291</v>
          </cell>
          <cell r="X16">
            <v>0.11312988</v>
          </cell>
          <cell r="Y16">
            <v>0.11087104</v>
          </cell>
          <cell r="Z16">
            <v>0.10767329</v>
          </cell>
          <cell r="AA16">
            <v>9.9286299999999994E-2</v>
          </cell>
          <cell r="AB16">
            <v>9.3362039999999993E-2</v>
          </cell>
          <cell r="AC16">
            <v>8.8863730000000002E-2</v>
          </cell>
          <cell r="AD16">
            <v>8.2879980000000006E-2</v>
          </cell>
          <cell r="AE16">
            <v>7.5035779999999996E-2</v>
          </cell>
          <cell r="AF16">
            <v>7.0770050000000001E-2</v>
          </cell>
          <cell r="AG16">
            <v>7.1487720000000005E-2</v>
          </cell>
          <cell r="AH16">
            <v>6.3389459999999995E-2</v>
          </cell>
          <cell r="AI16">
            <v>6.3538739999999996E-2</v>
          </cell>
          <cell r="AJ16">
            <v>6.2830140000000007E-2</v>
          </cell>
          <cell r="AK16">
            <v>5.7152540000000002E-2</v>
          </cell>
          <cell r="AL16">
            <v>5.4683229999999999E-2</v>
          </cell>
          <cell r="AM16">
            <v>5.2439310000000003E-2</v>
          </cell>
          <cell r="AN16">
            <v>5.1434689999999998E-2</v>
          </cell>
          <cell r="AO16">
            <v>4.9756399999999999E-2</v>
          </cell>
          <cell r="AP16">
            <v>5.0500900000000001E-2</v>
          </cell>
        </row>
        <row r="17">
          <cell r="A17">
            <v>26</v>
          </cell>
          <cell r="B17">
            <v>9.6982260000000001E-2</v>
          </cell>
          <cell r="C17">
            <v>0.10398765</v>
          </cell>
          <cell r="D17">
            <v>0.10415474</v>
          </cell>
          <cell r="E17">
            <v>0.11090970999999999</v>
          </cell>
          <cell r="F17">
            <v>0.11031679</v>
          </cell>
          <cell r="G17">
            <v>8.9362109999999995E-2</v>
          </cell>
          <cell r="H17">
            <v>0.11731195</v>
          </cell>
          <cell r="I17">
            <v>0.11441224</v>
          </cell>
          <cell r="J17">
            <v>0.11173669</v>
          </cell>
          <cell r="K17">
            <v>0.11209299</v>
          </cell>
          <cell r="L17">
            <v>0.10866226</v>
          </cell>
          <cell r="M17">
            <v>0.10510808000000001</v>
          </cell>
          <cell r="N17">
            <v>0.10585258</v>
          </cell>
          <cell r="O17">
            <v>0.10547135000000001</v>
          </cell>
          <cell r="P17">
            <v>9.9705299999999997E-2</v>
          </cell>
          <cell r="Q17">
            <v>9.8463889999999998E-2</v>
          </cell>
          <cell r="R17">
            <v>9.6294379999999999E-2</v>
          </cell>
          <cell r="S17">
            <v>9.7043509999999999E-2</v>
          </cell>
          <cell r="T17">
            <v>9.8221320000000001E-2</v>
          </cell>
          <cell r="U17">
            <v>0.10153442</v>
          </cell>
          <cell r="V17">
            <v>0.10390465</v>
          </cell>
          <cell r="W17">
            <v>0.10686582999999999</v>
          </cell>
          <cell r="X17">
            <v>0.10844672</v>
          </cell>
          <cell r="Y17">
            <v>0.10641658</v>
          </cell>
          <cell r="Z17">
            <v>0.10145611</v>
          </cell>
          <cell r="AA17">
            <v>9.6724589999999999E-2</v>
          </cell>
          <cell r="AB17">
            <v>9.3847949999999999E-2</v>
          </cell>
          <cell r="AC17">
            <v>8.9365070000000005E-2</v>
          </cell>
          <cell r="AD17">
            <v>8.1881679999999998E-2</v>
          </cell>
          <cell r="AE17">
            <v>7.8625180000000003E-2</v>
          </cell>
          <cell r="AF17">
            <v>7.817267E-2</v>
          </cell>
          <cell r="AG17">
            <v>7.7393190000000001E-2</v>
          </cell>
          <cell r="AH17">
            <v>6.9618479999999996E-2</v>
          </cell>
          <cell r="AI17">
            <v>7.3755860000000006E-2</v>
          </cell>
          <cell r="AJ17">
            <v>6.6780859999999997E-2</v>
          </cell>
          <cell r="AK17">
            <v>6.3563759999999997E-2</v>
          </cell>
          <cell r="AL17">
            <v>6.075846E-2</v>
          </cell>
          <cell r="AM17">
            <v>5.9698809999999998E-2</v>
          </cell>
          <cell r="AN17">
            <v>5.7188589999999997E-2</v>
          </cell>
          <cell r="AO17">
            <v>5.7373220000000003E-2</v>
          </cell>
        </row>
        <row r="18">
          <cell r="A18">
            <v>27</v>
          </cell>
          <cell r="B18">
            <v>7.6156810000000005E-2</v>
          </cell>
          <cell r="C18">
            <v>7.9050990000000002E-2</v>
          </cell>
          <cell r="D18">
            <v>8.0667009999999997E-2</v>
          </cell>
          <cell r="E18">
            <v>8.5480680000000003E-2</v>
          </cell>
          <cell r="F18">
            <v>6.6427929999999996E-2</v>
          </cell>
          <cell r="G18">
            <v>8.6677889999999994E-2</v>
          </cell>
          <cell r="H18">
            <v>8.4340709999999999E-2</v>
          </cell>
          <cell r="I18">
            <v>8.2911250000000006E-2</v>
          </cell>
          <cell r="J18">
            <v>8.1422690000000006E-2</v>
          </cell>
          <cell r="K18">
            <v>8.0871419999999999E-2</v>
          </cell>
          <cell r="L18">
            <v>7.766054E-2</v>
          </cell>
          <cell r="M18">
            <v>7.4574799999999997E-2</v>
          </cell>
          <cell r="N18">
            <v>7.4345519999999998E-2</v>
          </cell>
          <cell r="O18">
            <v>7.3100360000000003E-2</v>
          </cell>
          <cell r="P18">
            <v>7.1210969999999998E-2</v>
          </cell>
          <cell r="Q18">
            <v>7.1823209999999998E-2</v>
          </cell>
          <cell r="R18">
            <v>7.2753079999999998E-2</v>
          </cell>
          <cell r="S18">
            <v>7.4297470000000004E-2</v>
          </cell>
          <cell r="T18">
            <v>7.6788229999999999E-2</v>
          </cell>
          <cell r="U18">
            <v>8.0749920000000003E-2</v>
          </cell>
          <cell r="V18">
            <v>8.4202910000000006E-2</v>
          </cell>
          <cell r="W18">
            <v>8.7565500000000004E-2</v>
          </cell>
          <cell r="X18">
            <v>8.9529659999999997E-2</v>
          </cell>
          <cell r="Y18">
            <v>8.6360439999999997E-2</v>
          </cell>
          <cell r="Z18">
            <v>8.628885E-2</v>
          </cell>
          <cell r="AA18">
            <v>8.3969070000000007E-2</v>
          </cell>
          <cell r="AB18">
            <v>8.2356910000000005E-2</v>
          </cell>
          <cell r="AC18">
            <v>7.8910359999999999E-2</v>
          </cell>
          <cell r="AD18">
            <v>7.6652059999999994E-2</v>
          </cell>
          <cell r="AE18">
            <v>7.7885239999999994E-2</v>
          </cell>
          <cell r="AF18">
            <v>7.6351080000000002E-2</v>
          </cell>
          <cell r="AG18">
            <v>7.6644820000000002E-2</v>
          </cell>
          <cell r="AH18">
            <v>7.2673479999999999E-2</v>
          </cell>
          <cell r="AI18">
            <v>7.0988259999999997E-2</v>
          </cell>
          <cell r="AJ18">
            <v>6.8331130000000004E-2</v>
          </cell>
          <cell r="AK18">
            <v>6.4872159999999998E-2</v>
          </cell>
          <cell r="AL18">
            <v>6.3681689999999999E-2</v>
          </cell>
          <cell r="AM18">
            <v>6.1770930000000002E-2</v>
          </cell>
          <cell r="AN18">
            <v>6.180066E-2</v>
          </cell>
        </row>
        <row r="19">
          <cell r="A19">
            <v>28</v>
          </cell>
          <cell r="B19">
            <v>5.6334049999999997E-2</v>
          </cell>
          <cell r="C19">
            <v>5.8970509999999997E-2</v>
          </cell>
          <cell r="D19">
            <v>6.0106569999999998E-2</v>
          </cell>
          <cell r="E19">
            <v>4.8018289999999998E-2</v>
          </cell>
          <cell r="F19">
            <v>6.0083629999999999E-2</v>
          </cell>
          <cell r="G19">
            <v>5.8066880000000001E-2</v>
          </cell>
          <cell r="H19">
            <v>5.6436189999999997E-2</v>
          </cell>
          <cell r="I19">
            <v>5.6556629999999997E-2</v>
          </cell>
          <cell r="J19">
            <v>5.4909300000000001E-2</v>
          </cell>
          <cell r="K19">
            <v>5.3544759999999997E-2</v>
          </cell>
          <cell r="L19">
            <v>5.1875049999999999E-2</v>
          </cell>
          <cell r="M19">
            <v>4.9021229999999999E-2</v>
          </cell>
          <cell r="N19">
            <v>4.925086E-2</v>
          </cell>
          <cell r="O19">
            <v>4.9997170000000001E-2</v>
          </cell>
          <cell r="P19">
            <v>4.943935E-2</v>
          </cell>
          <cell r="Q19">
            <v>5.1021650000000002E-2</v>
          </cell>
          <cell r="R19">
            <v>5.2498900000000001E-2</v>
          </cell>
          <cell r="S19">
            <v>5.3985409999999998E-2</v>
          </cell>
          <cell r="T19">
            <v>5.734442E-2</v>
          </cell>
          <cell r="U19">
            <v>6.0481449999999999E-2</v>
          </cell>
          <cell r="V19">
            <v>6.4261830000000006E-2</v>
          </cell>
          <cell r="W19">
            <v>6.5602709999999995E-2</v>
          </cell>
          <cell r="X19">
            <v>6.5804280000000007E-2</v>
          </cell>
          <cell r="Y19">
            <v>6.6819279999999995E-2</v>
          </cell>
          <cell r="Z19">
            <v>6.799827E-2</v>
          </cell>
          <cell r="AA19">
            <v>6.6726670000000002E-2</v>
          </cell>
          <cell r="AB19">
            <v>6.5588549999999995E-2</v>
          </cell>
          <cell r="AC19">
            <v>6.6470150000000006E-2</v>
          </cell>
          <cell r="AD19">
            <v>6.9100060000000005E-2</v>
          </cell>
          <cell r="AE19">
            <v>6.9143449999999995E-2</v>
          </cell>
          <cell r="AF19">
            <v>6.8633169999999993E-2</v>
          </cell>
          <cell r="AG19">
            <v>7.3057399999999995E-2</v>
          </cell>
          <cell r="AH19">
            <v>6.4266959999999998E-2</v>
          </cell>
          <cell r="AI19">
            <v>6.7314719999999995E-2</v>
          </cell>
          <cell r="AJ19">
            <v>6.4252710000000005E-2</v>
          </cell>
          <cell r="AK19">
            <v>6.3635789999999998E-2</v>
          </cell>
          <cell r="AL19">
            <v>6.0918849999999997E-2</v>
          </cell>
          <cell r="AM19">
            <v>6.1890029999999999E-2</v>
          </cell>
        </row>
        <row r="20">
          <cell r="A20">
            <v>29</v>
          </cell>
          <cell r="B20">
            <v>4.0994099999999999E-2</v>
          </cell>
          <cell r="C20">
            <v>4.3353219999999998E-2</v>
          </cell>
          <cell r="D20">
            <v>3.3371530000000003E-2</v>
          </cell>
          <cell r="E20">
            <v>4.1686939999999999E-2</v>
          </cell>
          <cell r="F20">
            <v>3.9288650000000001E-2</v>
          </cell>
          <cell r="G20">
            <v>3.8230380000000001E-2</v>
          </cell>
          <cell r="H20">
            <v>3.7839030000000003E-2</v>
          </cell>
          <cell r="I20">
            <v>3.7427370000000001E-2</v>
          </cell>
          <cell r="J20">
            <v>3.6537340000000001E-2</v>
          </cell>
          <cell r="K20">
            <v>3.5730039999999998E-2</v>
          </cell>
          <cell r="L20">
            <v>3.3822680000000001E-2</v>
          </cell>
          <cell r="M20">
            <v>3.270228E-2</v>
          </cell>
          <cell r="N20">
            <v>3.3421220000000001E-2</v>
          </cell>
          <cell r="O20">
            <v>3.4552640000000003E-2</v>
          </cell>
          <cell r="P20">
            <v>3.5061920000000003E-2</v>
          </cell>
          <cell r="Q20">
            <v>3.6307819999999998E-2</v>
          </cell>
          <cell r="R20">
            <v>3.7547480000000001E-2</v>
          </cell>
          <cell r="S20">
            <v>3.9734449999999998E-2</v>
          </cell>
          <cell r="T20">
            <v>4.1642060000000002E-2</v>
          </cell>
          <cell r="U20">
            <v>4.4262259999999998E-2</v>
          </cell>
          <cell r="V20">
            <v>4.6136589999999998E-2</v>
          </cell>
          <cell r="W20">
            <v>4.670096E-2</v>
          </cell>
          <cell r="X20">
            <v>4.8799160000000001E-2</v>
          </cell>
          <cell r="Y20">
            <v>4.965344E-2</v>
          </cell>
          <cell r="Z20">
            <v>5.1265100000000001E-2</v>
          </cell>
          <cell r="AA20">
            <v>5.0264459999999997E-2</v>
          </cell>
          <cell r="AB20">
            <v>5.252714E-2</v>
          </cell>
          <cell r="AC20">
            <v>5.6108060000000001E-2</v>
          </cell>
          <cell r="AD20">
            <v>5.7583299999999997E-2</v>
          </cell>
          <cell r="AE20">
            <v>5.8387729999999999E-2</v>
          </cell>
          <cell r="AF20">
            <v>6.2111970000000002E-2</v>
          </cell>
          <cell r="AG20">
            <v>6.071025E-2</v>
          </cell>
          <cell r="AH20">
            <v>5.7454110000000003E-2</v>
          </cell>
          <cell r="AI20">
            <v>5.9494249999999999E-2</v>
          </cell>
          <cell r="AJ20">
            <v>5.9222259999999999E-2</v>
          </cell>
          <cell r="AK20">
            <v>5.7286440000000001E-2</v>
          </cell>
          <cell r="AL20">
            <v>5.8674179999999999E-2</v>
          </cell>
        </row>
        <row r="21">
          <cell r="A21">
            <v>30</v>
          </cell>
          <cell r="B21">
            <v>3.0826050000000001E-2</v>
          </cell>
          <cell r="C21">
            <v>2.4330910000000001E-2</v>
          </cell>
          <cell r="D21">
            <v>2.8663850000000001E-2</v>
          </cell>
          <cell r="E21">
            <v>2.7318769999999999E-2</v>
          </cell>
          <cell r="F21">
            <v>2.5782599999999999E-2</v>
          </cell>
          <cell r="G21">
            <v>2.5936899999999999E-2</v>
          </cell>
          <cell r="H21">
            <v>2.5141899999999998E-2</v>
          </cell>
          <cell r="I21">
            <v>2.5194109999999999E-2</v>
          </cell>
          <cell r="J21">
            <v>2.4459979999999999E-2</v>
          </cell>
          <cell r="K21">
            <v>2.3813500000000001E-2</v>
          </cell>
          <cell r="L21">
            <v>2.2303110000000001E-2</v>
          </cell>
          <cell r="M21">
            <v>2.2041620000000001E-2</v>
          </cell>
          <cell r="N21">
            <v>2.328206E-2</v>
          </cell>
          <cell r="O21">
            <v>2.431349E-2</v>
          </cell>
          <cell r="P21">
            <v>2.452058E-2</v>
          </cell>
          <cell r="Q21">
            <v>2.5538390000000001E-2</v>
          </cell>
          <cell r="R21">
            <v>2.7122739999999999E-2</v>
          </cell>
          <cell r="S21">
            <v>2.8551380000000001E-2</v>
          </cell>
          <cell r="T21">
            <v>3.0364869999999999E-2</v>
          </cell>
          <cell r="U21">
            <v>3.140925E-2</v>
          </cell>
          <cell r="V21">
            <v>3.1983280000000003E-2</v>
          </cell>
          <cell r="W21">
            <v>3.3850070000000003E-2</v>
          </cell>
          <cell r="X21">
            <v>3.4826080000000002E-2</v>
          </cell>
          <cell r="Y21">
            <v>3.5972999999999998E-2</v>
          </cell>
          <cell r="Z21">
            <v>3.7484749999999997E-2</v>
          </cell>
          <cell r="AA21">
            <v>3.8339020000000001E-2</v>
          </cell>
          <cell r="AB21">
            <v>4.1515099999999999E-2</v>
          </cell>
          <cell r="AC21">
            <v>4.3563770000000002E-2</v>
          </cell>
          <cell r="AD21">
            <v>4.5075730000000001E-2</v>
          </cell>
          <cell r="AE21">
            <v>4.8417500000000002E-2</v>
          </cell>
          <cell r="AF21">
            <v>4.7650779999999997E-2</v>
          </cell>
          <cell r="AG21">
            <v>4.9803380000000001E-2</v>
          </cell>
          <cell r="AH21">
            <v>4.6655450000000001E-2</v>
          </cell>
          <cell r="AI21">
            <v>4.9533090000000002E-2</v>
          </cell>
          <cell r="AJ21">
            <v>4.936774E-2</v>
          </cell>
          <cell r="AK21">
            <v>4.9742090000000003E-2</v>
          </cell>
        </row>
        <row r="22">
          <cell r="A22">
            <v>31</v>
          </cell>
          <cell r="B22">
            <v>1.7868909999999998E-2</v>
          </cell>
          <cell r="C22">
            <v>2.0612419999999999E-2</v>
          </cell>
          <cell r="D22">
            <v>1.87154E-2</v>
          </cell>
          <cell r="E22">
            <v>1.7965559999999998E-2</v>
          </cell>
          <cell r="F22">
            <v>1.7513689999999998E-2</v>
          </cell>
          <cell r="G22">
            <v>1.7092099999999999E-2</v>
          </cell>
          <cell r="H22">
            <v>1.6883970000000002E-2</v>
          </cell>
          <cell r="I22">
            <v>1.70838E-2</v>
          </cell>
          <cell r="J22">
            <v>1.6256860000000001E-2</v>
          </cell>
          <cell r="K22">
            <v>1.5799710000000002E-2</v>
          </cell>
          <cell r="L22">
            <v>1.509694E-2</v>
          </cell>
          <cell r="M22">
            <v>1.5490459999999999E-2</v>
          </cell>
          <cell r="N22">
            <v>1.631492E-2</v>
          </cell>
          <cell r="O22">
            <v>1.7229520000000002E-2</v>
          </cell>
          <cell r="P22">
            <v>1.709457E-2</v>
          </cell>
          <cell r="Q22">
            <v>1.8184269999999999E-2</v>
          </cell>
          <cell r="R22">
            <v>1.9204639999999999E-2</v>
          </cell>
          <cell r="S22">
            <v>2.0190110000000001E-2</v>
          </cell>
          <cell r="T22">
            <v>2.0973249999999999E-2</v>
          </cell>
          <cell r="U22">
            <v>2.1286639999999999E-2</v>
          </cell>
          <cell r="V22">
            <v>2.2502999999999999E-2</v>
          </cell>
          <cell r="W22">
            <v>2.3895699999999999E-2</v>
          </cell>
          <cell r="X22">
            <v>2.4866840000000001E-2</v>
          </cell>
          <cell r="Y22">
            <v>2.581516E-2</v>
          </cell>
          <cell r="Z22">
            <v>2.6952589999999998E-2</v>
          </cell>
          <cell r="AA22">
            <v>2.9072420000000002E-2</v>
          </cell>
          <cell r="AB22">
            <v>3.1503700000000003E-2</v>
          </cell>
          <cell r="AC22">
            <v>3.3195530000000001E-2</v>
          </cell>
          <cell r="AD22">
            <v>3.633434E-2</v>
          </cell>
          <cell r="AE22">
            <v>3.5693089999999997E-2</v>
          </cell>
          <cell r="AF22">
            <v>3.7907179999999999E-2</v>
          </cell>
          <cell r="AG22">
            <v>3.8164099999999999E-2</v>
          </cell>
          <cell r="AH22">
            <v>3.7673890000000002E-2</v>
          </cell>
          <cell r="AI22">
            <v>3.9442600000000001E-2</v>
          </cell>
          <cell r="AJ22">
            <v>4.042279E-2</v>
          </cell>
        </row>
        <row r="23">
          <cell r="A23">
            <v>32</v>
          </cell>
          <cell r="B23">
            <v>1.548212E-2</v>
          </cell>
          <cell r="C23">
            <v>1.4512819999999999E-2</v>
          </cell>
          <cell r="D23">
            <v>1.327658E-2</v>
          </cell>
          <cell r="E23">
            <v>1.294179E-2</v>
          </cell>
          <cell r="F23">
            <v>1.249632E-2</v>
          </cell>
          <cell r="G23">
            <v>1.231961E-2</v>
          </cell>
          <cell r="H23">
            <v>1.2022120000000001E-2</v>
          </cell>
          <cell r="I23">
            <v>1.2045230000000001E-2</v>
          </cell>
          <cell r="J23">
            <v>1.1257929999999999E-2</v>
          </cell>
          <cell r="K23">
            <v>1.1177400000000001E-2</v>
          </cell>
          <cell r="L23">
            <v>1.101593E-2</v>
          </cell>
          <cell r="M23">
            <v>1.1015169999999999E-2</v>
          </cell>
          <cell r="N23">
            <v>1.17915E-2</v>
          </cell>
          <cell r="O23">
            <v>1.2602759999999999E-2</v>
          </cell>
          <cell r="P23">
            <v>1.2865740000000001E-2</v>
          </cell>
          <cell r="Q23">
            <v>1.3328329999999999E-2</v>
          </cell>
          <cell r="R23">
            <v>1.4235899999999999E-2</v>
          </cell>
          <cell r="S23">
            <v>1.4482500000000001E-2</v>
          </cell>
          <cell r="T23">
            <v>1.462957E-2</v>
          </cell>
          <cell r="U23">
            <v>1.5793519999999998E-2</v>
          </cell>
          <cell r="V23">
            <v>1.6539109999999999E-2</v>
          </cell>
          <cell r="W23">
            <v>1.7181439999999999E-2</v>
          </cell>
          <cell r="X23">
            <v>1.7987650000000001E-2</v>
          </cell>
          <cell r="Y23">
            <v>1.9422459999999999E-2</v>
          </cell>
          <cell r="Z23">
            <v>2.038498E-2</v>
          </cell>
          <cell r="AA23">
            <v>2.2128450000000001E-2</v>
          </cell>
          <cell r="AB23">
            <v>2.3427739999999999E-2</v>
          </cell>
          <cell r="AC23">
            <v>2.6265030000000002E-2</v>
          </cell>
          <cell r="AD23">
            <v>2.670925E-2</v>
          </cell>
          <cell r="AE23">
            <v>2.846038E-2</v>
          </cell>
          <cell r="AF23">
            <v>2.861607E-2</v>
          </cell>
          <cell r="AG23">
            <v>3.0461490000000001E-2</v>
          </cell>
          <cell r="AH23">
            <v>2.892745E-2</v>
          </cell>
          <cell r="AI23">
            <v>3.2064929999999998E-2</v>
          </cell>
        </row>
        <row r="24">
          <cell r="A24">
            <v>33</v>
          </cell>
          <cell r="B24">
            <v>1.0839939999999999E-2</v>
          </cell>
          <cell r="C24">
            <v>1.0420219999999999E-2</v>
          </cell>
          <cell r="D24">
            <v>9.6654500000000008E-3</v>
          </cell>
          <cell r="E24">
            <v>9.6405899999999992E-3</v>
          </cell>
          <cell r="F24">
            <v>9.0823099999999997E-3</v>
          </cell>
          <cell r="G24">
            <v>9.1628300000000003E-3</v>
          </cell>
          <cell r="H24">
            <v>8.8258099999999999E-3</v>
          </cell>
          <cell r="I24">
            <v>8.4244000000000003E-3</v>
          </cell>
          <cell r="J24">
            <v>8.3627600000000003E-3</v>
          </cell>
          <cell r="K24">
            <v>8.1451800000000001E-3</v>
          </cell>
          <cell r="L24">
            <v>8.0608699999999995E-3</v>
          </cell>
          <cell r="M24">
            <v>8.4724099999999997E-3</v>
          </cell>
          <cell r="N24">
            <v>8.8729499999999992E-3</v>
          </cell>
          <cell r="O24">
            <v>9.7093500000000003E-3</v>
          </cell>
          <cell r="P24">
            <v>9.7367500000000006E-3</v>
          </cell>
          <cell r="Q24">
            <v>1.018077E-2</v>
          </cell>
          <cell r="R24">
            <v>1.038444E-2</v>
          </cell>
          <cell r="S24">
            <v>1.070516E-2</v>
          </cell>
          <cell r="T24">
            <v>1.1106639999999999E-2</v>
          </cell>
          <cell r="U24">
            <v>1.1684170000000001E-2</v>
          </cell>
          <cell r="V24">
            <v>1.2224840000000001E-2</v>
          </cell>
          <cell r="W24">
            <v>1.285386E-2</v>
          </cell>
          <cell r="X24">
            <v>1.35788E-2</v>
          </cell>
          <cell r="Y24">
            <v>1.491433E-2</v>
          </cell>
          <cell r="Z24">
            <v>1.6088370000000001E-2</v>
          </cell>
          <cell r="AA24">
            <v>1.6873010000000001E-2</v>
          </cell>
          <cell r="AB24">
            <v>1.9096869999999998E-2</v>
          </cell>
          <cell r="AC24">
            <v>1.9679990000000001E-2</v>
          </cell>
          <cell r="AD24">
            <v>2.0803619999999998E-2</v>
          </cell>
          <cell r="AE24">
            <v>2.1803019999999999E-2</v>
          </cell>
          <cell r="AF24">
            <v>2.267541E-2</v>
          </cell>
          <cell r="AG24">
            <v>2.3464180000000001E-2</v>
          </cell>
          <cell r="AH24">
            <v>2.3783189999999999E-2</v>
          </cell>
        </row>
        <row r="25">
          <cell r="A25">
            <v>34</v>
          </cell>
          <cell r="B25">
            <v>8.0253500000000005E-3</v>
          </cell>
          <cell r="C25">
            <v>7.6583399999999996E-3</v>
          </cell>
          <cell r="D25">
            <v>7.1407199999999997E-3</v>
          </cell>
          <cell r="E25">
            <v>7.1769299999999998E-3</v>
          </cell>
          <cell r="F25">
            <v>6.7903700000000004E-3</v>
          </cell>
          <cell r="G25">
            <v>6.7830199999999998E-3</v>
          </cell>
          <cell r="H25">
            <v>6.3706700000000002E-3</v>
          </cell>
          <cell r="I25">
            <v>6.2494999999999998E-3</v>
          </cell>
          <cell r="J25">
            <v>6.04384E-3</v>
          </cell>
          <cell r="K25">
            <v>6.1606899999999999E-3</v>
          </cell>
          <cell r="L25">
            <v>6.1461800000000002E-3</v>
          </cell>
          <cell r="M25">
            <v>6.20186E-3</v>
          </cell>
          <cell r="N25">
            <v>6.8091200000000001E-3</v>
          </cell>
          <cell r="O25">
            <v>7.36647E-3</v>
          </cell>
          <cell r="P25">
            <v>7.6036599999999999E-3</v>
          </cell>
          <cell r="Q25">
            <v>7.7822300000000002E-3</v>
          </cell>
          <cell r="R25">
            <v>8.0797799999999999E-3</v>
          </cell>
          <cell r="S25">
            <v>8.2068699999999998E-3</v>
          </cell>
          <cell r="T25">
            <v>8.6088499999999995E-3</v>
          </cell>
          <cell r="U25">
            <v>9.1811199999999992E-3</v>
          </cell>
          <cell r="V25">
            <v>9.5506500000000008E-3</v>
          </cell>
          <cell r="W25">
            <v>1.0079950000000001E-2</v>
          </cell>
          <cell r="X25">
            <v>1.106626E-2</v>
          </cell>
          <cell r="Y25">
            <v>1.1627520000000001E-2</v>
          </cell>
          <cell r="Z25">
            <v>1.269027E-2</v>
          </cell>
          <cell r="AA25">
            <v>1.4038999999999999E-2</v>
          </cell>
          <cell r="AB25">
            <v>1.4559839999999999E-2</v>
          </cell>
          <cell r="AC25">
            <v>1.5664620000000001E-2</v>
          </cell>
          <cell r="AD25">
            <v>1.649513E-2</v>
          </cell>
          <cell r="AE25">
            <v>1.7079850000000001E-2</v>
          </cell>
          <cell r="AF25">
            <v>1.7488630000000002E-2</v>
          </cell>
          <cell r="AG25">
            <v>1.946268E-2</v>
          </cell>
        </row>
        <row r="26">
          <cell r="A26">
            <v>35</v>
          </cell>
          <cell r="B26">
            <v>6.0084700000000001E-3</v>
          </cell>
          <cell r="C26">
            <v>5.75889E-3</v>
          </cell>
          <cell r="D26">
            <v>5.2507400000000003E-3</v>
          </cell>
          <cell r="E26">
            <v>5.2454600000000004E-3</v>
          </cell>
          <cell r="F26">
            <v>4.9370899999999999E-3</v>
          </cell>
          <cell r="G26">
            <v>4.8010700000000002E-3</v>
          </cell>
          <cell r="H26">
            <v>4.7966099999999998E-3</v>
          </cell>
          <cell r="I26">
            <v>4.6207599999999998E-3</v>
          </cell>
          <cell r="J26">
            <v>4.7971400000000001E-3</v>
          </cell>
          <cell r="K26">
            <v>4.5355500000000002E-3</v>
          </cell>
          <cell r="L26">
            <v>4.75495E-3</v>
          </cell>
          <cell r="M26">
            <v>5.0413799999999998E-3</v>
          </cell>
          <cell r="N26">
            <v>5.2994100000000001E-3</v>
          </cell>
          <cell r="O26">
            <v>5.6465300000000003E-3</v>
          </cell>
          <cell r="P26">
            <v>5.7375600000000001E-3</v>
          </cell>
          <cell r="Q26">
            <v>5.7169600000000001E-3</v>
          </cell>
          <cell r="R26">
            <v>5.9853399999999996E-3</v>
          </cell>
          <cell r="S26">
            <v>6.2784599999999996E-3</v>
          </cell>
          <cell r="T26">
            <v>6.4197799999999999E-3</v>
          </cell>
          <cell r="U26">
            <v>6.9166399999999999E-3</v>
          </cell>
          <cell r="V26">
            <v>7.2590600000000003E-3</v>
          </cell>
          <cell r="W26">
            <v>7.7586299999999999E-3</v>
          </cell>
          <cell r="X26">
            <v>8.6232800000000005E-3</v>
          </cell>
          <cell r="Y26">
            <v>9.0681300000000006E-3</v>
          </cell>
          <cell r="Z26">
            <v>1.03915E-2</v>
          </cell>
          <cell r="AA26">
            <v>1.0587829999999999E-2</v>
          </cell>
          <cell r="AB26">
            <v>1.151421E-2</v>
          </cell>
          <cell r="AC26">
            <v>1.21712E-2</v>
          </cell>
          <cell r="AD26">
            <v>1.2990649999999999E-2</v>
          </cell>
          <cell r="AE26">
            <v>1.325904E-2</v>
          </cell>
          <cell r="AF26">
            <v>1.450399E-2</v>
          </cell>
        </row>
        <row r="27">
          <cell r="A27">
            <v>36</v>
          </cell>
          <cell r="B27">
            <v>4.5008799999999996E-3</v>
          </cell>
          <cell r="C27">
            <v>4.5249000000000001E-3</v>
          </cell>
          <cell r="D27">
            <v>3.9682500000000004E-3</v>
          </cell>
          <cell r="E27">
            <v>3.9299499999999998E-3</v>
          </cell>
          <cell r="F27">
            <v>3.7686299999999998E-3</v>
          </cell>
          <cell r="G27">
            <v>3.6060599999999999E-3</v>
          </cell>
          <cell r="H27">
            <v>3.7011800000000001E-3</v>
          </cell>
          <cell r="I27">
            <v>3.5561400000000002E-3</v>
          </cell>
          <cell r="J27">
            <v>3.5357600000000002E-3</v>
          </cell>
          <cell r="K27">
            <v>3.5508499999999999E-3</v>
          </cell>
          <cell r="L27">
            <v>3.7203100000000001E-3</v>
          </cell>
          <cell r="M27">
            <v>4.0830099999999998E-3</v>
          </cell>
          <cell r="N27">
            <v>4.1227399999999997E-3</v>
          </cell>
          <cell r="O27">
            <v>4.4187499999999999E-3</v>
          </cell>
          <cell r="P27">
            <v>4.38456E-3</v>
          </cell>
          <cell r="Q27">
            <v>4.5639900000000004E-3</v>
          </cell>
          <cell r="R27">
            <v>4.6786800000000002E-3</v>
          </cell>
          <cell r="S27">
            <v>4.7413200000000003E-3</v>
          </cell>
          <cell r="T27">
            <v>4.9831700000000003E-3</v>
          </cell>
          <cell r="U27">
            <v>5.3323199999999998E-3</v>
          </cell>
          <cell r="V27">
            <v>5.7468299999999996E-3</v>
          </cell>
          <cell r="W27">
            <v>5.9643700000000001E-3</v>
          </cell>
          <cell r="X27">
            <v>6.5645E-3</v>
          </cell>
          <cell r="Y27">
            <v>7.48082E-3</v>
          </cell>
          <cell r="Z27">
            <v>7.6488700000000003E-3</v>
          </cell>
          <cell r="AA27">
            <v>8.4948699999999999E-3</v>
          </cell>
          <cell r="AB27">
            <v>8.8337699999999995E-3</v>
          </cell>
          <cell r="AC27">
            <v>9.6807200000000003E-3</v>
          </cell>
          <cell r="AD27">
            <v>1.008569E-2</v>
          </cell>
          <cell r="AE27">
            <v>1.067851E-2</v>
          </cell>
        </row>
        <row r="28">
          <cell r="A28">
            <v>37</v>
          </cell>
          <cell r="B28">
            <v>3.1097400000000002E-3</v>
          </cell>
          <cell r="C28">
            <v>3.1054400000000001E-3</v>
          </cell>
          <cell r="D28">
            <v>2.9156500000000001E-3</v>
          </cell>
          <cell r="E28">
            <v>2.9202E-3</v>
          </cell>
          <cell r="F28">
            <v>2.6990500000000001E-3</v>
          </cell>
          <cell r="G28">
            <v>2.5868800000000002E-3</v>
          </cell>
          <cell r="H28">
            <v>2.4800600000000001E-3</v>
          </cell>
          <cell r="I28">
            <v>2.4823699999999998E-3</v>
          </cell>
          <cell r="J28">
            <v>2.6337499999999998E-3</v>
          </cell>
          <cell r="K28">
            <v>2.6284799999999999E-3</v>
          </cell>
          <cell r="L28">
            <v>2.71032E-3</v>
          </cell>
          <cell r="M28">
            <v>2.9459400000000002E-3</v>
          </cell>
          <cell r="N28">
            <v>3.1096000000000001E-3</v>
          </cell>
          <cell r="O28">
            <v>3.1652400000000002E-3</v>
          </cell>
          <cell r="P28">
            <v>3.2218400000000001E-3</v>
          </cell>
          <cell r="Q28">
            <v>3.3321399999999999E-3</v>
          </cell>
          <cell r="R28">
            <v>3.3501400000000001E-3</v>
          </cell>
          <cell r="S28">
            <v>3.4311400000000001E-3</v>
          </cell>
          <cell r="T28">
            <v>3.9340499999999997E-3</v>
          </cell>
          <cell r="U28">
            <v>3.9143499999999996E-3</v>
          </cell>
          <cell r="V28">
            <v>4.3262400000000003E-3</v>
          </cell>
          <cell r="W28">
            <v>4.5167499999999999E-3</v>
          </cell>
          <cell r="X28">
            <v>5.2313100000000003E-3</v>
          </cell>
          <cell r="Y28">
            <v>5.4468900000000002E-3</v>
          </cell>
          <cell r="Z28">
            <v>5.8244100000000004E-3</v>
          </cell>
          <cell r="AA28">
            <v>6.0867100000000004E-3</v>
          </cell>
          <cell r="AB28">
            <v>6.5760999999999997E-3</v>
          </cell>
          <cell r="AC28">
            <v>7.0997999999999999E-3</v>
          </cell>
          <cell r="AD28">
            <v>7.6244299999999997E-3</v>
          </cell>
        </row>
        <row r="29">
          <cell r="A29">
            <v>38</v>
          </cell>
          <cell r="B29">
            <v>2.4314200000000001E-3</v>
          </cell>
          <cell r="C29">
            <v>2.1865999999999999E-3</v>
          </cell>
          <cell r="D29">
            <v>2.1681299999999999E-3</v>
          </cell>
          <cell r="E29">
            <v>1.97891E-3</v>
          </cell>
          <cell r="F29">
            <v>1.92541E-3</v>
          </cell>
          <cell r="G29">
            <v>1.8612399999999999E-3</v>
          </cell>
          <cell r="H29">
            <v>1.8776699999999999E-3</v>
          </cell>
          <cell r="I29">
            <v>1.8758399999999999E-3</v>
          </cell>
          <cell r="J29">
            <v>1.8978300000000001E-3</v>
          </cell>
          <cell r="K29">
            <v>1.9590300000000001E-3</v>
          </cell>
          <cell r="L29">
            <v>2.0722200000000001E-3</v>
          </cell>
          <cell r="M29">
            <v>2.0986400000000001E-3</v>
          </cell>
          <cell r="N29">
            <v>2.1432000000000001E-3</v>
          </cell>
          <cell r="O29">
            <v>2.1875200000000001E-3</v>
          </cell>
          <cell r="P29">
            <v>2.3893199999999999E-3</v>
          </cell>
          <cell r="Q29">
            <v>2.3995000000000002E-3</v>
          </cell>
          <cell r="R29">
            <v>2.4883399999999999E-3</v>
          </cell>
          <cell r="S29">
            <v>2.6584600000000001E-3</v>
          </cell>
          <cell r="T29">
            <v>2.8610799999999998E-3</v>
          </cell>
          <cell r="U29">
            <v>2.8774299999999998E-3</v>
          </cell>
          <cell r="V29">
            <v>3.1879299999999998E-3</v>
          </cell>
          <cell r="W29">
            <v>3.5283100000000002E-3</v>
          </cell>
          <cell r="X29">
            <v>3.8652500000000002E-3</v>
          </cell>
          <cell r="Y29">
            <v>4.05186E-3</v>
          </cell>
          <cell r="Z29">
            <v>4.2920099999999997E-3</v>
          </cell>
          <cell r="AA29">
            <v>4.6494199999999996E-3</v>
          </cell>
          <cell r="AB29">
            <v>4.8100800000000004E-3</v>
          </cell>
          <cell r="AC29">
            <v>5.2213700000000004E-3</v>
          </cell>
        </row>
        <row r="30">
          <cell r="A30">
            <v>39</v>
          </cell>
          <cell r="B30">
            <v>1.6284800000000001E-3</v>
          </cell>
          <cell r="C30">
            <v>1.5102399999999999E-3</v>
          </cell>
          <cell r="D30">
            <v>1.39573E-3</v>
          </cell>
          <cell r="E30">
            <v>1.39791E-3</v>
          </cell>
          <cell r="F30">
            <v>1.3966899999999999E-3</v>
          </cell>
          <cell r="G30">
            <v>1.2993900000000001E-3</v>
          </cell>
          <cell r="H30">
            <v>1.3694899999999999E-3</v>
          </cell>
          <cell r="I30">
            <v>1.39467E-3</v>
          </cell>
          <cell r="J30">
            <v>1.3184500000000001E-3</v>
          </cell>
          <cell r="K30">
            <v>1.48606E-3</v>
          </cell>
          <cell r="L30">
            <v>1.4563899999999999E-3</v>
          </cell>
          <cell r="M30">
            <v>1.52724E-3</v>
          </cell>
          <cell r="N30">
            <v>1.5552000000000001E-3</v>
          </cell>
          <cell r="O30">
            <v>1.69323E-3</v>
          </cell>
          <cell r="P30">
            <v>1.71382E-3</v>
          </cell>
          <cell r="Q30">
            <v>1.7663399999999999E-3</v>
          </cell>
          <cell r="R30">
            <v>1.7985500000000001E-3</v>
          </cell>
          <cell r="S30">
            <v>1.8312700000000001E-3</v>
          </cell>
          <cell r="T30">
            <v>1.99219E-3</v>
          </cell>
          <cell r="U30">
            <v>2.1125599999999999E-3</v>
          </cell>
          <cell r="V30">
            <v>2.5171999999999998E-3</v>
          </cell>
          <cell r="W30">
            <v>2.5592100000000001E-3</v>
          </cell>
          <cell r="X30">
            <v>2.7832E-3</v>
          </cell>
          <cell r="Y30">
            <v>3.0060600000000001E-3</v>
          </cell>
          <cell r="Z30">
            <v>3.24245E-3</v>
          </cell>
          <cell r="AA30">
            <v>3.3127500000000002E-3</v>
          </cell>
          <cell r="AB30">
            <v>3.4992299999999999E-3</v>
          </cell>
        </row>
        <row r="31">
          <cell r="A31">
            <v>40</v>
          </cell>
          <cell r="B31">
            <v>1.0929500000000001E-3</v>
          </cell>
          <cell r="C31">
            <v>9.5049000000000002E-4</v>
          </cell>
          <cell r="D31">
            <v>9.4056000000000001E-4</v>
          </cell>
          <cell r="E31">
            <v>8.6012000000000003E-4</v>
          </cell>
          <cell r="F31">
            <v>8.2828000000000003E-4</v>
          </cell>
          <cell r="G31">
            <v>8.7485000000000004E-4</v>
          </cell>
          <cell r="H31">
            <v>8.6041000000000004E-4</v>
          </cell>
          <cell r="I31">
            <v>8.9397999999999995E-4</v>
          </cell>
          <cell r="J31">
            <v>9.4260000000000004E-4</v>
          </cell>
          <cell r="K31">
            <v>9.7981000000000001E-4</v>
          </cell>
          <cell r="L31">
            <v>9.4720999999999998E-4</v>
          </cell>
          <cell r="M31">
            <v>9.3128000000000004E-4</v>
          </cell>
          <cell r="N31">
            <v>9.9233000000000003E-4</v>
          </cell>
          <cell r="O31">
            <v>1.17724E-3</v>
          </cell>
          <cell r="P31">
            <v>1.1309499999999999E-3</v>
          </cell>
          <cell r="Q31">
            <v>1.1704300000000001E-3</v>
          </cell>
          <cell r="R31">
            <v>1.20465E-3</v>
          </cell>
          <cell r="S31">
            <v>1.33384E-3</v>
          </cell>
          <cell r="T31">
            <v>1.40296E-3</v>
          </cell>
          <cell r="U31">
            <v>1.56076E-3</v>
          </cell>
          <cell r="V31">
            <v>1.57821E-3</v>
          </cell>
          <cell r="W31">
            <v>1.77574E-3</v>
          </cell>
          <cell r="X31">
            <v>1.9439100000000001E-3</v>
          </cell>
          <cell r="Y31">
            <v>2.03878E-3</v>
          </cell>
          <cell r="Z31">
            <v>2.23368E-3</v>
          </cell>
          <cell r="AA31">
            <v>2.45773E-3</v>
          </cell>
        </row>
        <row r="32">
          <cell r="A32">
            <v>41</v>
          </cell>
          <cell r="B32">
            <v>6.4893000000000004E-4</v>
          </cell>
          <cell r="C32">
            <v>6.5547999999999995E-4</v>
          </cell>
          <cell r="D32">
            <v>5.8255999999999998E-4</v>
          </cell>
          <cell r="E32">
            <v>5.2908999999999996E-4</v>
          </cell>
          <cell r="F32">
            <v>5.0184999999999997E-4</v>
          </cell>
          <cell r="G32">
            <v>5.6758000000000004E-4</v>
          </cell>
          <cell r="H32">
            <v>5.5290000000000005E-4</v>
          </cell>
          <cell r="I32">
            <v>5.8405999999999996E-4</v>
          </cell>
          <cell r="J32">
            <v>5.1499E-4</v>
          </cell>
          <cell r="K32">
            <v>6.0581999999999997E-4</v>
          </cell>
          <cell r="L32">
            <v>6.1481000000000003E-4</v>
          </cell>
          <cell r="M32">
            <v>6.4747999999999997E-4</v>
          </cell>
          <cell r="N32">
            <v>6.6969000000000002E-4</v>
          </cell>
          <cell r="O32">
            <v>7.0503000000000004E-4</v>
          </cell>
          <cell r="P32">
            <v>7.3240000000000002E-4</v>
          </cell>
          <cell r="Q32">
            <v>7.4640000000000004E-4</v>
          </cell>
          <cell r="R32">
            <v>7.9188999999999996E-4</v>
          </cell>
          <cell r="S32">
            <v>9.1098000000000004E-4</v>
          </cell>
          <cell r="T32">
            <v>9.0866999999999999E-4</v>
          </cell>
          <cell r="U32">
            <v>9.3760000000000002E-4</v>
          </cell>
          <cell r="V32">
            <v>1.0418999999999999E-3</v>
          </cell>
          <cell r="W32">
            <v>1.13984E-3</v>
          </cell>
          <cell r="X32">
            <v>1.26834E-3</v>
          </cell>
          <cell r="Y32">
            <v>1.26851E-3</v>
          </cell>
          <cell r="Z32">
            <v>1.44249E-3</v>
          </cell>
        </row>
        <row r="33">
          <cell r="A33">
            <v>42</v>
          </cell>
          <cell r="B33">
            <v>3.7529000000000002E-4</v>
          </cell>
          <cell r="C33">
            <v>3.5036000000000003E-4</v>
          </cell>
          <cell r="D33">
            <v>3.0099E-4</v>
          </cell>
          <cell r="E33">
            <v>3.3907000000000002E-4</v>
          </cell>
          <cell r="F33">
            <v>3.3061000000000001E-4</v>
          </cell>
          <cell r="G33">
            <v>3.4519999999999999E-4</v>
          </cell>
          <cell r="H33">
            <v>3.4230000000000003E-4</v>
          </cell>
          <cell r="I33">
            <v>3.4791999999999999E-4</v>
          </cell>
          <cell r="J33">
            <v>3.8167000000000002E-4</v>
          </cell>
          <cell r="K33">
            <v>3.6922000000000002E-4</v>
          </cell>
          <cell r="L33">
            <v>3.2070999999999998E-4</v>
          </cell>
          <cell r="M33">
            <v>3.7406000000000001E-4</v>
          </cell>
          <cell r="N33">
            <v>3.9587999999999998E-4</v>
          </cell>
          <cell r="O33">
            <v>4.1545999999999998E-4</v>
          </cell>
          <cell r="P33">
            <v>4.2565000000000002E-4</v>
          </cell>
          <cell r="Q33">
            <v>4.1535999999999998E-4</v>
          </cell>
          <cell r="R33">
            <v>4.4466999999999998E-4</v>
          </cell>
          <cell r="S33">
            <v>4.8749999999999998E-4</v>
          </cell>
          <cell r="T33">
            <v>5.4011E-4</v>
          </cell>
          <cell r="U33">
            <v>5.9226999999999999E-4</v>
          </cell>
          <cell r="V33">
            <v>6.6631999999999998E-4</v>
          </cell>
          <cell r="W33">
            <v>6.5959000000000005E-4</v>
          </cell>
          <cell r="X33">
            <v>7.2486000000000002E-4</v>
          </cell>
          <cell r="Y33">
            <v>7.9303999999999996E-4</v>
          </cell>
        </row>
        <row r="34">
          <cell r="A34">
            <v>43</v>
          </cell>
          <cell r="B34">
            <v>2.1614E-4</v>
          </cell>
          <cell r="C34">
            <v>1.9411E-4</v>
          </cell>
          <cell r="D34">
            <v>1.8897E-4</v>
          </cell>
          <cell r="E34">
            <v>1.6792000000000001E-4</v>
          </cell>
          <cell r="F34">
            <v>1.9395E-4</v>
          </cell>
          <cell r="G34">
            <v>1.9359999999999999E-4</v>
          </cell>
          <cell r="H34">
            <v>1.9848000000000001E-4</v>
          </cell>
          <cell r="I34">
            <v>1.7432E-4</v>
          </cell>
          <cell r="J34">
            <v>2.0128E-4</v>
          </cell>
          <cell r="K34">
            <v>1.7747999999999999E-4</v>
          </cell>
          <cell r="L34">
            <v>1.851E-4</v>
          </cell>
          <cell r="M34">
            <v>2.0710999999999999E-4</v>
          </cell>
          <cell r="N34">
            <v>2.5647000000000002E-4</v>
          </cell>
          <cell r="O34">
            <v>2.3419000000000001E-4</v>
          </cell>
          <cell r="P34">
            <v>2.274E-4</v>
          </cell>
          <cell r="Q34">
            <v>2.4751999999999999E-4</v>
          </cell>
          <cell r="R34">
            <v>2.6647999999999998E-4</v>
          </cell>
          <cell r="S34">
            <v>3.2692000000000002E-4</v>
          </cell>
          <cell r="T34">
            <v>2.7460000000000001E-4</v>
          </cell>
          <cell r="U34">
            <v>3.2508999999999999E-4</v>
          </cell>
          <cell r="V34">
            <v>3.3322000000000001E-4</v>
          </cell>
          <cell r="W34">
            <v>3.7288000000000002E-4</v>
          </cell>
          <cell r="X34">
            <v>4.2366000000000002E-4</v>
          </cell>
        </row>
        <row r="35">
          <cell r="A35">
            <v>44</v>
          </cell>
          <cell r="B35">
            <v>7.9359999999999999E-5</v>
          </cell>
          <cell r="C35">
            <v>9.9539999999999999E-5</v>
          </cell>
          <cell r="D35">
            <v>8.462E-5</v>
          </cell>
          <cell r="E35">
            <v>8.1050000000000005E-5</v>
          </cell>
          <cell r="F35">
            <v>6.6039999999999998E-5</v>
          </cell>
          <cell r="G35">
            <v>8.6819999999999999E-5</v>
          </cell>
          <cell r="H35">
            <v>8.4770000000000003E-5</v>
          </cell>
          <cell r="I35">
            <v>8.9389999999999996E-5</v>
          </cell>
          <cell r="J35">
            <v>9.3270000000000007E-5</v>
          </cell>
          <cell r="K35">
            <v>1.0158E-4</v>
          </cell>
          <cell r="L35">
            <v>8.5939999999999994E-5</v>
          </cell>
          <cell r="M35">
            <v>7.695E-5</v>
          </cell>
          <cell r="N35">
            <v>1.0945E-4</v>
          </cell>
          <cell r="O35">
            <v>1.086E-4</v>
          </cell>
          <cell r="P35">
            <v>1.3119E-4</v>
          </cell>
          <cell r="Q35">
            <v>1.5856E-4</v>
          </cell>
          <cell r="R35">
            <v>1.1733E-4</v>
          </cell>
          <cell r="S35">
            <v>1.2554999999999999E-4</v>
          </cell>
          <cell r="T35">
            <v>1.4469999999999999E-4</v>
          </cell>
          <cell r="U35">
            <v>1.716E-4</v>
          </cell>
          <cell r="V35">
            <v>1.7281999999999999E-4</v>
          </cell>
          <cell r="W35">
            <v>2.0997999999999999E-4</v>
          </cell>
        </row>
        <row r="36">
          <cell r="A36">
            <v>45</v>
          </cell>
          <cell r="B36">
            <v>5.189E-5</v>
          </cell>
          <cell r="C36">
            <v>3.167E-5</v>
          </cell>
          <cell r="D36">
            <v>3.4140000000000002E-5</v>
          </cell>
          <cell r="E36">
            <v>3.998E-5</v>
          </cell>
          <cell r="F36">
            <v>3.502E-5</v>
          </cell>
          <cell r="G36">
            <v>3.2190000000000002E-5</v>
          </cell>
          <cell r="H36">
            <v>4.6799999999999999E-5</v>
          </cell>
          <cell r="I36">
            <v>3.5809999999999998E-5</v>
          </cell>
          <cell r="J36">
            <v>5.4759999999999997E-5</v>
          </cell>
          <cell r="K36">
            <v>2.9669999999999999E-5</v>
          </cell>
          <cell r="L36">
            <v>3.9400000000000002E-5</v>
          </cell>
          <cell r="M36">
            <v>4.6780000000000003E-5</v>
          </cell>
          <cell r="N36">
            <v>6.0099999999999997E-5</v>
          </cell>
          <cell r="O36">
            <v>4.401E-5</v>
          </cell>
          <cell r="P36">
            <v>5.5949999999999998E-5</v>
          </cell>
          <cell r="Q36">
            <v>5.096E-5</v>
          </cell>
          <cell r="R36">
            <v>4.9329999999999997E-5</v>
          </cell>
          <cell r="S36">
            <v>6.02E-5</v>
          </cell>
          <cell r="T36">
            <v>7.2949999999999998E-5</v>
          </cell>
          <cell r="U36">
            <v>7.5649999999999996E-5</v>
          </cell>
          <cell r="V36">
            <v>9.4820000000000004E-5</v>
          </cell>
        </row>
        <row r="37">
          <cell r="A37">
            <v>46</v>
          </cell>
          <cell r="B37">
            <v>1.2089999999999999E-5</v>
          </cell>
          <cell r="C37">
            <v>9.3999999999999998E-6</v>
          </cell>
          <cell r="D37">
            <v>1.1790000000000001E-5</v>
          </cell>
          <cell r="E37">
            <v>1.6990000000000002E-5</v>
          </cell>
          <cell r="F37">
            <v>1.43E-5</v>
          </cell>
          <cell r="G37">
            <v>1.433E-5</v>
          </cell>
          <cell r="H37">
            <v>1.0900000000000001E-5</v>
          </cell>
          <cell r="I37">
            <v>1.0550000000000001E-5</v>
          </cell>
          <cell r="J37">
            <v>1.398E-5</v>
          </cell>
          <cell r="K37">
            <v>1.488E-5</v>
          </cell>
          <cell r="L37">
            <v>1.6030000000000001E-5</v>
          </cell>
          <cell r="M37">
            <v>1.5150000000000001E-5</v>
          </cell>
          <cell r="N37">
            <v>2.5239999999999999E-5</v>
          </cell>
          <cell r="O37">
            <v>2.6789999999999999E-5</v>
          </cell>
          <cell r="P37">
            <v>1.694E-5</v>
          </cell>
          <cell r="Q37">
            <v>1.8219999999999998E-5</v>
          </cell>
          <cell r="R37">
            <v>2.3710000000000002E-5</v>
          </cell>
          <cell r="S37">
            <v>2.2200000000000001E-5</v>
          </cell>
          <cell r="T37">
            <v>3.9320000000000003E-5</v>
          </cell>
          <cell r="U37">
            <v>2.3580000000000001E-5</v>
          </cell>
        </row>
        <row r="38">
          <cell r="A38">
            <v>47</v>
          </cell>
          <cell r="B38">
            <v>3.63E-6</v>
          </cell>
          <cell r="C38">
            <v>3.5300000000000001E-6</v>
          </cell>
          <cell r="D38">
            <v>4.7299999999999996E-6</v>
          </cell>
          <cell r="E38">
            <v>9.7399999999999999E-6</v>
          </cell>
          <cell r="F38">
            <v>5.2100000000000001E-6</v>
          </cell>
          <cell r="G38">
            <v>3.5899999999999999E-6</v>
          </cell>
          <cell r="H38">
            <v>3.2799999999999999E-6</v>
          </cell>
          <cell r="I38">
            <v>2.1100000000000001E-6</v>
          </cell>
          <cell r="J38">
            <v>3.2399999999999999E-6</v>
          </cell>
          <cell r="K38">
            <v>6.3899999999999998E-6</v>
          </cell>
          <cell r="L38">
            <v>7.4100000000000002E-6</v>
          </cell>
          <cell r="M38">
            <v>6.9E-6</v>
          </cell>
          <cell r="N38">
            <v>1.167E-5</v>
          </cell>
          <cell r="O38">
            <v>5.1900000000000003E-6</v>
          </cell>
          <cell r="P38">
            <v>6.7800000000000003E-6</v>
          </cell>
          <cell r="Q38">
            <v>1.096E-5</v>
          </cell>
          <cell r="R38">
            <v>1.187E-5</v>
          </cell>
          <cell r="S38">
            <v>1.4810000000000001E-5</v>
          </cell>
          <cell r="T38">
            <v>8.7800000000000006E-6</v>
          </cell>
        </row>
        <row r="39">
          <cell r="A39">
            <v>48</v>
          </cell>
          <cell r="B39">
            <v>3.6399999999999999E-6</v>
          </cell>
          <cell r="C39">
            <v>3.54E-6</v>
          </cell>
          <cell r="D39">
            <v>1.1799999999999999E-6</v>
          </cell>
          <cell r="E39">
            <v>1.22E-6</v>
          </cell>
          <cell r="F39">
            <v>1.3E-6</v>
          </cell>
          <cell r="G39">
            <v>2.3999999999999999E-6</v>
          </cell>
          <cell r="H39">
            <v>2.1900000000000002E-6</v>
          </cell>
          <cell r="I39">
            <v>2.12E-6</v>
          </cell>
          <cell r="J39">
            <v>2.1600000000000001E-6</v>
          </cell>
          <cell r="K39">
            <v>1.0699999999999999E-6</v>
          </cell>
          <cell r="L39">
            <v>2.48E-6</v>
          </cell>
          <cell r="M39">
            <v>1.3799999999999999E-6</v>
          </cell>
          <cell r="N39">
            <v>4.87E-6</v>
          </cell>
          <cell r="O39">
            <v>2.6000000000000001E-6</v>
          </cell>
          <cell r="P39">
            <v>3.4000000000000001E-6</v>
          </cell>
          <cell r="Q39">
            <v>5.49E-6</v>
          </cell>
          <cell r="R39">
            <v>5.9399999999999999E-6</v>
          </cell>
          <cell r="S39">
            <v>4.25E-6</v>
          </cell>
        </row>
        <row r="40">
          <cell r="A40">
            <v>49</v>
          </cell>
          <cell r="B40">
            <v>1.22E-6</v>
          </cell>
          <cell r="C40">
            <v>1.1799999999999999E-6</v>
          </cell>
          <cell r="D40">
            <v>1.19E-6</v>
          </cell>
          <cell r="E40">
            <v>0</v>
          </cell>
          <cell r="F40">
            <v>1.31E-6</v>
          </cell>
          <cell r="G40">
            <v>1.1999999999999999E-6</v>
          </cell>
          <cell r="H40">
            <v>3.3000000000000002E-6</v>
          </cell>
          <cell r="I40">
            <v>2.12E-6</v>
          </cell>
          <cell r="J40">
            <v>1.08E-6</v>
          </cell>
          <cell r="K40">
            <v>0</v>
          </cell>
          <cell r="L40">
            <v>1.24E-6</v>
          </cell>
          <cell r="M40">
            <v>2.7700000000000002E-6</v>
          </cell>
          <cell r="N40">
            <v>3.8999999999999999E-6</v>
          </cell>
          <cell r="O40">
            <v>3.4699999999999998E-6</v>
          </cell>
          <cell r="P40">
            <v>7.6499999999999996E-6</v>
          </cell>
          <cell r="Q40">
            <v>6.4099999999999996E-6</v>
          </cell>
          <cell r="R40">
            <v>5.9499999999999998E-6</v>
          </cell>
        </row>
      </sheetData>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WEDEN"/>
      <sheetName val="DENMARK"/>
      <sheetName val="SPAIN"/>
      <sheetName val="GERMANY"/>
      <sheetName val="France"/>
      <sheetName val="United Kingdom"/>
      <sheetName val="Italy"/>
    </sheetNames>
    <sheetDataSet>
      <sheetData sheetId="0"/>
      <sheetData sheetId="1">
        <row r="9">
          <cell r="B9">
            <v>189.25650999999999</v>
          </cell>
          <cell r="C9">
            <v>645.30390999999997</v>
          </cell>
          <cell r="D9">
            <v>683.24104</v>
          </cell>
          <cell r="E9">
            <v>418.43567999999999</v>
          </cell>
          <cell r="F9">
            <v>197.54848999999999</v>
          </cell>
          <cell r="G9">
            <v>60.183889999999998</v>
          </cell>
          <cell r="H9">
            <v>4.0897500000000004</v>
          </cell>
          <cell r="I9">
            <v>2.198267</v>
          </cell>
          <cell r="J9">
            <v>1.0434458309000001</v>
          </cell>
          <cell r="K9">
            <v>27.474</v>
          </cell>
          <cell r="L9">
            <v>25.5</v>
          </cell>
        </row>
        <row r="10">
          <cell r="B10">
            <v>192.00372999999999</v>
          </cell>
          <cell r="C10">
            <v>655.42746999999997</v>
          </cell>
          <cell r="D10">
            <v>703.12401</v>
          </cell>
          <cell r="E10">
            <v>421.07780000000002</v>
          </cell>
          <cell r="F10">
            <v>198.73397</v>
          </cell>
          <cell r="G10">
            <v>55.691940000000002</v>
          </cell>
          <cell r="H10">
            <v>4.3108300000000002</v>
          </cell>
          <cell r="I10">
            <v>2.2306050000000002</v>
          </cell>
          <cell r="J10">
            <v>1.0598873299</v>
          </cell>
          <cell r="K10">
            <v>27.424099999999999</v>
          </cell>
          <cell r="L10">
            <v>25.5</v>
          </cell>
        </row>
        <row r="11">
          <cell r="B11">
            <v>201.89352</v>
          </cell>
          <cell r="C11">
            <v>670.14571999999998</v>
          </cell>
          <cell r="D11">
            <v>709.58585000000005</v>
          </cell>
          <cell r="E11">
            <v>423.35154</v>
          </cell>
          <cell r="F11">
            <v>194.81914</v>
          </cell>
          <cell r="G11">
            <v>53.878509999999999</v>
          </cell>
          <cell r="H11">
            <v>3.6337700000000002</v>
          </cell>
          <cell r="I11">
            <v>2.257085</v>
          </cell>
          <cell r="J11">
            <v>1.0734138885</v>
          </cell>
          <cell r="K11">
            <v>27.322500000000002</v>
          </cell>
          <cell r="L11">
            <v>25.4</v>
          </cell>
        </row>
        <row r="12">
          <cell r="B12">
            <v>207.40409</v>
          </cell>
          <cell r="C12">
            <v>688.54034999999999</v>
          </cell>
          <cell r="D12">
            <v>745.03090999999995</v>
          </cell>
          <cell r="E12">
            <v>441.11070999999998</v>
          </cell>
          <cell r="F12">
            <v>198.54220000000001</v>
          </cell>
          <cell r="G12">
            <v>53.001179999999998</v>
          </cell>
          <cell r="H12">
            <v>3.8234900000000001</v>
          </cell>
          <cell r="I12">
            <v>2.3375029999999999</v>
          </cell>
          <cell r="J12">
            <v>1.1115678632999999</v>
          </cell>
          <cell r="K12">
            <v>27.315100000000001</v>
          </cell>
          <cell r="L12">
            <v>25.4</v>
          </cell>
        </row>
        <row r="13">
          <cell r="B13">
            <v>230.04456999999999</v>
          </cell>
          <cell r="C13">
            <v>724.99365</v>
          </cell>
          <cell r="D13">
            <v>795.34630000000004</v>
          </cell>
          <cell r="E13">
            <v>470.81040000000002</v>
          </cell>
          <cell r="F13">
            <v>205.59081</v>
          </cell>
          <cell r="G13">
            <v>53.8996</v>
          </cell>
          <cell r="H13">
            <v>2.9802</v>
          </cell>
          <cell r="I13">
            <v>2.4840049999999998</v>
          </cell>
          <cell r="J13">
            <v>1.1823737979</v>
          </cell>
          <cell r="K13">
            <v>27.247900000000001</v>
          </cell>
          <cell r="L13">
            <v>25.3</v>
          </cell>
        </row>
        <row r="14">
          <cell r="B14">
            <v>233.45567</v>
          </cell>
          <cell r="C14">
            <v>713.04272000000003</v>
          </cell>
          <cell r="D14">
            <v>767.66966000000002</v>
          </cell>
          <cell r="E14">
            <v>449.83693</v>
          </cell>
          <cell r="F14">
            <v>199.85344000000001</v>
          </cell>
          <cell r="G14">
            <v>50.9114</v>
          </cell>
          <cell r="H14">
            <v>3.5044900000000001</v>
          </cell>
          <cell r="I14">
            <v>2.4181659999999998</v>
          </cell>
          <cell r="J14">
            <v>1.1523673726000001</v>
          </cell>
          <cell r="K14">
            <v>27.169499999999999</v>
          </cell>
          <cell r="L14">
            <v>25.2</v>
          </cell>
        </row>
        <row r="15">
          <cell r="B15">
            <v>239.57268999999999</v>
          </cell>
          <cell r="C15">
            <v>697.60653000000002</v>
          </cell>
          <cell r="D15">
            <v>750.30532000000005</v>
          </cell>
          <cell r="E15">
            <v>434.70594</v>
          </cell>
          <cell r="F15">
            <v>190.09192999999999</v>
          </cell>
          <cell r="G15">
            <v>47.170349999999999</v>
          </cell>
          <cell r="H15">
            <v>3.0780400000000001</v>
          </cell>
          <cell r="I15">
            <v>2.3625609999999999</v>
          </cell>
          <cell r="J15">
            <v>1.1274651954999999</v>
          </cell>
          <cell r="K15">
            <v>27.066299999999998</v>
          </cell>
          <cell r="L15">
            <v>25.3</v>
          </cell>
        </row>
        <row r="16">
          <cell r="B16">
            <v>225.83899</v>
          </cell>
          <cell r="C16">
            <v>677.99612999999999</v>
          </cell>
          <cell r="D16">
            <v>727.88843999999995</v>
          </cell>
          <cell r="E16">
            <v>412.41777000000002</v>
          </cell>
          <cell r="F16">
            <v>178.06631999999999</v>
          </cell>
          <cell r="G16">
            <v>44.228459999999998</v>
          </cell>
          <cell r="H16">
            <v>2.8326600000000002</v>
          </cell>
          <cell r="I16">
            <v>2.2693189999999999</v>
          </cell>
          <cell r="J16">
            <v>1.0831438767999999</v>
          </cell>
          <cell r="K16">
            <v>27.0319</v>
          </cell>
          <cell r="L16">
            <v>25.3</v>
          </cell>
        </row>
        <row r="17">
          <cell r="B17">
            <v>198.13499999999999</v>
          </cell>
          <cell r="C17">
            <v>623.18870000000004</v>
          </cell>
          <cell r="D17">
            <v>673.11455000000001</v>
          </cell>
          <cell r="E17">
            <v>378.43709000000001</v>
          </cell>
          <cell r="F17">
            <v>160.73659000000001</v>
          </cell>
          <cell r="G17">
            <v>36.583350000000003</v>
          </cell>
          <cell r="H17">
            <v>1.8972800000000001</v>
          </cell>
          <cell r="I17">
            <v>2.072235</v>
          </cell>
          <cell r="J17">
            <v>0.98846036770000001</v>
          </cell>
          <cell r="K17">
            <v>27.047899999999998</v>
          </cell>
          <cell r="L17">
            <v>25.6</v>
          </cell>
        </row>
        <row r="18">
          <cell r="B18">
            <v>169.68672000000001</v>
          </cell>
          <cell r="C18">
            <v>585.01469999999995</v>
          </cell>
          <cell r="D18">
            <v>637.23940000000005</v>
          </cell>
          <cell r="E18">
            <v>354.90613000000002</v>
          </cell>
          <cell r="F18">
            <v>143.21369000000001</v>
          </cell>
          <cell r="G18">
            <v>35.059199999999997</v>
          </cell>
          <cell r="H18">
            <v>2.2058300000000002</v>
          </cell>
          <cell r="I18">
            <v>1.927538</v>
          </cell>
          <cell r="J18">
            <v>0.9215936347</v>
          </cell>
          <cell r="K18">
            <v>27.1</v>
          </cell>
          <cell r="L18">
            <v>25.8</v>
          </cell>
        </row>
        <row r="19">
          <cell r="B19">
            <v>166.40911</v>
          </cell>
          <cell r="C19">
            <v>596.84238000000005</v>
          </cell>
          <cell r="D19">
            <v>639.68038000000001</v>
          </cell>
          <cell r="E19">
            <v>344.62374</v>
          </cell>
          <cell r="F19">
            <v>138.48853</v>
          </cell>
          <cell r="G19">
            <v>31.06119</v>
          </cell>
          <cell r="H19">
            <v>2.0018199999999999</v>
          </cell>
          <cell r="I19">
            <v>1.9195790000000001</v>
          </cell>
          <cell r="J19">
            <v>0.9175223669</v>
          </cell>
          <cell r="K19">
            <v>26.983599999999999</v>
          </cell>
          <cell r="L19">
            <v>25.9</v>
          </cell>
        </row>
        <row r="20">
          <cell r="B20">
            <v>169.98532</v>
          </cell>
          <cell r="C20">
            <v>625.22883000000002</v>
          </cell>
          <cell r="D20">
            <v>653.86423000000002</v>
          </cell>
          <cell r="E20">
            <v>348.19188000000003</v>
          </cell>
          <cell r="F20">
            <v>132.023</v>
          </cell>
          <cell r="G20">
            <v>29.031269999999999</v>
          </cell>
          <cell r="H20">
            <v>1.5075499999999999</v>
          </cell>
          <cell r="I20">
            <v>1.959497</v>
          </cell>
          <cell r="J20">
            <v>0.93719332450000004</v>
          </cell>
          <cell r="K20">
            <v>26.8611</v>
          </cell>
          <cell r="L20">
            <v>25.9</v>
          </cell>
        </row>
        <row r="21">
          <cell r="B21">
            <v>164.79637</v>
          </cell>
          <cell r="C21">
            <v>615.60154</v>
          </cell>
          <cell r="D21">
            <v>646.31259999999997</v>
          </cell>
          <cell r="E21">
            <v>334.00774999999999</v>
          </cell>
          <cell r="F21">
            <v>121.38656</v>
          </cell>
          <cell r="G21">
            <v>26.454560000000001</v>
          </cell>
          <cell r="H21">
            <v>1.21526</v>
          </cell>
          <cell r="I21">
            <v>1.9093640000000001</v>
          </cell>
          <cell r="J21">
            <v>0.91385738060000021</v>
          </cell>
          <cell r="K21">
            <v>26.776199999999999</v>
          </cell>
          <cell r="L21">
            <v>26</v>
          </cell>
        </row>
        <row r="22">
          <cell r="B22">
            <v>155.18438</v>
          </cell>
          <cell r="C22">
            <v>605.20347000000004</v>
          </cell>
          <cell r="D22">
            <v>639.36974999999995</v>
          </cell>
          <cell r="E22">
            <v>326.11831000000001</v>
          </cell>
          <cell r="F22">
            <v>115.55821</v>
          </cell>
          <cell r="G22">
            <v>22.190270000000002</v>
          </cell>
          <cell r="H22">
            <v>1.5718300000000001</v>
          </cell>
          <cell r="I22">
            <v>1.8642730000000001</v>
          </cell>
          <cell r="J22">
            <v>0.89265072310000004</v>
          </cell>
          <cell r="K22">
            <v>26.756499999999999</v>
          </cell>
        </row>
        <row r="23">
          <cell r="B23">
            <v>158.29499000000001</v>
          </cell>
          <cell r="C23">
            <v>611.26727000000005</v>
          </cell>
          <cell r="D23">
            <v>641.14281000000005</v>
          </cell>
          <cell r="E23">
            <v>326.51047</v>
          </cell>
          <cell r="F23">
            <v>112.40541</v>
          </cell>
          <cell r="G23">
            <v>22.080449999999999</v>
          </cell>
          <cell r="H23">
            <v>0.95401000000000002</v>
          </cell>
          <cell r="I23">
            <v>1.8721840000000001</v>
          </cell>
          <cell r="J23">
            <v>0.89699025040000002</v>
          </cell>
          <cell r="K23">
            <v>26.710599999999999</v>
          </cell>
          <cell r="L23">
            <v>24.219572379999999</v>
          </cell>
        </row>
        <row r="24">
          <cell r="B24">
            <v>141.65683000000001</v>
          </cell>
          <cell r="C24">
            <v>575.29616999999996</v>
          </cell>
          <cell r="D24">
            <v>616.56065999999998</v>
          </cell>
          <cell r="E24">
            <v>312.05086999999997</v>
          </cell>
          <cell r="F24">
            <v>101.95010000000001</v>
          </cell>
          <cell r="G24">
            <v>18.910039999999999</v>
          </cell>
          <cell r="H24">
            <v>0.85441999999999985</v>
          </cell>
          <cell r="I24">
            <v>1.7666580000000001</v>
          </cell>
          <cell r="J24">
            <v>0.84710551050000005</v>
          </cell>
          <cell r="K24">
            <v>26.726700000000001</v>
          </cell>
          <cell r="L24">
            <v>24.378254859999998</v>
          </cell>
        </row>
        <row r="25">
          <cell r="B25">
            <v>124.21117</v>
          </cell>
          <cell r="C25">
            <v>533.73535000000004</v>
          </cell>
          <cell r="D25">
            <v>596.63941999999997</v>
          </cell>
          <cell r="E25">
            <v>304.47820999999999</v>
          </cell>
          <cell r="F25">
            <v>102.71974</v>
          </cell>
          <cell r="G25">
            <v>18.255710000000001</v>
          </cell>
          <cell r="H25">
            <v>1.0557099999999999</v>
          </cell>
          <cell r="I25">
            <v>1.680496</v>
          </cell>
          <cell r="J25">
            <v>0.80560827040000005</v>
          </cell>
          <cell r="K25">
            <v>26.8855</v>
          </cell>
          <cell r="L25">
            <v>24.582106020000001</v>
          </cell>
        </row>
        <row r="26">
          <cell r="B26">
            <v>109.66364</v>
          </cell>
          <cell r="C26">
            <v>516.34730000000002</v>
          </cell>
          <cell r="D26">
            <v>594.33193000000006</v>
          </cell>
          <cell r="E26">
            <v>303.01805999999999</v>
          </cell>
          <cell r="F26">
            <v>102.07447999999999</v>
          </cell>
          <cell r="G26">
            <v>18.030149999999999</v>
          </cell>
          <cell r="H26">
            <v>0.90325</v>
          </cell>
          <cell r="I26">
            <v>1.6437569999999999</v>
          </cell>
          <cell r="J26">
            <v>0.78944267170000004</v>
          </cell>
          <cell r="K26">
            <v>26.9984</v>
          </cell>
          <cell r="L26">
            <v>24.744797460000001</v>
          </cell>
        </row>
        <row r="27">
          <cell r="B27">
            <v>95.53877</v>
          </cell>
          <cell r="C27">
            <v>482.8723</v>
          </cell>
          <cell r="D27">
            <v>583.70546000000002</v>
          </cell>
          <cell r="E27">
            <v>312.61389000000003</v>
          </cell>
          <cell r="F27">
            <v>104.88679</v>
          </cell>
          <cell r="G27">
            <v>17.767109999999999</v>
          </cell>
          <cell r="H27">
            <v>0.78673999999999999</v>
          </cell>
          <cell r="I27">
            <v>1.5982799999999999</v>
          </cell>
          <cell r="J27">
            <v>0.7675168335</v>
          </cell>
          <cell r="K27">
            <v>27.197800000000001</v>
          </cell>
          <cell r="L27">
            <v>24.928136080000002</v>
          </cell>
        </row>
        <row r="28">
          <cell r="B28">
            <v>89.445419999999999</v>
          </cell>
          <cell r="C28">
            <v>476.19180999999998</v>
          </cell>
          <cell r="D28">
            <v>614.89142000000004</v>
          </cell>
          <cell r="E28">
            <v>337.25468000000001</v>
          </cell>
          <cell r="F28">
            <v>116.58674999999999</v>
          </cell>
          <cell r="G28">
            <v>21.07328</v>
          </cell>
          <cell r="H28">
            <v>0.74534999999999985</v>
          </cell>
          <cell r="I28">
            <v>1.6552500000000001</v>
          </cell>
          <cell r="J28">
            <v>0.79499514829999984</v>
          </cell>
          <cell r="K28">
            <v>27.4649</v>
          </cell>
          <cell r="L28">
            <v>25.12431518</v>
          </cell>
        </row>
        <row r="29">
          <cell r="B29">
            <v>83.195830000000001</v>
          </cell>
          <cell r="C29">
            <v>474.63783999999998</v>
          </cell>
          <cell r="D29">
            <v>623.25018</v>
          </cell>
          <cell r="E29">
            <v>355.41464999999999</v>
          </cell>
          <cell r="F29">
            <v>119.49508</v>
          </cell>
          <cell r="G29">
            <v>20.953610000000001</v>
          </cell>
          <cell r="H29">
            <v>0.78425</v>
          </cell>
          <cell r="I29">
            <v>1.6769989999999999</v>
          </cell>
          <cell r="J29">
            <v>0.80644698640000001</v>
          </cell>
          <cell r="K29">
            <v>27.584</v>
          </cell>
          <cell r="L29">
            <v>25.276659559999999</v>
          </cell>
        </row>
        <row r="30">
          <cell r="B30">
            <v>76.262360000000001</v>
          </cell>
          <cell r="C30">
            <v>449.49128999999999</v>
          </cell>
          <cell r="D30">
            <v>603.09412999999995</v>
          </cell>
          <cell r="E30">
            <v>361.88211000000001</v>
          </cell>
          <cell r="F30">
            <v>121.374</v>
          </cell>
          <cell r="G30">
            <v>21.57142</v>
          </cell>
          <cell r="H30">
            <v>0.80586999999999998</v>
          </cell>
          <cell r="I30">
            <v>1.633918</v>
          </cell>
          <cell r="J30">
            <v>0.78610088720000004</v>
          </cell>
          <cell r="K30">
            <v>27.740600000000001</v>
          </cell>
          <cell r="L30">
            <v>25.402797700000001</v>
          </cell>
        </row>
        <row r="31">
          <cell r="B31">
            <v>68.097700000000003</v>
          </cell>
          <cell r="C31">
            <v>430.08816999999999</v>
          </cell>
          <cell r="D31">
            <v>604.19502</v>
          </cell>
          <cell r="E31">
            <v>370.20713000000001</v>
          </cell>
          <cell r="F31">
            <v>125.38363</v>
          </cell>
          <cell r="G31">
            <v>22.022220000000001</v>
          </cell>
          <cell r="H31">
            <v>0.96857000000000004</v>
          </cell>
          <cell r="I31">
            <v>1.6206959999999999</v>
          </cell>
          <cell r="J31">
            <v>0.779508074</v>
          </cell>
          <cell r="K31">
            <v>27.904</v>
          </cell>
          <cell r="L31">
            <v>25.56365533</v>
          </cell>
        </row>
        <row r="32">
          <cell r="B32">
            <v>59.074570000000001</v>
          </cell>
          <cell r="C32">
            <v>415.99684000000002</v>
          </cell>
          <cell r="D32">
            <v>606.73184000000003</v>
          </cell>
          <cell r="E32">
            <v>377.80928</v>
          </cell>
          <cell r="F32">
            <v>130.05068</v>
          </cell>
          <cell r="G32">
            <v>22.56315</v>
          </cell>
          <cell r="H32">
            <v>0.87128000000000005</v>
          </cell>
          <cell r="I32">
            <v>1.6132059999999999</v>
          </cell>
          <cell r="J32">
            <v>0.77567772660000001</v>
          </cell>
          <cell r="K32">
            <v>28.056999999999999</v>
          </cell>
          <cell r="L32">
            <v>25.78897881</v>
          </cell>
        </row>
        <row r="33">
          <cell r="B33">
            <v>51.774560000000001</v>
          </cell>
          <cell r="C33">
            <v>406.16575999999998</v>
          </cell>
          <cell r="D33">
            <v>629.77930000000003</v>
          </cell>
          <cell r="E33">
            <v>401.73617999999999</v>
          </cell>
          <cell r="F33">
            <v>140.57655</v>
          </cell>
          <cell r="G33">
            <v>25.264250000000001</v>
          </cell>
          <cell r="H33">
            <v>1.04728</v>
          </cell>
          <cell r="I33">
            <v>1.6560790000000001</v>
          </cell>
          <cell r="J33">
            <v>0.79750931439999873</v>
          </cell>
          <cell r="K33">
            <v>28.267900000000001</v>
          </cell>
          <cell r="L33">
            <v>25.978218550000001</v>
          </cell>
        </row>
        <row r="34">
          <cell r="B34">
            <v>53.091549999999998</v>
          </cell>
          <cell r="C34">
            <v>414.98291</v>
          </cell>
          <cell r="D34">
            <v>659.50035000000003</v>
          </cell>
          <cell r="E34">
            <v>431.84568999999999</v>
          </cell>
          <cell r="F34">
            <v>152.61462</v>
          </cell>
          <cell r="G34">
            <v>26.43253</v>
          </cell>
          <cell r="H34">
            <v>1.09493</v>
          </cell>
          <cell r="I34">
            <v>1.739503</v>
          </cell>
          <cell r="J34">
            <v>0.8364865937</v>
          </cell>
          <cell r="K34">
            <v>28.3766</v>
          </cell>
          <cell r="L34">
            <v>26.074790700000001</v>
          </cell>
        </row>
        <row r="35">
          <cell r="B35">
            <v>54.521680000000003</v>
          </cell>
          <cell r="C35">
            <v>422.26508000000001</v>
          </cell>
          <cell r="D35">
            <v>682.79990999999995</v>
          </cell>
          <cell r="E35">
            <v>450.25240000000002</v>
          </cell>
          <cell r="F35">
            <v>162.20985999999999</v>
          </cell>
          <cell r="G35">
            <v>27.129370000000002</v>
          </cell>
          <cell r="H35">
            <v>0.98878999999999995</v>
          </cell>
          <cell r="I35">
            <v>1.80023</v>
          </cell>
          <cell r="J35">
            <v>0.86692431979999984</v>
          </cell>
          <cell r="K35">
            <v>28.424600000000002</v>
          </cell>
          <cell r="L35">
            <v>26.148874190000001</v>
          </cell>
        </row>
        <row r="36">
          <cell r="B36">
            <v>53.452039999999997</v>
          </cell>
          <cell r="C36">
            <v>423.50322</v>
          </cell>
          <cell r="D36">
            <v>693.85536999999999</v>
          </cell>
          <cell r="E36">
            <v>475.53242999999998</v>
          </cell>
          <cell r="F36">
            <v>167.31960000000001</v>
          </cell>
          <cell r="G36">
            <v>28.149280000000001</v>
          </cell>
          <cell r="H36">
            <v>1.15395</v>
          </cell>
          <cell r="I36">
            <v>1.843027</v>
          </cell>
          <cell r="J36">
            <v>0.88725313699999986</v>
          </cell>
          <cell r="K36">
            <v>28.5183</v>
          </cell>
          <cell r="L36">
            <v>26.254701019999999</v>
          </cell>
        </row>
        <row r="37">
          <cell r="B37">
            <v>57.375109999999999</v>
          </cell>
          <cell r="C37">
            <v>450.5043</v>
          </cell>
          <cell r="D37">
            <v>736.13297999999998</v>
          </cell>
          <cell r="E37">
            <v>502.74261000000001</v>
          </cell>
          <cell r="F37">
            <v>183.80382</v>
          </cell>
          <cell r="G37">
            <v>30.044640000000001</v>
          </cell>
          <cell r="H37">
            <v>1.2144900000000001</v>
          </cell>
          <cell r="I37">
            <v>1.962197</v>
          </cell>
          <cell r="J37">
            <v>0.94472528730000005</v>
          </cell>
          <cell r="K37">
            <v>28.531700000000001</v>
          </cell>
          <cell r="L37">
            <v>26.260925660000002</v>
          </cell>
        </row>
        <row r="38">
          <cell r="B38">
            <v>63.469470000000001</v>
          </cell>
          <cell r="C38">
            <v>457.76938000000001</v>
          </cell>
          <cell r="D38">
            <v>746.14549</v>
          </cell>
          <cell r="E38">
            <v>518.49923000000001</v>
          </cell>
          <cell r="F38">
            <v>194.80789999999999</v>
          </cell>
          <cell r="G38">
            <v>32.116689999999998</v>
          </cell>
          <cell r="H38">
            <v>1.24966</v>
          </cell>
          <cell r="I38">
            <v>2.0147149999999998</v>
          </cell>
          <cell r="J38">
            <v>0.97044146229999872</v>
          </cell>
          <cell r="K38">
            <v>28.570799999999998</v>
          </cell>
          <cell r="L38">
            <v>26.307156290000002</v>
          </cell>
        </row>
        <row r="39">
          <cell r="B39">
            <v>69.181970000000007</v>
          </cell>
          <cell r="C39">
            <v>486.04662000000002</v>
          </cell>
          <cell r="D39">
            <v>777.33322999999996</v>
          </cell>
          <cell r="E39">
            <v>553.64674000000002</v>
          </cell>
          <cell r="F39">
            <v>207.94326000000001</v>
          </cell>
          <cell r="G39">
            <v>35.541550000000001</v>
          </cell>
          <cell r="H39">
            <v>1.1874899999999999</v>
          </cell>
          <cell r="I39">
            <v>2.1310639999999998</v>
          </cell>
          <cell r="J39">
            <v>1.0263437886</v>
          </cell>
          <cell r="K39">
            <v>28.582899999999999</v>
          </cell>
          <cell r="L39">
            <v>26.315687480000001</v>
          </cell>
        </row>
        <row r="40">
          <cell r="B40">
            <v>64.565809999999999</v>
          </cell>
          <cell r="C40">
            <v>463.77516000000003</v>
          </cell>
          <cell r="D40">
            <v>770.08024</v>
          </cell>
          <cell r="E40">
            <v>560.43511999999998</v>
          </cell>
          <cell r="F40">
            <v>214.67648</v>
          </cell>
          <cell r="G40">
            <v>37.066429999999997</v>
          </cell>
          <cell r="H40">
            <v>1.39503</v>
          </cell>
          <cell r="I40">
            <v>2.1122489999999998</v>
          </cell>
          <cell r="J40">
            <v>1.0173209164999999</v>
          </cell>
          <cell r="K40">
            <v>28.735900000000001</v>
          </cell>
          <cell r="L40">
            <v>26.508560070000001</v>
          </cell>
        </row>
        <row r="41">
          <cell r="B41">
            <v>57.070900000000002</v>
          </cell>
          <cell r="C41">
            <v>448.1576</v>
          </cell>
          <cell r="D41">
            <v>756.54921000000002</v>
          </cell>
          <cell r="E41">
            <v>564.06663000000003</v>
          </cell>
          <cell r="F41">
            <v>220.34918999999999</v>
          </cell>
          <cell r="G41">
            <v>37.87932</v>
          </cell>
          <cell r="H41">
            <v>1.4522299999999999</v>
          </cell>
          <cell r="I41">
            <v>2.0856910000000002</v>
          </cell>
          <cell r="J41">
            <v>1.0059202592000001</v>
          </cell>
          <cell r="K41">
            <v>28.869700000000002</v>
          </cell>
          <cell r="L41">
            <v>26.72272654</v>
          </cell>
        </row>
        <row r="42">
          <cell r="B42">
            <v>52.516779999999997</v>
          </cell>
          <cell r="C42">
            <v>411.19560000000001</v>
          </cell>
          <cell r="D42">
            <v>725.49690999999996</v>
          </cell>
          <cell r="E42">
            <v>546.98235</v>
          </cell>
          <cell r="F42">
            <v>217.01284000000001</v>
          </cell>
          <cell r="G42">
            <v>38.174300000000002</v>
          </cell>
          <cell r="H42">
            <v>1.1839599999999999</v>
          </cell>
          <cell r="I42">
            <v>1.9921660000000001</v>
          </cell>
          <cell r="J42">
            <v>0.96068898420000004</v>
          </cell>
          <cell r="K42">
            <v>28.989699999999999</v>
          </cell>
          <cell r="L42">
            <v>26.95916214</v>
          </cell>
        </row>
        <row r="43">
          <cell r="B43">
            <v>45.53895</v>
          </cell>
          <cell r="C43">
            <v>369.14170000000001</v>
          </cell>
          <cell r="D43">
            <v>690.38295000000005</v>
          </cell>
          <cell r="E43">
            <v>522.09532000000002</v>
          </cell>
          <cell r="F43">
            <v>215.75835000000001</v>
          </cell>
          <cell r="G43">
            <v>37.772759999999998</v>
          </cell>
          <cell r="H43">
            <v>1.27024</v>
          </cell>
          <cell r="I43">
            <v>1.881467</v>
          </cell>
          <cell r="J43">
            <v>0.90852652469999873</v>
          </cell>
          <cell r="K43">
            <v>29.149699999999999</v>
          </cell>
          <cell r="L43">
            <v>27.10808527</v>
          </cell>
        </row>
        <row r="44">
          <cell r="B44">
            <v>42.417250000000003</v>
          </cell>
          <cell r="C44">
            <v>329.58172999999999</v>
          </cell>
          <cell r="D44">
            <v>627.34375</v>
          </cell>
          <cell r="E44">
            <v>490.07204999999999</v>
          </cell>
          <cell r="F44">
            <v>203.57898</v>
          </cell>
          <cell r="G44">
            <v>35.644669999999998</v>
          </cell>
          <cell r="H44">
            <v>1.2791699999999999</v>
          </cell>
          <cell r="I44">
            <v>1.7294099999999999</v>
          </cell>
          <cell r="J44">
            <v>0.83534354759999985</v>
          </cell>
          <cell r="K44">
            <v>29.236799999999999</v>
          </cell>
          <cell r="L44">
            <v>27.19137439</v>
          </cell>
        </row>
        <row r="45">
          <cell r="B45">
            <v>38.735819999999997</v>
          </cell>
          <cell r="C45">
            <v>289.80050999999997</v>
          </cell>
          <cell r="D45">
            <v>574.52113999999995</v>
          </cell>
          <cell r="E45">
            <v>463.22392000000002</v>
          </cell>
          <cell r="F45">
            <v>195.02336</v>
          </cell>
          <cell r="G45">
            <v>35.3401</v>
          </cell>
          <cell r="H45">
            <v>1.3981600000000001</v>
          </cell>
          <cell r="I45">
            <v>1.5977710000000001</v>
          </cell>
          <cell r="J45">
            <v>0.7718500975</v>
          </cell>
          <cell r="K45">
            <v>29.376899999999999</v>
          </cell>
          <cell r="L45">
            <v>27.364456499999999</v>
          </cell>
        </row>
        <row r="46">
          <cell r="B46">
            <v>35.853110000000001</v>
          </cell>
          <cell r="C46">
            <v>267.81488000000002</v>
          </cell>
          <cell r="D46">
            <v>546.20240000000001</v>
          </cell>
          <cell r="E46">
            <v>448.37646999999998</v>
          </cell>
          <cell r="F46">
            <v>189.47854000000001</v>
          </cell>
          <cell r="G46">
            <v>35.143300000000004</v>
          </cell>
          <cell r="H46">
            <v>1.33805</v>
          </cell>
          <cell r="I46">
            <v>1.5237909999999999</v>
          </cell>
          <cell r="J46">
            <v>0.73615536599999998</v>
          </cell>
          <cell r="K46">
            <v>29.484200000000001</v>
          </cell>
          <cell r="L46">
            <v>27.480957740000001</v>
          </cell>
        </row>
        <row r="47">
          <cell r="B47">
            <v>32.408760000000001</v>
          </cell>
          <cell r="C47">
            <v>245.54123999999999</v>
          </cell>
          <cell r="D47">
            <v>523.84573999999998</v>
          </cell>
          <cell r="E47">
            <v>464.27899000000002</v>
          </cell>
          <cell r="F47">
            <v>200.50527</v>
          </cell>
          <cell r="G47">
            <v>36.395319999999998</v>
          </cell>
          <cell r="H47">
            <v>1.5036400000000001</v>
          </cell>
          <cell r="I47">
            <v>1.5042040000000001</v>
          </cell>
          <cell r="J47">
            <v>0.72700400320000003</v>
          </cell>
          <cell r="K47">
            <v>29.734000000000002</v>
          </cell>
          <cell r="L47">
            <v>27.752924910000001</v>
          </cell>
        </row>
        <row r="48">
          <cell r="I48">
            <v>1.510149</v>
          </cell>
        </row>
      </sheetData>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外部ｲﾝﾀｰﾌｪｲｽ編集項目ﾃｰﾌﾞﾙ"/>
      <sheetName val="Sheet1"/>
    </sheetNames>
    <definedNames>
      <definedName name="CREAR"/>
      <definedName name="CREATE"/>
    </definedNames>
    <sheetDataSet>
      <sheetData sheetId="0"/>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若年出産の分析"/>
      <sheetName val="dif_mon"/>
      <sheetName val="dif_yea"/>
      <sheetName val="期間出生率うちわけp_p_4"/>
      <sheetName val="コウホート出生率うちわけp_p_6"/>
      <sheetName val="p_p_5 (2)"/>
      <sheetName val="婚後妊娠の動向"/>
      <sheetName val="婚後妊娠の動向（期間）"/>
      <sheetName val="p_p_5"/>
      <sheetName val="コウホート出生率実績値"/>
      <sheetName val="CohortData"/>
      <sheetName val="中央fx"/>
      <sheetName val="p_p_3"/>
      <sheetName val="p_p_2"/>
      <sheetName val="p_p_1"/>
      <sheetName val="pre_2"/>
      <sheetName val="pre_1"/>
      <sheetName val="pre_pre_final"/>
      <sheetName val="→誤差の分析"/>
      <sheetName val="F1OUT"/>
      <sheetName val="モデル誤差"/>
      <sheetName val="モデル誤差 (累積)"/>
    </sheetNames>
    <sheetDataSet>
      <sheetData sheetId="0"/>
      <sheetData sheetId="1"/>
      <sheetData sheetId="2"/>
      <sheetData sheetId="3"/>
      <sheetData sheetId="4"/>
      <sheetData sheetId="5"/>
      <sheetData sheetId="6"/>
      <sheetData sheetId="7"/>
      <sheetData sheetId="8"/>
      <sheetData sheetId="9">
        <row r="2">
          <cell r="A2" t="str">
            <v>age</v>
          </cell>
          <cell r="B2" t="str">
            <v>_1935</v>
          </cell>
          <cell r="C2" t="str">
            <v>_1936</v>
          </cell>
          <cell r="D2" t="str">
            <v>_1937</v>
          </cell>
          <cell r="E2" t="str">
            <v>_1938</v>
          </cell>
          <cell r="F2" t="str">
            <v>_1939</v>
          </cell>
          <cell r="G2" t="str">
            <v>_1940</v>
          </cell>
          <cell r="H2" t="str">
            <v>_1941</v>
          </cell>
          <cell r="I2" t="str">
            <v>_1942</v>
          </cell>
          <cell r="J2" t="str">
            <v>_1943</v>
          </cell>
          <cell r="K2" t="str">
            <v>_1944</v>
          </cell>
          <cell r="L2" t="str">
            <v>_1945</v>
          </cell>
          <cell r="M2" t="str">
            <v>_1946</v>
          </cell>
          <cell r="N2" t="str">
            <v>_1947</v>
          </cell>
          <cell r="O2" t="str">
            <v>_1948</v>
          </cell>
          <cell r="P2" t="str">
            <v>_1949</v>
          </cell>
          <cell r="Q2" t="str">
            <v>_1950</v>
          </cell>
          <cell r="R2" t="str">
            <v>_1951</v>
          </cell>
          <cell r="S2" t="str">
            <v>_1952</v>
          </cell>
          <cell r="T2" t="str">
            <v>_1953</v>
          </cell>
          <cell r="U2" t="str">
            <v>_1954</v>
          </cell>
          <cell r="V2" t="str">
            <v>_1955</v>
          </cell>
          <cell r="W2" t="str">
            <v>_1956</v>
          </cell>
          <cell r="X2" t="str">
            <v>_1957</v>
          </cell>
          <cell r="Y2" t="str">
            <v>_1958</v>
          </cell>
          <cell r="Z2" t="str">
            <v>_1959</v>
          </cell>
          <cell r="AA2" t="str">
            <v>_1960</v>
          </cell>
          <cell r="AB2" t="str">
            <v>_1961</v>
          </cell>
          <cell r="AC2" t="str">
            <v>_1962</v>
          </cell>
          <cell r="AD2" t="str">
            <v>_1963</v>
          </cell>
          <cell r="AE2" t="str">
            <v>_1964</v>
          </cell>
          <cell r="AF2" t="str">
            <v>_1965</v>
          </cell>
          <cell r="AG2" t="str">
            <v>_1966</v>
          </cell>
          <cell r="AH2" t="str">
            <v>_1967</v>
          </cell>
          <cell r="AI2" t="str">
            <v>_1968</v>
          </cell>
          <cell r="AJ2" t="str">
            <v>_1969</v>
          </cell>
          <cell r="AK2" t="str">
            <v>_1970</v>
          </cell>
          <cell r="AL2" t="str">
            <v>_1971</v>
          </cell>
          <cell r="AM2" t="str">
            <v>_1972</v>
          </cell>
          <cell r="AN2" t="str">
            <v>_1973</v>
          </cell>
          <cell r="AO2" t="str">
            <v>_1974</v>
          </cell>
          <cell r="AP2" t="str">
            <v>_1975</v>
          </cell>
          <cell r="AQ2" t="str">
            <v>_1976</v>
          </cell>
          <cell r="AR2" t="str">
            <v>_1977</v>
          </cell>
          <cell r="AS2" t="str">
            <v>_1978</v>
          </cell>
          <cell r="AT2" t="str">
            <v>_1979</v>
          </cell>
          <cell r="AU2" t="str">
            <v>_1980</v>
          </cell>
          <cell r="AV2" t="str">
            <v>_1981</v>
          </cell>
          <cell r="AW2" t="str">
            <v>_1982</v>
          </cell>
          <cell r="AX2" t="str">
            <v>_1983</v>
          </cell>
          <cell r="AY2" t="str">
            <v>_1984</v>
          </cell>
          <cell r="AZ2" t="str">
            <v>_1985</v>
          </cell>
        </row>
        <row r="3">
          <cell r="B3">
            <v>1935</v>
          </cell>
          <cell r="C3">
            <v>1936</v>
          </cell>
          <cell r="D3">
            <v>1937</v>
          </cell>
          <cell r="E3">
            <v>1938</v>
          </cell>
          <cell r="F3">
            <v>1939</v>
          </cell>
          <cell r="G3">
            <v>1940</v>
          </cell>
          <cell r="H3">
            <v>1941</v>
          </cell>
          <cell r="I3">
            <v>1942</v>
          </cell>
          <cell r="J3">
            <v>1943</v>
          </cell>
          <cell r="K3">
            <v>1944</v>
          </cell>
          <cell r="L3">
            <v>1945</v>
          </cell>
          <cell r="M3">
            <v>1946</v>
          </cell>
          <cell r="N3">
            <v>1947</v>
          </cell>
          <cell r="O3">
            <v>1948</v>
          </cell>
          <cell r="P3">
            <v>1949</v>
          </cell>
          <cell r="Q3">
            <v>1950</v>
          </cell>
          <cell r="R3">
            <v>1951</v>
          </cell>
          <cell r="S3">
            <v>1952</v>
          </cell>
          <cell r="T3">
            <v>1953</v>
          </cell>
          <cell r="U3">
            <v>1954</v>
          </cell>
          <cell r="V3">
            <v>1955</v>
          </cell>
          <cell r="W3">
            <v>1956</v>
          </cell>
          <cell r="X3">
            <v>1957</v>
          </cell>
          <cell r="Y3">
            <v>1958</v>
          </cell>
          <cell r="Z3">
            <v>1959</v>
          </cell>
          <cell r="AA3">
            <v>1960</v>
          </cell>
          <cell r="AB3">
            <v>1961</v>
          </cell>
          <cell r="AC3">
            <v>1962</v>
          </cell>
          <cell r="AD3">
            <v>1963</v>
          </cell>
          <cell r="AE3">
            <v>1964</v>
          </cell>
          <cell r="AF3">
            <v>1965</v>
          </cell>
          <cell r="AG3">
            <v>1966</v>
          </cell>
          <cell r="AH3">
            <v>1967</v>
          </cell>
          <cell r="AI3">
            <v>1968</v>
          </cell>
          <cell r="AJ3">
            <v>1969</v>
          </cell>
          <cell r="AK3">
            <v>1970</v>
          </cell>
          <cell r="AL3">
            <v>1971</v>
          </cell>
          <cell r="AM3">
            <v>1972</v>
          </cell>
          <cell r="AN3">
            <v>1973</v>
          </cell>
          <cell r="AO3">
            <v>1974</v>
          </cell>
          <cell r="AP3">
            <v>1975</v>
          </cell>
          <cell r="AQ3">
            <v>1976</v>
          </cell>
          <cell r="AR3">
            <v>1977</v>
          </cell>
          <cell r="AS3">
            <v>1978</v>
          </cell>
          <cell r="AT3">
            <v>1979</v>
          </cell>
          <cell r="AU3">
            <v>1980</v>
          </cell>
          <cell r="AV3">
            <v>1981</v>
          </cell>
          <cell r="AW3">
            <v>1982</v>
          </cell>
          <cell r="AX3">
            <v>1983</v>
          </cell>
          <cell r="AY3">
            <v>1984</v>
          </cell>
          <cell r="AZ3">
            <v>1985</v>
          </cell>
        </row>
        <row r="4">
          <cell r="B4" t="str">
            <v>実績値</v>
          </cell>
          <cell r="C4" t="str">
            <v>実績値</v>
          </cell>
          <cell r="D4" t="str">
            <v>実績値</v>
          </cell>
          <cell r="E4" t="str">
            <v>実績値</v>
          </cell>
          <cell r="F4" t="str">
            <v>実績値</v>
          </cell>
          <cell r="G4" t="str">
            <v>実績値</v>
          </cell>
          <cell r="H4" t="str">
            <v>実績値</v>
          </cell>
          <cell r="I4" t="str">
            <v>実績値</v>
          </cell>
          <cell r="J4" t="str">
            <v>実績値</v>
          </cell>
          <cell r="K4" t="str">
            <v>実績値</v>
          </cell>
          <cell r="L4" t="str">
            <v>実績値</v>
          </cell>
          <cell r="M4" t="str">
            <v>実績値</v>
          </cell>
          <cell r="N4" t="str">
            <v>実績値</v>
          </cell>
          <cell r="O4" t="str">
            <v>実績値</v>
          </cell>
          <cell r="P4" t="str">
            <v>実績値</v>
          </cell>
          <cell r="Q4" t="str">
            <v>実績値</v>
          </cell>
          <cell r="R4" t="str">
            <v>実績値</v>
          </cell>
          <cell r="S4" t="str">
            <v>実績値</v>
          </cell>
          <cell r="T4" t="str">
            <v>実績値</v>
          </cell>
          <cell r="U4" t="str">
            <v>実績値</v>
          </cell>
          <cell r="V4" t="str">
            <v>実績値</v>
          </cell>
          <cell r="W4" t="str">
            <v>実績値</v>
          </cell>
          <cell r="X4" t="str">
            <v>実績値</v>
          </cell>
          <cell r="Y4" t="str">
            <v>実績値</v>
          </cell>
          <cell r="Z4" t="str">
            <v>実績値</v>
          </cell>
          <cell r="AA4" t="str">
            <v>実績値</v>
          </cell>
          <cell r="AB4" t="str">
            <v>実績値</v>
          </cell>
          <cell r="AC4" t="str">
            <v>実績値</v>
          </cell>
          <cell r="AD4" t="str">
            <v>実績値</v>
          </cell>
          <cell r="AE4" t="str">
            <v>実績値</v>
          </cell>
          <cell r="AF4" t="str">
            <v>実績値</v>
          </cell>
          <cell r="AG4" t="str">
            <v>実績値</v>
          </cell>
          <cell r="AH4" t="str">
            <v>実績値</v>
          </cell>
          <cell r="AI4" t="str">
            <v>実績値</v>
          </cell>
          <cell r="AJ4" t="str">
            <v>実績値</v>
          </cell>
          <cell r="AK4" t="str">
            <v>実績値</v>
          </cell>
          <cell r="AL4" t="str">
            <v>実績値</v>
          </cell>
          <cell r="AM4" t="str">
            <v>実績値</v>
          </cell>
          <cell r="AN4" t="str">
            <v>実績値</v>
          </cell>
          <cell r="AO4" t="str">
            <v>実績値</v>
          </cell>
          <cell r="AP4" t="str">
            <v>実績値</v>
          </cell>
          <cell r="AQ4" t="str">
            <v>実績値</v>
          </cell>
          <cell r="AR4" t="str">
            <v>実績値</v>
          </cell>
          <cell r="AS4" t="str">
            <v>実績値</v>
          </cell>
          <cell r="AT4" t="str">
            <v>実績値</v>
          </cell>
          <cell r="AU4" t="str">
            <v>実績値</v>
          </cell>
          <cell r="AV4" t="str">
            <v>実績値</v>
          </cell>
          <cell r="AW4" t="str">
            <v>実績値</v>
          </cell>
          <cell r="AX4" t="str">
            <v>実績値</v>
          </cell>
          <cell r="AY4" t="str">
            <v>実績値</v>
          </cell>
          <cell r="AZ4" t="str">
            <v>実績値</v>
          </cell>
        </row>
        <row r="5">
          <cell r="B5" t="str">
            <v>1935実績値</v>
          </cell>
          <cell r="C5" t="str">
            <v>1936実績値</v>
          </cell>
          <cell r="D5" t="str">
            <v>1937実績値</v>
          </cell>
          <cell r="E5" t="str">
            <v>1938実績値</v>
          </cell>
          <cell r="F5" t="str">
            <v>1939実績値</v>
          </cell>
          <cell r="G5" t="str">
            <v>1940実績値</v>
          </cell>
          <cell r="H5" t="str">
            <v>1941実績値</v>
          </cell>
          <cell r="I5" t="str">
            <v>1942実績値</v>
          </cell>
          <cell r="J5" t="str">
            <v>1943実績値</v>
          </cell>
          <cell r="K5" t="str">
            <v>1944実績値</v>
          </cell>
          <cell r="L5" t="str">
            <v>1945実績値</v>
          </cell>
          <cell r="M5" t="str">
            <v>1946実績値</v>
          </cell>
          <cell r="N5" t="str">
            <v>1947実績値</v>
          </cell>
          <cell r="O5" t="str">
            <v>1948実績値</v>
          </cell>
          <cell r="P5" t="str">
            <v>1949実績値</v>
          </cell>
          <cell r="Q5" t="str">
            <v>1950実績値</v>
          </cell>
          <cell r="R5" t="str">
            <v>1951実績値</v>
          </cell>
          <cell r="S5" t="str">
            <v>1952実績値</v>
          </cell>
          <cell r="T5" t="str">
            <v>1953実績値</v>
          </cell>
          <cell r="U5" t="str">
            <v>1954実績値</v>
          </cell>
          <cell r="V5" t="str">
            <v>1955実績値</v>
          </cell>
          <cell r="W5" t="str">
            <v>1956実績値</v>
          </cell>
          <cell r="X5" t="str">
            <v>1957実績値</v>
          </cell>
          <cell r="Y5" t="str">
            <v>1958実績値</v>
          </cell>
          <cell r="Z5" t="str">
            <v>1959実績値</v>
          </cell>
          <cell r="AA5" t="str">
            <v>1960実績値</v>
          </cell>
          <cell r="AB5" t="str">
            <v>1961実績値</v>
          </cell>
          <cell r="AC5" t="str">
            <v>1962実績値</v>
          </cell>
          <cell r="AD5" t="str">
            <v>1963実績値</v>
          </cell>
          <cell r="AE5" t="str">
            <v>1964実績値</v>
          </cell>
          <cell r="AF5" t="str">
            <v>1965実績値</v>
          </cell>
          <cell r="AG5" t="str">
            <v>1966実績値</v>
          </cell>
          <cell r="AH5" t="str">
            <v>1967実績値</v>
          </cell>
          <cell r="AI5" t="str">
            <v>1968実績値</v>
          </cell>
          <cell r="AJ5" t="str">
            <v>1969実績値</v>
          </cell>
          <cell r="AK5" t="str">
            <v>1970実績値</v>
          </cell>
          <cell r="AL5" t="str">
            <v>1971実績値</v>
          </cell>
          <cell r="AM5" t="str">
            <v>1972実績値</v>
          </cell>
          <cell r="AN5" t="str">
            <v>1973実績値</v>
          </cell>
          <cell r="AO5" t="str">
            <v>1974実績値</v>
          </cell>
          <cell r="AP5" t="str">
            <v>1975実績値</v>
          </cell>
          <cell r="AQ5" t="str">
            <v>1976実績値</v>
          </cell>
          <cell r="AR5" t="str">
            <v>1977実績値</v>
          </cell>
          <cell r="AS5" t="str">
            <v>1978実績値</v>
          </cell>
          <cell r="AT5" t="str">
            <v>1979実績値</v>
          </cell>
          <cell r="AU5" t="str">
            <v>1980実績値</v>
          </cell>
          <cell r="AV5" t="str">
            <v>1981実績値</v>
          </cell>
          <cell r="AW5" t="str">
            <v>1982実績値</v>
          </cell>
          <cell r="AX5" t="str">
            <v>1983実績値</v>
          </cell>
          <cell r="AY5" t="str">
            <v>1984実績値</v>
          </cell>
          <cell r="AZ5" t="str">
            <v>1985実績値</v>
          </cell>
        </row>
        <row r="6">
          <cell r="A6">
            <v>15</v>
          </cell>
          <cell r="B6">
            <v>2.3088000000000001E-4</v>
          </cell>
          <cell r="C6">
            <v>2.0141000000000001E-4</v>
          </cell>
          <cell r="D6">
            <v>1.4985000000000001E-4</v>
          </cell>
          <cell r="E6">
            <v>1.3888E-4</v>
          </cell>
          <cell r="F6">
            <v>1.3475E-4</v>
          </cell>
          <cell r="G6">
            <v>7.9560000000000004E-5</v>
          </cell>
          <cell r="H6">
            <v>8.6829999999999994E-5</v>
          </cell>
          <cell r="I6">
            <v>6.5469999999999995E-5</v>
          </cell>
          <cell r="J6">
            <v>8.7719999999999994E-5</v>
          </cell>
          <cell r="K6">
            <v>8.6669999999999995E-5</v>
          </cell>
          <cell r="L6">
            <v>5.4599999999999999E-5</v>
          </cell>
          <cell r="M6">
            <v>4.7080000000000003E-5</v>
          </cell>
          <cell r="N6">
            <v>6.355E-5</v>
          </cell>
          <cell r="O6">
            <v>4.2920000000000002E-5</v>
          </cell>
          <cell r="P6">
            <v>5.2089999999999998E-5</v>
          </cell>
          <cell r="Q6">
            <v>4.8380000000000001E-5</v>
          </cell>
          <cell r="R6">
            <v>6.245E-5</v>
          </cell>
          <cell r="S6">
            <v>3.2410000000000003E-5</v>
          </cell>
          <cell r="T6">
            <v>4.8890000000000001E-5</v>
          </cell>
          <cell r="U6">
            <v>7.0309999999999996E-5</v>
          </cell>
          <cell r="V6">
            <v>9.4569999999999997E-5</v>
          </cell>
          <cell r="W6">
            <v>4.0469999999999997E-5</v>
          </cell>
          <cell r="X6">
            <v>4.7970000000000003E-5</v>
          </cell>
          <cell r="Y6">
            <v>4.9469999999999999E-5</v>
          </cell>
          <cell r="Z6">
            <v>5.7330000000000002E-5</v>
          </cell>
          <cell r="AA6">
            <v>4.8900000000000003E-5</v>
          </cell>
          <cell r="AB6">
            <v>6.0059999999999998E-5</v>
          </cell>
          <cell r="AC6">
            <v>6.881E-5</v>
          </cell>
          <cell r="AD6">
            <v>8.3510000000000005E-5</v>
          </cell>
          <cell r="AE6">
            <v>5.5600000000000003E-5</v>
          </cell>
          <cell r="AF6">
            <v>6.2970000000000002E-5</v>
          </cell>
          <cell r="AG6">
            <v>9.7460000000000005E-5</v>
          </cell>
          <cell r="AH6">
            <v>7.8250000000000005E-5</v>
          </cell>
          <cell r="AI6">
            <v>1.1441E-4</v>
          </cell>
          <cell r="AJ6">
            <v>1.2308999999999999E-4</v>
          </cell>
          <cell r="AK6">
            <v>1.3056999999999999E-4</v>
          </cell>
          <cell r="AL6">
            <v>1.1123E-4</v>
          </cell>
          <cell r="AM6">
            <v>1.1055E-4</v>
          </cell>
          <cell r="AN6">
            <v>1.1812E-4</v>
          </cell>
          <cell r="AO6">
            <v>1.2538999999999999E-4</v>
          </cell>
          <cell r="AP6">
            <v>1.1739E-4</v>
          </cell>
          <cell r="AQ6">
            <v>1.429E-4</v>
          </cell>
          <cell r="AR6">
            <v>1.383E-4</v>
          </cell>
          <cell r="AS6">
            <v>1.4375999999999999E-4</v>
          </cell>
          <cell r="AT6">
            <v>1.583E-4</v>
          </cell>
          <cell r="AU6">
            <v>1.8599E-4</v>
          </cell>
          <cell r="AV6">
            <v>1.6409000000000001E-4</v>
          </cell>
          <cell r="AW6">
            <v>2.2808E-4</v>
          </cell>
          <cell r="AX6">
            <v>2.6740999999999999E-4</v>
          </cell>
          <cell r="AY6">
            <v>3.0284000000000002E-4</v>
          </cell>
          <cell r="AZ6">
            <v>3.1525999999999999E-4</v>
          </cell>
        </row>
        <row r="7">
          <cell r="A7">
            <v>16</v>
          </cell>
          <cell r="B7">
            <v>1.0765099999999999E-3</v>
          </cell>
          <cell r="C7">
            <v>8.9714000000000005E-4</v>
          </cell>
          <cell r="D7">
            <v>7.2820999999999997E-4</v>
          </cell>
          <cell r="E7">
            <v>6.5209999999999997E-4</v>
          </cell>
          <cell r="F7">
            <v>5.3417999999999998E-4</v>
          </cell>
          <cell r="G7">
            <v>4.4998E-4</v>
          </cell>
          <cell r="H7">
            <v>4.2776000000000001E-4</v>
          </cell>
          <cell r="I7">
            <v>4.1824000000000001E-4</v>
          </cell>
          <cell r="J7">
            <v>3.6685E-4</v>
          </cell>
          <cell r="K7">
            <v>3.7781000000000002E-4</v>
          </cell>
          <cell r="L7">
            <v>3.4676999999999999E-4</v>
          </cell>
          <cell r="M7">
            <v>3.1721000000000001E-4</v>
          </cell>
          <cell r="N7">
            <v>3.0149000000000002E-4</v>
          </cell>
          <cell r="O7">
            <v>2.9224999999999998E-4</v>
          </cell>
          <cell r="P7">
            <v>2.9962000000000001E-4</v>
          </cell>
          <cell r="Q7">
            <v>2.4852000000000001E-4</v>
          </cell>
          <cell r="R7">
            <v>2.9628E-4</v>
          </cell>
          <cell r="S7">
            <v>2.2677999999999999E-4</v>
          </cell>
          <cell r="T7">
            <v>2.3890000000000001E-4</v>
          </cell>
          <cell r="U7">
            <v>2.9378E-4</v>
          </cell>
          <cell r="V7">
            <v>3.0518E-4</v>
          </cell>
          <cell r="W7">
            <v>3.2979999999999999E-4</v>
          </cell>
          <cell r="X7">
            <v>3.5079000000000002E-4</v>
          </cell>
          <cell r="Y7">
            <v>3.9589999999999997E-4</v>
          </cell>
          <cell r="Z7">
            <v>3.8873999999999999E-4</v>
          </cell>
          <cell r="AA7">
            <v>4.0808000000000001E-4</v>
          </cell>
          <cell r="AB7">
            <v>4.3493999999999998E-4</v>
          </cell>
          <cell r="AC7">
            <v>4.3507000000000002E-4</v>
          </cell>
          <cell r="AD7">
            <v>4.5573E-4</v>
          </cell>
          <cell r="AE7">
            <v>5.0938999999999997E-4</v>
          </cell>
          <cell r="AF7">
            <v>5.5639000000000003E-4</v>
          </cell>
          <cell r="AG7">
            <v>7.0408000000000005E-4</v>
          </cell>
          <cell r="AH7">
            <v>6.8347000000000004E-4</v>
          </cell>
          <cell r="AI7">
            <v>8.2025999999999996E-4</v>
          </cell>
          <cell r="AJ7">
            <v>7.4432999999999997E-4</v>
          </cell>
          <cell r="AK7">
            <v>6.9642E-4</v>
          </cell>
          <cell r="AL7">
            <v>6.2593999999999996E-4</v>
          </cell>
          <cell r="AM7">
            <v>6.2321999999999996E-4</v>
          </cell>
          <cell r="AN7">
            <v>5.6161999999999998E-4</v>
          </cell>
          <cell r="AO7">
            <v>5.8920999999999995E-4</v>
          </cell>
          <cell r="AP7">
            <v>6.4196000000000001E-4</v>
          </cell>
          <cell r="AQ7">
            <v>6.9107999999999995E-4</v>
          </cell>
          <cell r="AR7">
            <v>6.5421000000000001E-4</v>
          </cell>
          <cell r="AS7">
            <v>7.2031999999999999E-4</v>
          </cell>
          <cell r="AT7">
            <v>8.0312000000000005E-4</v>
          </cell>
          <cell r="AU7">
            <v>7.6265000000000002E-4</v>
          </cell>
          <cell r="AV7">
            <v>9.7568999999999998E-4</v>
          </cell>
          <cell r="AW7">
            <v>1.0301799999999999E-3</v>
          </cell>
          <cell r="AX7">
            <v>1.22893E-3</v>
          </cell>
          <cell r="AY7">
            <v>1.2817900000000001E-3</v>
          </cell>
        </row>
        <row r="8">
          <cell r="A8">
            <v>17</v>
          </cell>
          <cell r="B8">
            <v>3.5589900000000002E-3</v>
          </cell>
          <cell r="C8">
            <v>2.9636100000000002E-3</v>
          </cell>
          <cell r="D8">
            <v>2.4587200000000002E-3</v>
          </cell>
          <cell r="E8">
            <v>2.39004E-3</v>
          </cell>
          <cell r="F8">
            <v>2.0023300000000001E-3</v>
          </cell>
          <cell r="G8">
            <v>1.64788E-3</v>
          </cell>
          <cell r="H8">
            <v>1.70644E-3</v>
          </cell>
          <cell r="I8">
            <v>1.6724299999999999E-3</v>
          </cell>
          <cell r="J8">
            <v>1.5761E-3</v>
          </cell>
          <cell r="K8">
            <v>1.5051299999999999E-3</v>
          </cell>
          <cell r="L8">
            <v>1.49687E-3</v>
          </cell>
          <cell r="M8">
            <v>1.5069599999999999E-3</v>
          </cell>
          <cell r="N8">
            <v>1.50975E-3</v>
          </cell>
          <cell r="O8">
            <v>1.64006E-3</v>
          </cell>
          <cell r="P8">
            <v>1.36841E-3</v>
          </cell>
          <cell r="Q8">
            <v>1.4510300000000001E-3</v>
          </cell>
          <cell r="R8">
            <v>1.3726700000000001E-3</v>
          </cell>
          <cell r="S8">
            <v>1.35334E-3</v>
          </cell>
          <cell r="T8">
            <v>1.44506E-3</v>
          </cell>
          <cell r="U8">
            <v>1.6479400000000001E-3</v>
          </cell>
          <cell r="V8">
            <v>1.7425699999999999E-3</v>
          </cell>
          <cell r="W8">
            <v>1.92753E-3</v>
          </cell>
          <cell r="X8">
            <v>1.8744499999999999E-3</v>
          </cell>
          <cell r="Y8">
            <v>1.7648099999999999E-3</v>
          </cell>
          <cell r="Z8">
            <v>1.7817499999999999E-3</v>
          </cell>
          <cell r="AA8">
            <v>1.59807E-3</v>
          </cell>
          <cell r="AB8">
            <v>1.72858E-3</v>
          </cell>
          <cell r="AC8">
            <v>1.7839799999999999E-3</v>
          </cell>
          <cell r="AD8">
            <v>1.9863300000000001E-3</v>
          </cell>
          <cell r="AE8">
            <v>2.0713900000000002E-3</v>
          </cell>
          <cell r="AF8">
            <v>2.2087600000000002E-3</v>
          </cell>
          <cell r="AG8">
            <v>2.7102699999999999E-3</v>
          </cell>
          <cell r="AH8">
            <v>2.5305499999999999E-3</v>
          </cell>
          <cell r="AI8">
            <v>2.41253E-3</v>
          </cell>
          <cell r="AJ8">
            <v>2.2680500000000002E-3</v>
          </cell>
          <cell r="AK8">
            <v>2.04849E-3</v>
          </cell>
          <cell r="AL8">
            <v>2.0895599999999999E-3</v>
          </cell>
          <cell r="AM8">
            <v>2.0154700000000001E-3</v>
          </cell>
          <cell r="AN8">
            <v>1.89408E-3</v>
          </cell>
          <cell r="AO8">
            <v>1.9473800000000001E-3</v>
          </cell>
          <cell r="AP8">
            <v>1.9765500000000001E-3</v>
          </cell>
          <cell r="AQ8">
            <v>1.89632E-3</v>
          </cell>
          <cell r="AR8">
            <v>2.0173499999999998E-3</v>
          </cell>
          <cell r="AS8">
            <v>2.1108199999999998E-3</v>
          </cell>
          <cell r="AT8">
            <v>2.3842099999999999E-3</v>
          </cell>
          <cell r="AU8">
            <v>2.6089300000000002E-3</v>
          </cell>
          <cell r="AV8">
            <v>2.7970400000000002E-3</v>
          </cell>
          <cell r="AW8">
            <v>3.1695600000000001E-3</v>
          </cell>
          <cell r="AX8">
            <v>3.6005099999999999E-3</v>
          </cell>
        </row>
        <row r="9">
          <cell r="A9">
            <v>18</v>
          </cell>
          <cell r="B9">
            <v>8.7166899999999992E-3</v>
          </cell>
          <cell r="C9">
            <v>7.5156299999999997E-3</v>
          </cell>
          <cell r="D9">
            <v>6.7336699999999998E-3</v>
          </cell>
          <cell r="E9">
            <v>6.3067799999999997E-3</v>
          </cell>
          <cell r="F9">
            <v>5.2422800000000002E-3</v>
          </cell>
          <cell r="G9">
            <v>5.13395E-3</v>
          </cell>
          <cell r="H9">
            <v>5.1265599999999996E-3</v>
          </cell>
          <cell r="I9">
            <v>4.9074100000000001E-3</v>
          </cell>
          <cell r="J9">
            <v>4.6725999999999998E-3</v>
          </cell>
          <cell r="K9">
            <v>4.9002100000000003E-3</v>
          </cell>
          <cell r="L9">
            <v>4.91648E-3</v>
          </cell>
          <cell r="M9">
            <v>4.6366300000000001E-3</v>
          </cell>
          <cell r="N9">
            <v>5.1570499999999998E-3</v>
          </cell>
          <cell r="O9">
            <v>4.6644499999999997E-3</v>
          </cell>
          <cell r="P9">
            <v>4.72456E-3</v>
          </cell>
          <cell r="Q9">
            <v>4.6300899999999999E-3</v>
          </cell>
          <cell r="R9">
            <v>4.6843400000000004E-3</v>
          </cell>
          <cell r="S9">
            <v>4.9145899999999999E-3</v>
          </cell>
          <cell r="T9">
            <v>5.1150199999999996E-3</v>
          </cell>
          <cell r="U9">
            <v>5.6905000000000002E-3</v>
          </cell>
          <cell r="V9">
            <v>5.4935299999999999E-3</v>
          </cell>
          <cell r="W9">
            <v>5.5699800000000004E-3</v>
          </cell>
          <cell r="X9">
            <v>4.9799700000000002E-3</v>
          </cell>
          <cell r="Y9">
            <v>4.4137400000000002E-3</v>
          </cell>
          <cell r="Z9">
            <v>4.2157499999999999E-3</v>
          </cell>
          <cell r="AA9">
            <v>4.1248099999999996E-3</v>
          </cell>
          <cell r="AB9">
            <v>4.4354599999999996E-3</v>
          </cell>
          <cell r="AC9">
            <v>4.7560800000000002E-3</v>
          </cell>
          <cell r="AD9">
            <v>4.9807699999999998E-3</v>
          </cell>
          <cell r="AE9">
            <v>5.1748100000000002E-3</v>
          </cell>
          <cell r="AF9">
            <v>5.69274E-3</v>
          </cell>
          <cell r="AG9">
            <v>6.0277200000000003E-3</v>
          </cell>
          <cell r="AH9">
            <v>5.2211100000000002E-3</v>
          </cell>
          <cell r="AI9">
            <v>5.1471800000000003E-3</v>
          </cell>
          <cell r="AJ9">
            <v>4.7752899999999997E-3</v>
          </cell>
          <cell r="AK9">
            <v>4.6434600000000003E-3</v>
          </cell>
          <cell r="AL9">
            <v>4.4463100000000002E-3</v>
          </cell>
          <cell r="AM9">
            <v>4.3575000000000003E-3</v>
          </cell>
          <cell r="AN9">
            <v>4.5704400000000003E-3</v>
          </cell>
          <cell r="AO9">
            <v>4.5477499999999997E-3</v>
          </cell>
          <cell r="AP9">
            <v>4.3607699999999999E-3</v>
          </cell>
          <cell r="AQ9">
            <v>4.36879E-3</v>
          </cell>
          <cell r="AR9">
            <v>4.3405300000000004E-3</v>
          </cell>
          <cell r="AS9">
            <v>4.42078E-3</v>
          </cell>
          <cell r="AT9">
            <v>4.9712100000000002E-3</v>
          </cell>
          <cell r="AU9">
            <v>5.4165400000000001E-3</v>
          </cell>
          <cell r="AV9">
            <v>5.8642199999999998E-3</v>
          </cell>
          <cell r="AW9">
            <v>6.7853000000000002E-3</v>
          </cell>
        </row>
        <row r="10">
          <cell r="A10">
            <v>19</v>
          </cell>
          <cell r="B10">
            <v>1.7901279999999999E-2</v>
          </cell>
          <cell r="C10">
            <v>1.6358979999999999E-2</v>
          </cell>
          <cell r="D10">
            <v>1.467249E-2</v>
          </cell>
          <cell r="E10">
            <v>1.368781E-2</v>
          </cell>
          <cell r="F10">
            <v>1.3149660000000001E-2</v>
          </cell>
          <cell r="G10">
            <v>1.270022E-2</v>
          </cell>
          <cell r="H10">
            <v>1.2544319999999999E-2</v>
          </cell>
          <cell r="I10">
            <v>1.208279E-2</v>
          </cell>
          <cell r="J10">
            <v>1.178853E-2</v>
          </cell>
          <cell r="K10">
            <v>1.18852E-2</v>
          </cell>
          <cell r="L10">
            <v>1.2339910000000001E-2</v>
          </cell>
          <cell r="M10">
            <v>1.2093059999999999E-2</v>
          </cell>
          <cell r="N10">
            <v>1.083112E-2</v>
          </cell>
          <cell r="O10">
            <v>1.218004E-2</v>
          </cell>
          <cell r="P10">
            <v>1.1245130000000001E-2</v>
          </cell>
          <cell r="Q10">
            <v>1.150381E-2</v>
          </cell>
          <cell r="R10">
            <v>1.2131060000000001E-2</v>
          </cell>
          <cell r="S10">
            <v>1.264441E-2</v>
          </cell>
          <cell r="T10">
            <v>1.3442020000000001E-2</v>
          </cell>
          <cell r="U10">
            <v>1.37638E-2</v>
          </cell>
          <cell r="V10">
            <v>1.291027E-2</v>
          </cell>
          <cell r="W10">
            <v>1.1507389999999999E-2</v>
          </cell>
          <cell r="X10">
            <v>1.025E-2</v>
          </cell>
          <cell r="Y10">
            <v>9.2863800000000003E-3</v>
          </cell>
          <cell r="Z10">
            <v>9.5317100000000005E-3</v>
          </cell>
          <cell r="AA10">
            <v>9.6243800000000001E-3</v>
          </cell>
          <cell r="AB10">
            <v>1.022377E-2</v>
          </cell>
          <cell r="AC10">
            <v>1.0593480000000001E-2</v>
          </cell>
          <cell r="AD10">
            <v>1.1148180000000001E-2</v>
          </cell>
          <cell r="AE10">
            <v>1.157042E-2</v>
          </cell>
          <cell r="AF10">
            <v>1.1959010000000001E-2</v>
          </cell>
          <cell r="AG10">
            <v>1.2066449999999999E-2</v>
          </cell>
          <cell r="AH10">
            <v>1.017186E-2</v>
          </cell>
          <cell r="AI10">
            <v>1.0151820000000001E-2</v>
          </cell>
          <cell r="AJ10">
            <v>9.7557000000000008E-3</v>
          </cell>
          <cell r="AK10">
            <v>9.6591799999999998E-3</v>
          </cell>
          <cell r="AL10">
            <v>9.7375900000000008E-3</v>
          </cell>
          <cell r="AM10">
            <v>1.0131350000000001E-2</v>
          </cell>
          <cell r="AN10">
            <v>9.8462600000000008E-3</v>
          </cell>
          <cell r="AO10">
            <v>9.7170899999999994E-3</v>
          </cell>
          <cell r="AP10">
            <v>9.8763400000000008E-3</v>
          </cell>
          <cell r="AQ10">
            <v>9.3216199999999992E-3</v>
          </cell>
          <cell r="AR10">
            <v>9.2792399999999994E-3</v>
          </cell>
          <cell r="AS10">
            <v>9.9530699999999996E-3</v>
          </cell>
          <cell r="AT10">
            <v>1.0993889999999999E-2</v>
          </cell>
          <cell r="AU10">
            <v>1.154901E-2</v>
          </cell>
          <cell r="AV10">
            <v>1.2808409999999999E-2</v>
          </cell>
        </row>
        <row r="11">
          <cell r="A11">
            <v>20</v>
          </cell>
          <cell r="B11">
            <v>3.3434899999999997E-2</v>
          </cell>
          <cell r="C11">
            <v>3.2138760000000002E-2</v>
          </cell>
          <cell r="D11">
            <v>2.7798639999999999E-2</v>
          </cell>
          <cell r="E11">
            <v>3.083294E-2</v>
          </cell>
          <cell r="F11">
            <v>2.7891579999999999E-2</v>
          </cell>
          <cell r="G11">
            <v>2.678701E-2</v>
          </cell>
          <cell r="H11">
            <v>2.5965829999999999E-2</v>
          </cell>
          <cell r="I11">
            <v>2.6637660000000001E-2</v>
          </cell>
          <cell r="J11">
            <v>2.553627E-2</v>
          </cell>
          <cell r="K11">
            <v>2.592554E-2</v>
          </cell>
          <cell r="L11">
            <v>2.7549850000000001E-2</v>
          </cell>
          <cell r="M11">
            <v>2.1329810000000001E-2</v>
          </cell>
          <cell r="N11">
            <v>2.506821E-2</v>
          </cell>
          <cell r="O11">
            <v>2.5203699999999999E-2</v>
          </cell>
          <cell r="P11">
            <v>2.3591520000000001E-2</v>
          </cell>
          <cell r="Q11">
            <v>2.5305129999999999E-2</v>
          </cell>
          <cell r="R11">
            <v>2.6058270000000001E-2</v>
          </cell>
          <cell r="S11">
            <v>2.7703269999999999E-2</v>
          </cell>
          <cell r="T11">
            <v>2.7880350000000002E-2</v>
          </cell>
          <cell r="U11">
            <v>2.6911359999999999E-2</v>
          </cell>
          <cell r="V11">
            <v>2.4169969999999999E-2</v>
          </cell>
          <cell r="W11">
            <v>2.154027E-2</v>
          </cell>
          <cell r="X11">
            <v>1.8917509999999998E-2</v>
          </cell>
          <cell r="Y11">
            <v>1.7937439999999999E-2</v>
          </cell>
          <cell r="Z11">
            <v>1.8495790000000002E-2</v>
          </cell>
          <cell r="AA11">
            <v>1.8969050000000001E-2</v>
          </cell>
          <cell r="AB11">
            <v>1.9199589999999999E-2</v>
          </cell>
          <cell r="AC11">
            <v>1.8783870000000001E-2</v>
          </cell>
          <cell r="AD11">
            <v>2.0182100000000001E-2</v>
          </cell>
          <cell r="AE11">
            <v>2.0021879999999999E-2</v>
          </cell>
          <cell r="AF11">
            <v>1.864265E-2</v>
          </cell>
          <cell r="AG11">
            <v>1.879811E-2</v>
          </cell>
          <cell r="AH11">
            <v>1.580374E-2</v>
          </cell>
          <cell r="AI11">
            <v>1.6294719999999999E-2</v>
          </cell>
          <cell r="AJ11">
            <v>1.585307E-2</v>
          </cell>
          <cell r="AK11">
            <v>1.6142259999999999E-2</v>
          </cell>
          <cell r="AL11">
            <v>1.644777E-2</v>
          </cell>
          <cell r="AM11">
            <v>1.6169869999999999E-2</v>
          </cell>
          <cell r="AN11">
            <v>1.5791159999999999E-2</v>
          </cell>
          <cell r="AO11">
            <v>1.6136520000000001E-2</v>
          </cell>
          <cell r="AP11">
            <v>1.554314E-2</v>
          </cell>
          <cell r="AQ11">
            <v>1.493857E-2</v>
          </cell>
          <cell r="AR11">
            <v>1.4926750000000001E-2</v>
          </cell>
          <cell r="AS11">
            <v>1.6219310000000001E-2</v>
          </cell>
          <cell r="AT11">
            <v>1.717991E-2</v>
          </cell>
          <cell r="AU11">
            <v>1.8743900000000001E-2</v>
          </cell>
        </row>
        <row r="12">
          <cell r="A12">
            <v>21</v>
          </cell>
          <cell r="B12">
            <v>5.4761589999999999E-2</v>
          </cell>
          <cell r="C12">
            <v>5.0948090000000001E-2</v>
          </cell>
          <cell r="D12">
            <v>5.3254549999999998E-2</v>
          </cell>
          <cell r="E12">
            <v>5.4972090000000001E-2</v>
          </cell>
          <cell r="F12">
            <v>5.135282E-2</v>
          </cell>
          <cell r="G12">
            <v>4.7894480000000003E-2</v>
          </cell>
          <cell r="H12">
            <v>5.0461739999999998E-2</v>
          </cell>
          <cell r="I12">
            <v>5.0725300000000001E-2</v>
          </cell>
          <cell r="J12">
            <v>4.903217E-2</v>
          </cell>
          <cell r="K12">
            <v>5.1691109999999998E-2</v>
          </cell>
          <cell r="L12">
            <v>4.2217919999999999E-2</v>
          </cell>
          <cell r="M12">
            <v>4.6205969999999999E-2</v>
          </cell>
          <cell r="N12">
            <v>4.7756800000000002E-2</v>
          </cell>
          <cell r="O12">
            <v>4.7202859999999999E-2</v>
          </cell>
          <cell r="P12">
            <v>4.6846609999999997E-2</v>
          </cell>
          <cell r="Q12">
            <v>4.7854239999999999E-2</v>
          </cell>
          <cell r="R12">
            <v>5.0162779999999997E-2</v>
          </cell>
          <cell r="S12">
            <v>5.0590490000000002E-2</v>
          </cell>
          <cell r="T12">
            <v>4.9980650000000001E-2</v>
          </cell>
          <cell r="U12">
            <v>4.5999940000000003E-2</v>
          </cell>
          <cell r="V12">
            <v>4.1236910000000002E-2</v>
          </cell>
          <cell r="W12">
            <v>3.647918E-2</v>
          </cell>
          <cell r="X12">
            <v>3.4060489999999999E-2</v>
          </cell>
          <cell r="Y12">
            <v>3.2340260000000003E-2</v>
          </cell>
          <cell r="Z12">
            <v>3.2731370000000003E-2</v>
          </cell>
          <cell r="AA12">
            <v>3.2098929999999998E-2</v>
          </cell>
          <cell r="AB12">
            <v>3.1521309999999997E-2</v>
          </cell>
          <cell r="AC12">
            <v>3.1663629999999998E-2</v>
          </cell>
          <cell r="AD12">
            <v>3.08674E-2</v>
          </cell>
          <cell r="AE12">
            <v>2.8273619999999999E-2</v>
          </cell>
          <cell r="AF12">
            <v>2.654457E-2</v>
          </cell>
          <cell r="AG12">
            <v>2.6195659999999999E-2</v>
          </cell>
          <cell r="AH12">
            <v>2.286063E-2</v>
          </cell>
          <cell r="AI12">
            <v>2.3175999999999999E-2</v>
          </cell>
          <cell r="AJ12">
            <v>2.3191449999999999E-2</v>
          </cell>
          <cell r="AK12">
            <v>2.3772950000000001E-2</v>
          </cell>
          <cell r="AL12">
            <v>2.3022399999999998E-2</v>
          </cell>
          <cell r="AM12">
            <v>2.2269029999999999E-2</v>
          </cell>
          <cell r="AN12">
            <v>2.285361E-2</v>
          </cell>
          <cell r="AO12">
            <v>2.195223E-2</v>
          </cell>
          <cell r="AP12">
            <v>2.1199860000000001E-2</v>
          </cell>
          <cell r="AQ12">
            <v>2.0766610000000001E-2</v>
          </cell>
          <cell r="AR12">
            <v>2.1561009999999999E-2</v>
          </cell>
          <cell r="AS12">
            <v>2.2219289999999999E-2</v>
          </cell>
          <cell r="AT12">
            <v>2.4372600000000001E-2</v>
          </cell>
        </row>
        <row r="13">
          <cell r="A13">
            <v>22</v>
          </cell>
          <cell r="B13">
            <v>7.567451E-2</v>
          </cell>
          <cell r="C13">
            <v>8.3270579999999997E-2</v>
          </cell>
          <cell r="D13">
            <v>8.25631E-2</v>
          </cell>
          <cell r="E13">
            <v>8.6262409999999998E-2</v>
          </cell>
          <cell r="F13">
            <v>7.8803410000000004E-2</v>
          </cell>
          <cell r="G13">
            <v>8.0757620000000002E-2</v>
          </cell>
          <cell r="H13">
            <v>8.2508319999999996E-2</v>
          </cell>
          <cell r="I13">
            <v>8.4896440000000004E-2</v>
          </cell>
          <cell r="J13">
            <v>8.4772790000000001E-2</v>
          </cell>
          <cell r="K13">
            <v>6.9625790000000007E-2</v>
          </cell>
          <cell r="L13">
            <v>8.5056149999999997E-2</v>
          </cell>
          <cell r="M13">
            <v>7.8391810000000006E-2</v>
          </cell>
          <cell r="N13">
            <v>7.9665929999999996E-2</v>
          </cell>
          <cell r="O13">
            <v>8.2229150000000001E-2</v>
          </cell>
          <cell r="P13">
            <v>7.9380580000000006E-2</v>
          </cell>
          <cell r="Q13">
            <v>8.1708310000000006E-2</v>
          </cell>
          <cell r="R13">
            <v>8.2339750000000003E-2</v>
          </cell>
          <cell r="S13">
            <v>8.0314869999999997E-2</v>
          </cell>
          <cell r="T13">
            <v>7.4973849999999995E-2</v>
          </cell>
          <cell r="U13">
            <v>6.9899269999999999E-2</v>
          </cell>
          <cell r="V13">
            <v>6.2089730000000003E-2</v>
          </cell>
          <cell r="W13">
            <v>5.7918850000000001E-2</v>
          </cell>
          <cell r="X13">
            <v>5.4503709999999997E-2</v>
          </cell>
          <cell r="Y13">
            <v>5.1517680000000003E-2</v>
          </cell>
          <cell r="Z13">
            <v>5.1405079999999999E-2</v>
          </cell>
          <cell r="AA13">
            <v>4.8827099999999998E-2</v>
          </cell>
          <cell r="AB13">
            <v>4.78593E-2</v>
          </cell>
          <cell r="AC13">
            <v>4.5641710000000002E-2</v>
          </cell>
          <cell r="AD13">
            <v>4.2125379999999997E-2</v>
          </cell>
          <cell r="AE13">
            <v>3.8106170000000002E-2</v>
          </cell>
          <cell r="AF13">
            <v>3.528444E-2</v>
          </cell>
          <cell r="AG13">
            <v>3.4920420000000001E-2</v>
          </cell>
          <cell r="AH13">
            <v>2.9976699999999998E-2</v>
          </cell>
          <cell r="AI13">
            <v>3.1606879999999997E-2</v>
          </cell>
          <cell r="AJ13">
            <v>3.1617579999999999E-2</v>
          </cell>
          <cell r="AK13">
            <v>2.9950279999999999E-2</v>
          </cell>
          <cell r="AL13">
            <v>2.9096339999999998E-2</v>
          </cell>
          <cell r="AM13">
            <v>2.9366929999999999E-2</v>
          </cell>
          <cell r="AN13">
            <v>2.7739429999999999E-2</v>
          </cell>
          <cell r="AO13">
            <v>2.7205320000000002E-2</v>
          </cell>
          <cell r="AP13">
            <v>2.668442E-2</v>
          </cell>
          <cell r="AQ13">
            <v>2.6010269999999999E-2</v>
          </cell>
          <cell r="AR13">
            <v>2.5903760000000001E-2</v>
          </cell>
          <cell r="AS13">
            <v>2.788738E-2</v>
          </cell>
        </row>
        <row r="14">
          <cell r="A14">
            <v>23</v>
          </cell>
          <cell r="B14">
            <v>0.10733055</v>
          </cell>
          <cell r="C14">
            <v>0.10993650000000001</v>
          </cell>
          <cell r="D14">
            <v>0.11022038000000001</v>
          </cell>
          <cell r="E14">
            <v>0.11248269</v>
          </cell>
          <cell r="F14">
            <v>0.11138536</v>
          </cell>
          <cell r="G14">
            <v>0.11284901</v>
          </cell>
          <cell r="H14">
            <v>0.11786857000000001</v>
          </cell>
          <cell r="I14">
            <v>0.1236618</v>
          </cell>
          <cell r="J14">
            <v>9.6051890000000001E-2</v>
          </cell>
          <cell r="K14">
            <v>0.12396765</v>
          </cell>
          <cell r="L14">
            <v>0.11858618</v>
          </cell>
          <cell r="M14">
            <v>0.11304309999999999</v>
          </cell>
          <cell r="N14">
            <v>0.11694417999999999</v>
          </cell>
          <cell r="O14">
            <v>0.11949031</v>
          </cell>
          <cell r="P14">
            <v>0.11765486</v>
          </cell>
          <cell r="Q14">
            <v>0.11626565</v>
          </cell>
          <cell r="R14">
            <v>0.11310650999999999</v>
          </cell>
          <cell r="S14">
            <v>0.10557679</v>
          </cell>
          <cell r="T14">
            <v>0.101163</v>
          </cell>
          <cell r="U14">
            <v>9.3154180000000003E-2</v>
          </cell>
          <cell r="V14">
            <v>8.7645029999999999E-2</v>
          </cell>
          <cell r="W14">
            <v>8.3990229999999999E-2</v>
          </cell>
          <cell r="X14">
            <v>8.0655359999999995E-2</v>
          </cell>
          <cell r="Y14">
            <v>7.5432970000000002E-2</v>
          </cell>
          <cell r="Z14">
            <v>7.4487220000000007E-2</v>
          </cell>
          <cell r="AA14">
            <v>7.0490449999999996E-2</v>
          </cell>
          <cell r="AB14">
            <v>6.6935120000000001E-2</v>
          </cell>
          <cell r="AC14">
            <v>6.1406280000000001E-2</v>
          </cell>
          <cell r="AD14">
            <v>5.7148329999999997E-2</v>
          </cell>
          <cell r="AE14">
            <v>5.1948790000000002E-2</v>
          </cell>
          <cell r="AF14">
            <v>4.7835219999999998E-2</v>
          </cell>
          <cell r="AG14">
            <v>4.593759E-2</v>
          </cell>
          <cell r="AH14">
            <v>4.0521010000000003E-2</v>
          </cell>
          <cell r="AI14">
            <v>4.2943870000000002E-2</v>
          </cell>
          <cell r="AJ14">
            <v>4.0855759999999998E-2</v>
          </cell>
          <cell r="AK14">
            <v>3.7765590000000002E-2</v>
          </cell>
          <cell r="AL14">
            <v>3.8225809999999999E-2</v>
          </cell>
          <cell r="AM14">
            <v>3.6079090000000001E-2</v>
          </cell>
          <cell r="AN14">
            <v>3.4830449999999999E-2</v>
          </cell>
          <cell r="AO14">
            <v>3.3911259999999999E-2</v>
          </cell>
          <cell r="AP14">
            <v>3.362482E-2</v>
          </cell>
          <cell r="AQ14">
            <v>3.2549599999999998E-2</v>
          </cell>
          <cell r="AR14">
            <v>3.3250950000000001E-2</v>
          </cell>
        </row>
        <row r="15">
          <cell r="A15">
            <v>24</v>
          </cell>
          <cell r="B15">
            <v>0.11692147999999999</v>
          </cell>
          <cell r="C15">
            <v>0.12167644</v>
          </cell>
          <cell r="D15">
            <v>0.11956883</v>
          </cell>
          <cell r="E15">
            <v>0.13024430000000001</v>
          </cell>
          <cell r="F15">
            <v>0.12712235999999999</v>
          </cell>
          <cell r="G15">
            <v>0.13256354000000001</v>
          </cell>
          <cell r="H15">
            <v>0.14079546000000001</v>
          </cell>
          <cell r="I15">
            <v>0.11393731</v>
          </cell>
          <cell r="J15">
            <v>0.14291540999999999</v>
          </cell>
          <cell r="K15">
            <v>0.14302339</v>
          </cell>
          <cell r="L15">
            <v>0.13900216000000001</v>
          </cell>
          <cell r="M15">
            <v>0.13488001999999999</v>
          </cell>
          <cell r="N15">
            <v>0.13748826</v>
          </cell>
          <cell r="O15">
            <v>0.14196856999999999</v>
          </cell>
          <cell r="P15">
            <v>0.13755858000000001</v>
          </cell>
          <cell r="Q15">
            <v>0.13514364000000001</v>
          </cell>
          <cell r="R15">
            <v>0.12657346999999999</v>
          </cell>
          <cell r="S15">
            <v>0.11982071</v>
          </cell>
          <cell r="T15">
            <v>0.11547908</v>
          </cell>
          <cell r="U15">
            <v>0.11243764000000001</v>
          </cell>
          <cell r="V15">
            <v>0.10851885</v>
          </cell>
          <cell r="W15">
            <v>0.10716523999999999</v>
          </cell>
          <cell r="X15">
            <v>0.10249165</v>
          </cell>
          <cell r="Y15">
            <v>9.8042190000000001E-2</v>
          </cell>
          <cell r="Z15">
            <v>9.8095230000000005E-2</v>
          </cell>
          <cell r="AA15">
            <v>9.1289469999999998E-2</v>
          </cell>
          <cell r="AB15">
            <v>8.2877919999999994E-2</v>
          </cell>
          <cell r="AC15">
            <v>7.8939350000000005E-2</v>
          </cell>
          <cell r="AD15">
            <v>7.3605420000000005E-2</v>
          </cell>
          <cell r="AE15">
            <v>6.6967239999999997E-2</v>
          </cell>
          <cell r="AF15">
            <v>6.1239830000000002E-2</v>
          </cell>
          <cell r="AG15">
            <v>5.8615790000000001E-2</v>
          </cell>
          <cell r="AH15">
            <v>5.426015E-2</v>
          </cell>
          <cell r="AI15">
            <v>5.4535599999999997E-2</v>
          </cell>
          <cell r="AJ15">
            <v>5.0192729999999998E-2</v>
          </cell>
          <cell r="AK15">
            <v>5.0371649999999997E-2</v>
          </cell>
          <cell r="AL15">
            <v>4.6146149999999997E-2</v>
          </cell>
          <cell r="AM15">
            <v>4.5197050000000003E-2</v>
          </cell>
          <cell r="AN15">
            <v>4.2878729999999997E-2</v>
          </cell>
          <cell r="AO15">
            <v>4.295086E-2</v>
          </cell>
          <cell r="AP15">
            <v>4.1100400000000002E-2</v>
          </cell>
          <cell r="AQ15">
            <v>4.162681E-2</v>
          </cell>
        </row>
        <row r="16">
          <cell r="A16">
            <v>25</v>
          </cell>
          <cell r="B16">
            <v>0.11755902999999999</v>
          </cell>
          <cell r="C16">
            <v>0.12007561</v>
          </cell>
          <cell r="D16">
            <v>0.12412618</v>
          </cell>
          <cell r="E16">
            <v>0.12982376000000001</v>
          </cell>
          <cell r="F16">
            <v>0.12831567999999999</v>
          </cell>
          <cell r="G16">
            <v>0.13433892</v>
          </cell>
          <cell r="H16">
            <v>0.10801181999999999</v>
          </cell>
          <cell r="I16">
            <v>0.14208604999999999</v>
          </cell>
          <cell r="J16">
            <v>0.13567492</v>
          </cell>
          <cell r="K16">
            <v>0.13668431</v>
          </cell>
          <cell r="L16">
            <v>0.13530744</v>
          </cell>
          <cell r="M16">
            <v>0.12943769999999999</v>
          </cell>
          <cell r="N16">
            <v>0.13274045000000001</v>
          </cell>
          <cell r="O16">
            <v>0.13374358</v>
          </cell>
          <cell r="P16">
            <v>0.12816918999999999</v>
          </cell>
          <cell r="Q16">
            <v>0.12328161</v>
          </cell>
          <cell r="R16">
            <v>0.11797785</v>
          </cell>
          <cell r="S16">
            <v>0.11214612</v>
          </cell>
          <cell r="T16">
            <v>0.11315799999999999</v>
          </cell>
          <cell r="U16">
            <v>0.11423574</v>
          </cell>
          <cell r="V16">
            <v>0.11313168999999999</v>
          </cell>
          <cell r="W16">
            <v>0.1137291</v>
          </cell>
          <cell r="X16">
            <v>0.11312988</v>
          </cell>
          <cell r="Y16">
            <v>0.11087104</v>
          </cell>
          <cell r="Z16">
            <v>0.10767329</v>
          </cell>
          <cell r="AA16">
            <v>9.9286299999999994E-2</v>
          </cell>
          <cell r="AB16">
            <v>9.3362039999999993E-2</v>
          </cell>
          <cell r="AC16">
            <v>8.8863730000000002E-2</v>
          </cell>
          <cell r="AD16">
            <v>8.2879980000000006E-2</v>
          </cell>
          <cell r="AE16">
            <v>7.5035779999999996E-2</v>
          </cell>
          <cell r="AF16">
            <v>7.0770050000000001E-2</v>
          </cell>
          <cell r="AG16">
            <v>7.1487720000000005E-2</v>
          </cell>
          <cell r="AH16">
            <v>6.3389459999999995E-2</v>
          </cell>
          <cell r="AI16">
            <v>6.3538739999999996E-2</v>
          </cell>
          <cell r="AJ16">
            <v>6.2830140000000007E-2</v>
          </cell>
          <cell r="AK16">
            <v>5.7152540000000002E-2</v>
          </cell>
          <cell r="AL16">
            <v>5.4683229999999999E-2</v>
          </cell>
          <cell r="AM16">
            <v>5.2439310000000003E-2</v>
          </cell>
          <cell r="AN16">
            <v>5.1434689999999998E-2</v>
          </cell>
          <cell r="AO16">
            <v>4.9756399999999999E-2</v>
          </cell>
          <cell r="AP16">
            <v>5.0500900000000001E-2</v>
          </cell>
        </row>
        <row r="17">
          <cell r="A17">
            <v>26</v>
          </cell>
          <cell r="B17">
            <v>9.6982260000000001E-2</v>
          </cell>
          <cell r="C17">
            <v>0.10398765</v>
          </cell>
          <cell r="D17">
            <v>0.10415474</v>
          </cell>
          <cell r="E17">
            <v>0.11090970999999999</v>
          </cell>
          <cell r="F17">
            <v>0.11031679</v>
          </cell>
          <cell r="G17">
            <v>8.9362109999999995E-2</v>
          </cell>
          <cell r="H17">
            <v>0.11731195</v>
          </cell>
          <cell r="I17">
            <v>0.11441224</v>
          </cell>
          <cell r="J17">
            <v>0.11173669</v>
          </cell>
          <cell r="K17">
            <v>0.11209299</v>
          </cell>
          <cell r="L17">
            <v>0.10866226</v>
          </cell>
          <cell r="M17">
            <v>0.10510808000000001</v>
          </cell>
          <cell r="N17">
            <v>0.10585258</v>
          </cell>
          <cell r="O17">
            <v>0.10547135000000001</v>
          </cell>
          <cell r="P17">
            <v>9.9705299999999997E-2</v>
          </cell>
          <cell r="Q17">
            <v>9.8463889999999998E-2</v>
          </cell>
          <cell r="R17">
            <v>9.6294379999999999E-2</v>
          </cell>
          <cell r="S17">
            <v>9.7043509999999999E-2</v>
          </cell>
          <cell r="T17">
            <v>9.8221320000000001E-2</v>
          </cell>
          <cell r="U17">
            <v>0.10153442</v>
          </cell>
          <cell r="V17">
            <v>0.10390465</v>
          </cell>
          <cell r="W17">
            <v>0.10686582999999999</v>
          </cell>
          <cell r="X17">
            <v>0.10844672</v>
          </cell>
          <cell r="Y17">
            <v>0.10641658</v>
          </cell>
          <cell r="Z17">
            <v>0.10145611</v>
          </cell>
          <cell r="AA17">
            <v>9.6724589999999999E-2</v>
          </cell>
          <cell r="AB17">
            <v>9.3847949999999999E-2</v>
          </cell>
          <cell r="AC17">
            <v>8.9365070000000005E-2</v>
          </cell>
          <cell r="AD17">
            <v>8.1881679999999998E-2</v>
          </cell>
          <cell r="AE17">
            <v>7.8625180000000003E-2</v>
          </cell>
          <cell r="AF17">
            <v>7.817267E-2</v>
          </cell>
          <cell r="AG17">
            <v>7.7393190000000001E-2</v>
          </cell>
          <cell r="AH17">
            <v>6.9618479999999996E-2</v>
          </cell>
          <cell r="AI17">
            <v>7.3755860000000006E-2</v>
          </cell>
          <cell r="AJ17">
            <v>6.6780859999999997E-2</v>
          </cell>
          <cell r="AK17">
            <v>6.3563759999999997E-2</v>
          </cell>
          <cell r="AL17">
            <v>6.075846E-2</v>
          </cell>
          <cell r="AM17">
            <v>5.9698809999999998E-2</v>
          </cell>
          <cell r="AN17">
            <v>5.7188589999999997E-2</v>
          </cell>
          <cell r="AO17">
            <v>5.7373220000000003E-2</v>
          </cell>
        </row>
        <row r="18">
          <cell r="A18">
            <v>27</v>
          </cell>
          <cell r="B18">
            <v>7.6156810000000005E-2</v>
          </cell>
          <cell r="C18">
            <v>7.9050990000000002E-2</v>
          </cell>
          <cell r="D18">
            <v>8.0667009999999997E-2</v>
          </cell>
          <cell r="E18">
            <v>8.5480680000000003E-2</v>
          </cell>
          <cell r="F18">
            <v>6.6427929999999996E-2</v>
          </cell>
          <cell r="G18">
            <v>8.6677889999999994E-2</v>
          </cell>
          <cell r="H18">
            <v>8.4340709999999999E-2</v>
          </cell>
          <cell r="I18">
            <v>8.2911250000000006E-2</v>
          </cell>
          <cell r="J18">
            <v>8.1422690000000006E-2</v>
          </cell>
          <cell r="K18">
            <v>8.0871419999999999E-2</v>
          </cell>
          <cell r="L18">
            <v>7.766054E-2</v>
          </cell>
          <cell r="M18">
            <v>7.4574799999999997E-2</v>
          </cell>
          <cell r="N18">
            <v>7.4345519999999998E-2</v>
          </cell>
          <cell r="O18">
            <v>7.3100360000000003E-2</v>
          </cell>
          <cell r="P18">
            <v>7.1210969999999998E-2</v>
          </cell>
          <cell r="Q18">
            <v>7.1823209999999998E-2</v>
          </cell>
          <cell r="R18">
            <v>7.2753079999999998E-2</v>
          </cell>
          <cell r="S18">
            <v>7.4297470000000004E-2</v>
          </cell>
          <cell r="T18">
            <v>7.6788229999999999E-2</v>
          </cell>
          <cell r="U18">
            <v>8.0749920000000003E-2</v>
          </cell>
          <cell r="V18">
            <v>8.4202910000000006E-2</v>
          </cell>
          <cell r="W18">
            <v>8.7565500000000004E-2</v>
          </cell>
          <cell r="X18">
            <v>8.9529659999999997E-2</v>
          </cell>
          <cell r="Y18">
            <v>8.6360439999999997E-2</v>
          </cell>
          <cell r="Z18">
            <v>8.628885E-2</v>
          </cell>
          <cell r="AA18">
            <v>8.3969070000000007E-2</v>
          </cell>
          <cell r="AB18">
            <v>8.2356910000000005E-2</v>
          </cell>
          <cell r="AC18">
            <v>7.8910359999999999E-2</v>
          </cell>
          <cell r="AD18">
            <v>7.6652059999999994E-2</v>
          </cell>
          <cell r="AE18">
            <v>7.7885239999999994E-2</v>
          </cell>
          <cell r="AF18">
            <v>7.6351080000000002E-2</v>
          </cell>
          <cell r="AG18">
            <v>7.6644820000000002E-2</v>
          </cell>
          <cell r="AH18">
            <v>7.2673479999999999E-2</v>
          </cell>
          <cell r="AI18">
            <v>7.0988259999999997E-2</v>
          </cell>
          <cell r="AJ18">
            <v>6.8331130000000004E-2</v>
          </cell>
          <cell r="AK18">
            <v>6.4872159999999998E-2</v>
          </cell>
          <cell r="AL18">
            <v>6.3681689999999999E-2</v>
          </cell>
          <cell r="AM18">
            <v>6.1770930000000002E-2</v>
          </cell>
          <cell r="AN18">
            <v>6.180066E-2</v>
          </cell>
        </row>
        <row r="19">
          <cell r="A19">
            <v>28</v>
          </cell>
          <cell r="B19">
            <v>5.6334049999999997E-2</v>
          </cell>
          <cell r="C19">
            <v>5.8970509999999997E-2</v>
          </cell>
          <cell r="D19">
            <v>6.0106569999999998E-2</v>
          </cell>
          <cell r="E19">
            <v>4.8018289999999998E-2</v>
          </cell>
          <cell r="F19">
            <v>6.0083629999999999E-2</v>
          </cell>
          <cell r="G19">
            <v>5.8066880000000001E-2</v>
          </cell>
          <cell r="H19">
            <v>5.6436189999999997E-2</v>
          </cell>
          <cell r="I19">
            <v>5.6556629999999997E-2</v>
          </cell>
          <cell r="J19">
            <v>5.4909300000000001E-2</v>
          </cell>
          <cell r="K19">
            <v>5.3544759999999997E-2</v>
          </cell>
          <cell r="L19">
            <v>5.1875049999999999E-2</v>
          </cell>
          <cell r="M19">
            <v>4.9021229999999999E-2</v>
          </cell>
          <cell r="N19">
            <v>4.925086E-2</v>
          </cell>
          <cell r="O19">
            <v>4.9997170000000001E-2</v>
          </cell>
          <cell r="P19">
            <v>4.943935E-2</v>
          </cell>
          <cell r="Q19">
            <v>5.1021650000000002E-2</v>
          </cell>
          <cell r="R19">
            <v>5.2498900000000001E-2</v>
          </cell>
          <cell r="S19">
            <v>5.3985409999999998E-2</v>
          </cell>
          <cell r="T19">
            <v>5.734442E-2</v>
          </cell>
          <cell r="U19">
            <v>6.0481449999999999E-2</v>
          </cell>
          <cell r="V19">
            <v>6.4261830000000006E-2</v>
          </cell>
          <cell r="W19">
            <v>6.5602709999999995E-2</v>
          </cell>
          <cell r="X19">
            <v>6.5804280000000007E-2</v>
          </cell>
          <cell r="Y19">
            <v>6.6819279999999995E-2</v>
          </cell>
          <cell r="Z19">
            <v>6.799827E-2</v>
          </cell>
          <cell r="AA19">
            <v>6.6726670000000002E-2</v>
          </cell>
          <cell r="AB19">
            <v>6.5588549999999995E-2</v>
          </cell>
          <cell r="AC19">
            <v>6.6470150000000006E-2</v>
          </cell>
          <cell r="AD19">
            <v>6.9100060000000005E-2</v>
          </cell>
          <cell r="AE19">
            <v>6.9143449999999995E-2</v>
          </cell>
          <cell r="AF19">
            <v>6.8633169999999993E-2</v>
          </cell>
          <cell r="AG19">
            <v>7.3057399999999995E-2</v>
          </cell>
          <cell r="AH19">
            <v>6.4266959999999998E-2</v>
          </cell>
          <cell r="AI19">
            <v>6.7314719999999995E-2</v>
          </cell>
          <cell r="AJ19">
            <v>6.4252710000000005E-2</v>
          </cell>
          <cell r="AK19">
            <v>6.3635789999999998E-2</v>
          </cell>
          <cell r="AL19">
            <v>6.0918849999999997E-2</v>
          </cell>
          <cell r="AM19">
            <v>6.1890029999999999E-2</v>
          </cell>
        </row>
        <row r="20">
          <cell r="A20">
            <v>29</v>
          </cell>
          <cell r="B20">
            <v>4.0994099999999999E-2</v>
          </cell>
          <cell r="C20">
            <v>4.3353219999999998E-2</v>
          </cell>
          <cell r="D20">
            <v>3.3371530000000003E-2</v>
          </cell>
          <cell r="E20">
            <v>4.1686939999999999E-2</v>
          </cell>
          <cell r="F20">
            <v>3.9288650000000001E-2</v>
          </cell>
          <cell r="G20">
            <v>3.8230380000000001E-2</v>
          </cell>
          <cell r="H20">
            <v>3.7839030000000003E-2</v>
          </cell>
          <cell r="I20">
            <v>3.7427370000000001E-2</v>
          </cell>
          <cell r="J20">
            <v>3.6537340000000001E-2</v>
          </cell>
          <cell r="K20">
            <v>3.5730039999999998E-2</v>
          </cell>
          <cell r="L20">
            <v>3.3822680000000001E-2</v>
          </cell>
          <cell r="M20">
            <v>3.270228E-2</v>
          </cell>
          <cell r="N20">
            <v>3.3421220000000001E-2</v>
          </cell>
          <cell r="O20">
            <v>3.4552640000000003E-2</v>
          </cell>
          <cell r="P20">
            <v>3.5061920000000003E-2</v>
          </cell>
          <cell r="Q20">
            <v>3.6307819999999998E-2</v>
          </cell>
          <cell r="R20">
            <v>3.7547480000000001E-2</v>
          </cell>
          <cell r="S20">
            <v>3.9734449999999998E-2</v>
          </cell>
          <cell r="T20">
            <v>4.1642060000000002E-2</v>
          </cell>
          <cell r="U20">
            <v>4.4262259999999998E-2</v>
          </cell>
          <cell r="V20">
            <v>4.6136589999999998E-2</v>
          </cell>
          <cell r="W20">
            <v>4.670096E-2</v>
          </cell>
          <cell r="X20">
            <v>4.8799160000000001E-2</v>
          </cell>
          <cell r="Y20">
            <v>4.965344E-2</v>
          </cell>
          <cell r="Z20">
            <v>5.1265100000000001E-2</v>
          </cell>
          <cell r="AA20">
            <v>5.0264459999999997E-2</v>
          </cell>
          <cell r="AB20">
            <v>5.252714E-2</v>
          </cell>
          <cell r="AC20">
            <v>5.6108060000000001E-2</v>
          </cell>
          <cell r="AD20">
            <v>5.7583299999999997E-2</v>
          </cell>
          <cell r="AE20">
            <v>5.8387729999999999E-2</v>
          </cell>
          <cell r="AF20">
            <v>6.2111970000000002E-2</v>
          </cell>
          <cell r="AG20">
            <v>6.071025E-2</v>
          </cell>
          <cell r="AH20">
            <v>5.7454110000000003E-2</v>
          </cell>
          <cell r="AI20">
            <v>5.9494249999999999E-2</v>
          </cell>
          <cell r="AJ20">
            <v>5.9222259999999999E-2</v>
          </cell>
          <cell r="AK20">
            <v>5.7286440000000001E-2</v>
          </cell>
          <cell r="AL20">
            <v>5.8674179999999999E-2</v>
          </cell>
        </row>
        <row r="21">
          <cell r="A21">
            <v>30</v>
          </cell>
          <cell r="B21">
            <v>3.0826050000000001E-2</v>
          </cell>
          <cell r="C21">
            <v>2.4330910000000001E-2</v>
          </cell>
          <cell r="D21">
            <v>2.8663850000000001E-2</v>
          </cell>
          <cell r="E21">
            <v>2.7318769999999999E-2</v>
          </cell>
          <cell r="F21">
            <v>2.5782599999999999E-2</v>
          </cell>
          <cell r="G21">
            <v>2.5936899999999999E-2</v>
          </cell>
          <cell r="H21">
            <v>2.5141899999999998E-2</v>
          </cell>
          <cell r="I21">
            <v>2.5194109999999999E-2</v>
          </cell>
          <cell r="J21">
            <v>2.4459979999999999E-2</v>
          </cell>
          <cell r="K21">
            <v>2.3813500000000001E-2</v>
          </cell>
          <cell r="L21">
            <v>2.2303110000000001E-2</v>
          </cell>
          <cell r="M21">
            <v>2.2041620000000001E-2</v>
          </cell>
          <cell r="N21">
            <v>2.328206E-2</v>
          </cell>
          <cell r="O21">
            <v>2.431349E-2</v>
          </cell>
          <cell r="P21">
            <v>2.452058E-2</v>
          </cell>
          <cell r="Q21">
            <v>2.5538390000000001E-2</v>
          </cell>
          <cell r="R21">
            <v>2.7122739999999999E-2</v>
          </cell>
          <cell r="S21">
            <v>2.8551380000000001E-2</v>
          </cell>
          <cell r="T21">
            <v>3.0364869999999999E-2</v>
          </cell>
          <cell r="U21">
            <v>3.140925E-2</v>
          </cell>
          <cell r="V21">
            <v>3.1983280000000003E-2</v>
          </cell>
          <cell r="W21">
            <v>3.3850070000000003E-2</v>
          </cell>
          <cell r="X21">
            <v>3.4826080000000002E-2</v>
          </cell>
          <cell r="Y21">
            <v>3.5972999999999998E-2</v>
          </cell>
          <cell r="Z21">
            <v>3.7484749999999997E-2</v>
          </cell>
          <cell r="AA21">
            <v>3.8339020000000001E-2</v>
          </cell>
          <cell r="AB21">
            <v>4.1515099999999999E-2</v>
          </cell>
          <cell r="AC21">
            <v>4.3563770000000002E-2</v>
          </cell>
          <cell r="AD21">
            <v>4.5075730000000001E-2</v>
          </cell>
          <cell r="AE21">
            <v>4.8417500000000002E-2</v>
          </cell>
          <cell r="AF21">
            <v>4.7650779999999997E-2</v>
          </cell>
          <cell r="AG21">
            <v>4.9803380000000001E-2</v>
          </cell>
          <cell r="AH21">
            <v>4.6655450000000001E-2</v>
          </cell>
          <cell r="AI21">
            <v>4.9533090000000002E-2</v>
          </cell>
          <cell r="AJ21">
            <v>4.936774E-2</v>
          </cell>
          <cell r="AK21">
            <v>4.9742090000000003E-2</v>
          </cell>
        </row>
        <row r="22">
          <cell r="A22">
            <v>31</v>
          </cell>
          <cell r="B22">
            <v>1.7868909999999998E-2</v>
          </cell>
          <cell r="C22">
            <v>2.0612419999999999E-2</v>
          </cell>
          <cell r="D22">
            <v>1.87154E-2</v>
          </cell>
          <cell r="E22">
            <v>1.7965559999999998E-2</v>
          </cell>
          <cell r="F22">
            <v>1.7513689999999998E-2</v>
          </cell>
          <cell r="G22">
            <v>1.7092099999999999E-2</v>
          </cell>
          <cell r="H22">
            <v>1.6883970000000002E-2</v>
          </cell>
          <cell r="I22">
            <v>1.70838E-2</v>
          </cell>
          <cell r="J22">
            <v>1.6256860000000001E-2</v>
          </cell>
          <cell r="K22">
            <v>1.5799710000000002E-2</v>
          </cell>
          <cell r="L22">
            <v>1.509694E-2</v>
          </cell>
          <cell r="M22">
            <v>1.5490459999999999E-2</v>
          </cell>
          <cell r="N22">
            <v>1.631492E-2</v>
          </cell>
          <cell r="O22">
            <v>1.7229520000000002E-2</v>
          </cell>
          <cell r="P22">
            <v>1.709457E-2</v>
          </cell>
          <cell r="Q22">
            <v>1.8184269999999999E-2</v>
          </cell>
          <cell r="R22">
            <v>1.9204639999999999E-2</v>
          </cell>
          <cell r="S22">
            <v>2.0190110000000001E-2</v>
          </cell>
          <cell r="T22">
            <v>2.0973249999999999E-2</v>
          </cell>
          <cell r="U22">
            <v>2.1286639999999999E-2</v>
          </cell>
          <cell r="V22">
            <v>2.2502999999999999E-2</v>
          </cell>
          <cell r="W22">
            <v>2.3895699999999999E-2</v>
          </cell>
          <cell r="X22">
            <v>2.4866840000000001E-2</v>
          </cell>
          <cell r="Y22">
            <v>2.581516E-2</v>
          </cell>
          <cell r="Z22">
            <v>2.6952589999999998E-2</v>
          </cell>
          <cell r="AA22">
            <v>2.9072420000000002E-2</v>
          </cell>
          <cell r="AB22">
            <v>3.1503700000000003E-2</v>
          </cell>
          <cell r="AC22">
            <v>3.3195530000000001E-2</v>
          </cell>
          <cell r="AD22">
            <v>3.633434E-2</v>
          </cell>
          <cell r="AE22">
            <v>3.5693089999999997E-2</v>
          </cell>
          <cell r="AF22">
            <v>3.7907179999999999E-2</v>
          </cell>
          <cell r="AG22">
            <v>3.8164099999999999E-2</v>
          </cell>
          <cell r="AH22">
            <v>3.7673890000000002E-2</v>
          </cell>
          <cell r="AI22">
            <v>3.9442600000000001E-2</v>
          </cell>
          <cell r="AJ22">
            <v>4.042279E-2</v>
          </cell>
        </row>
        <row r="23">
          <cell r="A23">
            <v>32</v>
          </cell>
          <cell r="B23">
            <v>1.548212E-2</v>
          </cell>
          <cell r="C23">
            <v>1.4512819999999999E-2</v>
          </cell>
          <cell r="D23">
            <v>1.327658E-2</v>
          </cell>
          <cell r="E23">
            <v>1.294179E-2</v>
          </cell>
          <cell r="F23">
            <v>1.249632E-2</v>
          </cell>
          <cell r="G23">
            <v>1.231961E-2</v>
          </cell>
          <cell r="H23">
            <v>1.2022120000000001E-2</v>
          </cell>
          <cell r="I23">
            <v>1.2045230000000001E-2</v>
          </cell>
          <cell r="J23">
            <v>1.1257929999999999E-2</v>
          </cell>
          <cell r="K23">
            <v>1.1177400000000001E-2</v>
          </cell>
          <cell r="L23">
            <v>1.101593E-2</v>
          </cell>
          <cell r="M23">
            <v>1.1015169999999999E-2</v>
          </cell>
          <cell r="N23">
            <v>1.17915E-2</v>
          </cell>
          <cell r="O23">
            <v>1.2602759999999999E-2</v>
          </cell>
          <cell r="P23">
            <v>1.2865740000000001E-2</v>
          </cell>
          <cell r="Q23">
            <v>1.3328329999999999E-2</v>
          </cell>
          <cell r="R23">
            <v>1.4235899999999999E-2</v>
          </cell>
          <cell r="S23">
            <v>1.4482500000000001E-2</v>
          </cell>
          <cell r="T23">
            <v>1.462957E-2</v>
          </cell>
          <cell r="U23">
            <v>1.5793519999999998E-2</v>
          </cell>
          <cell r="V23">
            <v>1.6539109999999999E-2</v>
          </cell>
          <cell r="W23">
            <v>1.7181439999999999E-2</v>
          </cell>
          <cell r="X23">
            <v>1.7987650000000001E-2</v>
          </cell>
          <cell r="Y23">
            <v>1.9422459999999999E-2</v>
          </cell>
          <cell r="Z23">
            <v>2.038498E-2</v>
          </cell>
          <cell r="AA23">
            <v>2.2128450000000001E-2</v>
          </cell>
          <cell r="AB23">
            <v>2.3427739999999999E-2</v>
          </cell>
          <cell r="AC23">
            <v>2.6265030000000002E-2</v>
          </cell>
          <cell r="AD23">
            <v>2.670925E-2</v>
          </cell>
          <cell r="AE23">
            <v>2.846038E-2</v>
          </cell>
          <cell r="AF23">
            <v>2.861607E-2</v>
          </cell>
          <cell r="AG23">
            <v>3.0461490000000001E-2</v>
          </cell>
          <cell r="AH23">
            <v>2.892745E-2</v>
          </cell>
          <cell r="AI23">
            <v>3.2064929999999998E-2</v>
          </cell>
        </row>
        <row r="24">
          <cell r="A24">
            <v>33</v>
          </cell>
          <cell r="B24">
            <v>1.0839939999999999E-2</v>
          </cell>
          <cell r="C24">
            <v>1.0420219999999999E-2</v>
          </cell>
          <cell r="D24">
            <v>9.6654500000000008E-3</v>
          </cell>
          <cell r="E24">
            <v>9.6405899999999992E-3</v>
          </cell>
          <cell r="F24">
            <v>9.0823099999999997E-3</v>
          </cell>
          <cell r="G24">
            <v>9.1628300000000003E-3</v>
          </cell>
          <cell r="H24">
            <v>8.8258099999999999E-3</v>
          </cell>
          <cell r="I24">
            <v>8.4244000000000003E-3</v>
          </cell>
          <cell r="J24">
            <v>8.3627600000000003E-3</v>
          </cell>
          <cell r="K24">
            <v>8.1451800000000001E-3</v>
          </cell>
          <cell r="L24">
            <v>8.0608699999999995E-3</v>
          </cell>
          <cell r="M24">
            <v>8.4724099999999997E-3</v>
          </cell>
          <cell r="N24">
            <v>8.8729499999999992E-3</v>
          </cell>
          <cell r="O24">
            <v>9.7093500000000003E-3</v>
          </cell>
          <cell r="P24">
            <v>9.7367500000000006E-3</v>
          </cell>
          <cell r="Q24">
            <v>1.018077E-2</v>
          </cell>
          <cell r="R24">
            <v>1.038444E-2</v>
          </cell>
          <cell r="S24">
            <v>1.070516E-2</v>
          </cell>
          <cell r="T24">
            <v>1.1106639999999999E-2</v>
          </cell>
          <cell r="U24">
            <v>1.1684170000000001E-2</v>
          </cell>
          <cell r="V24">
            <v>1.2224840000000001E-2</v>
          </cell>
          <cell r="W24">
            <v>1.285386E-2</v>
          </cell>
          <cell r="X24">
            <v>1.35788E-2</v>
          </cell>
          <cell r="Y24">
            <v>1.491433E-2</v>
          </cell>
          <cell r="Z24">
            <v>1.6088370000000001E-2</v>
          </cell>
          <cell r="AA24">
            <v>1.6873010000000001E-2</v>
          </cell>
          <cell r="AB24">
            <v>1.9096869999999998E-2</v>
          </cell>
          <cell r="AC24">
            <v>1.9679990000000001E-2</v>
          </cell>
          <cell r="AD24">
            <v>2.0803619999999998E-2</v>
          </cell>
          <cell r="AE24">
            <v>2.1803019999999999E-2</v>
          </cell>
          <cell r="AF24">
            <v>2.267541E-2</v>
          </cell>
          <cell r="AG24">
            <v>2.3464180000000001E-2</v>
          </cell>
          <cell r="AH24">
            <v>2.3783189999999999E-2</v>
          </cell>
        </row>
        <row r="25">
          <cell r="A25">
            <v>34</v>
          </cell>
          <cell r="B25">
            <v>8.0253500000000005E-3</v>
          </cell>
          <cell r="C25">
            <v>7.6583399999999996E-3</v>
          </cell>
          <cell r="D25">
            <v>7.1407199999999997E-3</v>
          </cell>
          <cell r="E25">
            <v>7.1769299999999998E-3</v>
          </cell>
          <cell r="F25">
            <v>6.7903700000000004E-3</v>
          </cell>
          <cell r="G25">
            <v>6.7830199999999998E-3</v>
          </cell>
          <cell r="H25">
            <v>6.3706700000000002E-3</v>
          </cell>
          <cell r="I25">
            <v>6.2494999999999998E-3</v>
          </cell>
          <cell r="J25">
            <v>6.04384E-3</v>
          </cell>
          <cell r="K25">
            <v>6.1606899999999999E-3</v>
          </cell>
          <cell r="L25">
            <v>6.1461800000000002E-3</v>
          </cell>
          <cell r="M25">
            <v>6.20186E-3</v>
          </cell>
          <cell r="N25">
            <v>6.8091200000000001E-3</v>
          </cell>
          <cell r="O25">
            <v>7.36647E-3</v>
          </cell>
          <cell r="P25">
            <v>7.6036599999999999E-3</v>
          </cell>
          <cell r="Q25">
            <v>7.7822300000000002E-3</v>
          </cell>
          <cell r="R25">
            <v>8.0797799999999999E-3</v>
          </cell>
          <cell r="S25">
            <v>8.2068699999999998E-3</v>
          </cell>
          <cell r="T25">
            <v>8.6088499999999995E-3</v>
          </cell>
          <cell r="U25">
            <v>9.1811199999999992E-3</v>
          </cell>
          <cell r="V25">
            <v>9.5506500000000008E-3</v>
          </cell>
          <cell r="W25">
            <v>1.0079950000000001E-2</v>
          </cell>
          <cell r="X25">
            <v>1.106626E-2</v>
          </cell>
          <cell r="Y25">
            <v>1.1627520000000001E-2</v>
          </cell>
          <cell r="Z25">
            <v>1.269027E-2</v>
          </cell>
          <cell r="AA25">
            <v>1.4038999999999999E-2</v>
          </cell>
          <cell r="AB25">
            <v>1.4559839999999999E-2</v>
          </cell>
          <cell r="AC25">
            <v>1.5664620000000001E-2</v>
          </cell>
          <cell r="AD25">
            <v>1.649513E-2</v>
          </cell>
          <cell r="AE25">
            <v>1.7079850000000001E-2</v>
          </cell>
          <cell r="AF25">
            <v>1.7488630000000002E-2</v>
          </cell>
          <cell r="AG25">
            <v>1.946268E-2</v>
          </cell>
        </row>
        <row r="26">
          <cell r="A26">
            <v>35</v>
          </cell>
          <cell r="B26">
            <v>6.0084700000000001E-3</v>
          </cell>
          <cell r="C26">
            <v>5.75889E-3</v>
          </cell>
          <cell r="D26">
            <v>5.2507400000000003E-3</v>
          </cell>
          <cell r="E26">
            <v>5.2454600000000004E-3</v>
          </cell>
          <cell r="F26">
            <v>4.9370899999999999E-3</v>
          </cell>
          <cell r="G26">
            <v>4.8010700000000002E-3</v>
          </cell>
          <cell r="H26">
            <v>4.7966099999999998E-3</v>
          </cell>
          <cell r="I26">
            <v>4.6207599999999998E-3</v>
          </cell>
          <cell r="J26">
            <v>4.7971400000000001E-3</v>
          </cell>
          <cell r="K26">
            <v>4.5355500000000002E-3</v>
          </cell>
          <cell r="L26">
            <v>4.75495E-3</v>
          </cell>
          <cell r="M26">
            <v>5.0413799999999998E-3</v>
          </cell>
          <cell r="N26">
            <v>5.2994100000000001E-3</v>
          </cell>
          <cell r="O26">
            <v>5.6465300000000003E-3</v>
          </cell>
          <cell r="P26">
            <v>5.7375600000000001E-3</v>
          </cell>
          <cell r="Q26">
            <v>5.7169600000000001E-3</v>
          </cell>
          <cell r="R26">
            <v>5.9853399999999996E-3</v>
          </cell>
          <cell r="S26">
            <v>6.2784599999999996E-3</v>
          </cell>
          <cell r="T26">
            <v>6.4197799999999999E-3</v>
          </cell>
          <cell r="U26">
            <v>6.9166399999999999E-3</v>
          </cell>
          <cell r="V26">
            <v>7.2590600000000003E-3</v>
          </cell>
          <cell r="W26">
            <v>7.7586299999999999E-3</v>
          </cell>
          <cell r="X26">
            <v>8.6232800000000005E-3</v>
          </cell>
          <cell r="Y26">
            <v>9.0681300000000006E-3</v>
          </cell>
          <cell r="Z26">
            <v>1.03915E-2</v>
          </cell>
          <cell r="AA26">
            <v>1.0587829999999999E-2</v>
          </cell>
          <cell r="AB26">
            <v>1.151421E-2</v>
          </cell>
          <cell r="AC26">
            <v>1.21712E-2</v>
          </cell>
          <cell r="AD26">
            <v>1.2990649999999999E-2</v>
          </cell>
          <cell r="AE26">
            <v>1.325904E-2</v>
          </cell>
          <cell r="AF26">
            <v>1.450399E-2</v>
          </cell>
        </row>
        <row r="27">
          <cell r="A27">
            <v>36</v>
          </cell>
          <cell r="B27">
            <v>4.5008799999999996E-3</v>
          </cell>
          <cell r="C27">
            <v>4.5249000000000001E-3</v>
          </cell>
          <cell r="D27">
            <v>3.9682500000000004E-3</v>
          </cell>
          <cell r="E27">
            <v>3.9299499999999998E-3</v>
          </cell>
          <cell r="F27">
            <v>3.7686299999999998E-3</v>
          </cell>
          <cell r="G27">
            <v>3.6060599999999999E-3</v>
          </cell>
          <cell r="H27">
            <v>3.7011800000000001E-3</v>
          </cell>
          <cell r="I27">
            <v>3.5561400000000002E-3</v>
          </cell>
          <cell r="J27">
            <v>3.5357600000000002E-3</v>
          </cell>
          <cell r="K27">
            <v>3.5508499999999999E-3</v>
          </cell>
          <cell r="L27">
            <v>3.7203100000000001E-3</v>
          </cell>
          <cell r="M27">
            <v>4.0830099999999998E-3</v>
          </cell>
          <cell r="N27">
            <v>4.1227399999999997E-3</v>
          </cell>
          <cell r="O27">
            <v>4.4187499999999999E-3</v>
          </cell>
          <cell r="P27">
            <v>4.38456E-3</v>
          </cell>
          <cell r="Q27">
            <v>4.5639900000000004E-3</v>
          </cell>
          <cell r="R27">
            <v>4.6786800000000002E-3</v>
          </cell>
          <cell r="S27">
            <v>4.7413200000000003E-3</v>
          </cell>
          <cell r="T27">
            <v>4.9831700000000003E-3</v>
          </cell>
          <cell r="U27">
            <v>5.3323199999999998E-3</v>
          </cell>
          <cell r="V27">
            <v>5.7468299999999996E-3</v>
          </cell>
          <cell r="W27">
            <v>5.9643700000000001E-3</v>
          </cell>
          <cell r="X27">
            <v>6.5645E-3</v>
          </cell>
          <cell r="Y27">
            <v>7.48082E-3</v>
          </cell>
          <cell r="Z27">
            <v>7.6488700000000003E-3</v>
          </cell>
          <cell r="AA27">
            <v>8.4948699999999999E-3</v>
          </cell>
          <cell r="AB27">
            <v>8.8337699999999995E-3</v>
          </cell>
          <cell r="AC27">
            <v>9.6807200000000003E-3</v>
          </cell>
          <cell r="AD27">
            <v>1.008569E-2</v>
          </cell>
          <cell r="AE27">
            <v>1.067851E-2</v>
          </cell>
        </row>
        <row r="28">
          <cell r="A28">
            <v>37</v>
          </cell>
          <cell r="B28">
            <v>3.1097400000000002E-3</v>
          </cell>
          <cell r="C28">
            <v>3.1054400000000001E-3</v>
          </cell>
          <cell r="D28">
            <v>2.9156500000000001E-3</v>
          </cell>
          <cell r="E28">
            <v>2.9202E-3</v>
          </cell>
          <cell r="F28">
            <v>2.6990500000000001E-3</v>
          </cell>
          <cell r="G28">
            <v>2.5868800000000002E-3</v>
          </cell>
          <cell r="H28">
            <v>2.4800600000000001E-3</v>
          </cell>
          <cell r="I28">
            <v>2.4823699999999998E-3</v>
          </cell>
          <cell r="J28">
            <v>2.6337499999999998E-3</v>
          </cell>
          <cell r="K28">
            <v>2.6284799999999999E-3</v>
          </cell>
          <cell r="L28">
            <v>2.71032E-3</v>
          </cell>
          <cell r="M28">
            <v>2.9459400000000002E-3</v>
          </cell>
          <cell r="N28">
            <v>3.1096000000000001E-3</v>
          </cell>
          <cell r="O28">
            <v>3.1652400000000002E-3</v>
          </cell>
          <cell r="P28">
            <v>3.2218400000000001E-3</v>
          </cell>
          <cell r="Q28">
            <v>3.3321399999999999E-3</v>
          </cell>
          <cell r="R28">
            <v>3.3501400000000001E-3</v>
          </cell>
          <cell r="S28">
            <v>3.4311400000000001E-3</v>
          </cell>
          <cell r="T28">
            <v>3.9340499999999997E-3</v>
          </cell>
          <cell r="U28">
            <v>3.9143499999999996E-3</v>
          </cell>
          <cell r="V28">
            <v>4.3262400000000003E-3</v>
          </cell>
          <cell r="W28">
            <v>4.5167499999999999E-3</v>
          </cell>
          <cell r="X28">
            <v>5.2313100000000003E-3</v>
          </cell>
          <cell r="Y28">
            <v>5.4468900000000002E-3</v>
          </cell>
          <cell r="Z28">
            <v>5.8244100000000004E-3</v>
          </cell>
          <cell r="AA28">
            <v>6.0867100000000004E-3</v>
          </cell>
          <cell r="AB28">
            <v>6.5760999999999997E-3</v>
          </cell>
          <cell r="AC28">
            <v>7.0997999999999999E-3</v>
          </cell>
          <cell r="AD28">
            <v>7.6244299999999997E-3</v>
          </cell>
        </row>
        <row r="29">
          <cell r="A29">
            <v>38</v>
          </cell>
          <cell r="B29">
            <v>2.4314200000000001E-3</v>
          </cell>
          <cell r="C29">
            <v>2.1865999999999999E-3</v>
          </cell>
          <cell r="D29">
            <v>2.1681299999999999E-3</v>
          </cell>
          <cell r="E29">
            <v>1.97891E-3</v>
          </cell>
          <cell r="F29">
            <v>1.92541E-3</v>
          </cell>
          <cell r="G29">
            <v>1.8612399999999999E-3</v>
          </cell>
          <cell r="H29">
            <v>1.8776699999999999E-3</v>
          </cell>
          <cell r="I29">
            <v>1.8758399999999999E-3</v>
          </cell>
          <cell r="J29">
            <v>1.8978300000000001E-3</v>
          </cell>
          <cell r="K29">
            <v>1.9590300000000001E-3</v>
          </cell>
          <cell r="L29">
            <v>2.0722200000000001E-3</v>
          </cell>
          <cell r="M29">
            <v>2.0986400000000001E-3</v>
          </cell>
          <cell r="N29">
            <v>2.1432000000000001E-3</v>
          </cell>
          <cell r="O29">
            <v>2.1875200000000001E-3</v>
          </cell>
          <cell r="P29">
            <v>2.3893199999999999E-3</v>
          </cell>
          <cell r="Q29">
            <v>2.3995000000000002E-3</v>
          </cell>
          <cell r="R29">
            <v>2.4883399999999999E-3</v>
          </cell>
          <cell r="S29">
            <v>2.6584600000000001E-3</v>
          </cell>
          <cell r="T29">
            <v>2.8610799999999998E-3</v>
          </cell>
          <cell r="U29">
            <v>2.8774299999999998E-3</v>
          </cell>
          <cell r="V29">
            <v>3.1879299999999998E-3</v>
          </cell>
          <cell r="W29">
            <v>3.5283100000000002E-3</v>
          </cell>
          <cell r="X29">
            <v>3.8652500000000002E-3</v>
          </cell>
          <cell r="Y29">
            <v>4.05186E-3</v>
          </cell>
          <cell r="Z29">
            <v>4.2920099999999997E-3</v>
          </cell>
          <cell r="AA29">
            <v>4.6494199999999996E-3</v>
          </cell>
          <cell r="AB29">
            <v>4.8100800000000004E-3</v>
          </cell>
          <cell r="AC29">
            <v>5.2213700000000004E-3</v>
          </cell>
        </row>
        <row r="30">
          <cell r="A30">
            <v>39</v>
          </cell>
          <cell r="B30">
            <v>1.6284800000000001E-3</v>
          </cell>
          <cell r="C30">
            <v>1.5102399999999999E-3</v>
          </cell>
          <cell r="D30">
            <v>1.39573E-3</v>
          </cell>
          <cell r="E30">
            <v>1.39791E-3</v>
          </cell>
          <cell r="F30">
            <v>1.3966899999999999E-3</v>
          </cell>
          <cell r="G30">
            <v>1.2993900000000001E-3</v>
          </cell>
          <cell r="H30">
            <v>1.3694899999999999E-3</v>
          </cell>
          <cell r="I30">
            <v>1.39467E-3</v>
          </cell>
          <cell r="J30">
            <v>1.3184500000000001E-3</v>
          </cell>
          <cell r="K30">
            <v>1.48606E-3</v>
          </cell>
          <cell r="L30">
            <v>1.4563899999999999E-3</v>
          </cell>
          <cell r="M30">
            <v>1.52724E-3</v>
          </cell>
          <cell r="N30">
            <v>1.5552000000000001E-3</v>
          </cell>
          <cell r="O30">
            <v>1.69323E-3</v>
          </cell>
          <cell r="P30">
            <v>1.71382E-3</v>
          </cell>
          <cell r="Q30">
            <v>1.7663399999999999E-3</v>
          </cell>
          <cell r="R30">
            <v>1.7985500000000001E-3</v>
          </cell>
          <cell r="S30">
            <v>1.8312700000000001E-3</v>
          </cell>
          <cell r="T30">
            <v>1.99219E-3</v>
          </cell>
          <cell r="U30">
            <v>2.1125599999999999E-3</v>
          </cell>
          <cell r="V30">
            <v>2.5171999999999998E-3</v>
          </cell>
          <cell r="W30">
            <v>2.5592100000000001E-3</v>
          </cell>
          <cell r="X30">
            <v>2.7832E-3</v>
          </cell>
          <cell r="Y30">
            <v>3.0060600000000001E-3</v>
          </cell>
          <cell r="Z30">
            <v>3.24245E-3</v>
          </cell>
          <cell r="AA30">
            <v>3.3127500000000002E-3</v>
          </cell>
          <cell r="AB30">
            <v>3.4992299999999999E-3</v>
          </cell>
        </row>
        <row r="31">
          <cell r="A31">
            <v>40</v>
          </cell>
          <cell r="B31">
            <v>1.0929500000000001E-3</v>
          </cell>
          <cell r="C31">
            <v>9.5049000000000002E-4</v>
          </cell>
          <cell r="D31">
            <v>9.4056000000000001E-4</v>
          </cell>
          <cell r="E31">
            <v>8.6012000000000003E-4</v>
          </cell>
          <cell r="F31">
            <v>8.2828000000000003E-4</v>
          </cell>
          <cell r="G31">
            <v>8.7485000000000004E-4</v>
          </cell>
          <cell r="H31">
            <v>8.6041000000000004E-4</v>
          </cell>
          <cell r="I31">
            <v>8.9397999999999995E-4</v>
          </cell>
          <cell r="J31">
            <v>9.4260000000000004E-4</v>
          </cell>
          <cell r="K31">
            <v>9.7981000000000001E-4</v>
          </cell>
          <cell r="L31">
            <v>9.4720999999999998E-4</v>
          </cell>
          <cell r="M31">
            <v>9.3128000000000004E-4</v>
          </cell>
          <cell r="N31">
            <v>9.9233000000000003E-4</v>
          </cell>
          <cell r="O31">
            <v>1.17724E-3</v>
          </cell>
          <cell r="P31">
            <v>1.1309499999999999E-3</v>
          </cell>
          <cell r="Q31">
            <v>1.1704300000000001E-3</v>
          </cell>
          <cell r="R31">
            <v>1.20465E-3</v>
          </cell>
          <cell r="S31">
            <v>1.33384E-3</v>
          </cell>
          <cell r="T31">
            <v>1.40296E-3</v>
          </cell>
          <cell r="U31">
            <v>1.56076E-3</v>
          </cell>
          <cell r="V31">
            <v>1.57821E-3</v>
          </cell>
          <cell r="W31">
            <v>1.77574E-3</v>
          </cell>
          <cell r="X31">
            <v>1.9439100000000001E-3</v>
          </cell>
          <cell r="Y31">
            <v>2.03878E-3</v>
          </cell>
          <cell r="Z31">
            <v>2.23368E-3</v>
          </cell>
          <cell r="AA31">
            <v>2.45773E-3</v>
          </cell>
        </row>
        <row r="32">
          <cell r="A32">
            <v>41</v>
          </cell>
          <cell r="B32">
            <v>6.4893000000000004E-4</v>
          </cell>
          <cell r="C32">
            <v>6.5547999999999995E-4</v>
          </cell>
          <cell r="D32">
            <v>5.8255999999999998E-4</v>
          </cell>
          <cell r="E32">
            <v>5.2908999999999996E-4</v>
          </cell>
          <cell r="F32">
            <v>5.0184999999999997E-4</v>
          </cell>
          <cell r="G32">
            <v>5.6758000000000004E-4</v>
          </cell>
          <cell r="H32">
            <v>5.5290000000000005E-4</v>
          </cell>
          <cell r="I32">
            <v>5.8405999999999996E-4</v>
          </cell>
          <cell r="J32">
            <v>5.1499E-4</v>
          </cell>
          <cell r="K32">
            <v>6.0581999999999997E-4</v>
          </cell>
          <cell r="L32">
            <v>6.1481000000000003E-4</v>
          </cell>
          <cell r="M32">
            <v>6.4747999999999997E-4</v>
          </cell>
          <cell r="N32">
            <v>6.6969000000000002E-4</v>
          </cell>
          <cell r="O32">
            <v>7.0503000000000004E-4</v>
          </cell>
          <cell r="P32">
            <v>7.3240000000000002E-4</v>
          </cell>
          <cell r="Q32">
            <v>7.4640000000000004E-4</v>
          </cell>
          <cell r="R32">
            <v>7.9188999999999996E-4</v>
          </cell>
          <cell r="S32">
            <v>9.1098000000000004E-4</v>
          </cell>
          <cell r="T32">
            <v>9.0866999999999999E-4</v>
          </cell>
          <cell r="U32">
            <v>9.3760000000000002E-4</v>
          </cell>
          <cell r="V32">
            <v>1.0418999999999999E-3</v>
          </cell>
          <cell r="W32">
            <v>1.13984E-3</v>
          </cell>
          <cell r="X32">
            <v>1.26834E-3</v>
          </cell>
          <cell r="Y32">
            <v>1.26851E-3</v>
          </cell>
          <cell r="Z32">
            <v>1.44249E-3</v>
          </cell>
        </row>
        <row r="33">
          <cell r="A33">
            <v>42</v>
          </cell>
          <cell r="B33">
            <v>3.7529000000000002E-4</v>
          </cell>
          <cell r="C33">
            <v>3.5036000000000003E-4</v>
          </cell>
          <cell r="D33">
            <v>3.0099E-4</v>
          </cell>
          <cell r="E33">
            <v>3.3907000000000002E-4</v>
          </cell>
          <cell r="F33">
            <v>3.3061000000000001E-4</v>
          </cell>
          <cell r="G33">
            <v>3.4519999999999999E-4</v>
          </cell>
          <cell r="H33">
            <v>3.4230000000000003E-4</v>
          </cell>
          <cell r="I33">
            <v>3.4791999999999999E-4</v>
          </cell>
          <cell r="J33">
            <v>3.8167000000000002E-4</v>
          </cell>
          <cell r="K33">
            <v>3.6922000000000002E-4</v>
          </cell>
          <cell r="L33">
            <v>3.2070999999999998E-4</v>
          </cell>
          <cell r="M33">
            <v>3.7406000000000001E-4</v>
          </cell>
          <cell r="N33">
            <v>3.9587999999999998E-4</v>
          </cell>
          <cell r="O33">
            <v>4.1545999999999998E-4</v>
          </cell>
          <cell r="P33">
            <v>4.2565000000000002E-4</v>
          </cell>
          <cell r="Q33">
            <v>4.1535999999999998E-4</v>
          </cell>
          <cell r="R33">
            <v>4.4466999999999998E-4</v>
          </cell>
          <cell r="S33">
            <v>4.8749999999999998E-4</v>
          </cell>
          <cell r="T33">
            <v>5.4011E-4</v>
          </cell>
          <cell r="U33">
            <v>5.9226999999999999E-4</v>
          </cell>
          <cell r="V33">
            <v>6.6631999999999998E-4</v>
          </cell>
          <cell r="W33">
            <v>6.5959000000000005E-4</v>
          </cell>
          <cell r="X33">
            <v>7.2486000000000002E-4</v>
          </cell>
          <cell r="Y33">
            <v>7.9303999999999996E-4</v>
          </cell>
        </row>
        <row r="34">
          <cell r="A34">
            <v>43</v>
          </cell>
          <cell r="B34">
            <v>2.1614E-4</v>
          </cell>
          <cell r="C34">
            <v>1.9411E-4</v>
          </cell>
          <cell r="D34">
            <v>1.8897E-4</v>
          </cell>
          <cell r="E34">
            <v>1.6792000000000001E-4</v>
          </cell>
          <cell r="F34">
            <v>1.9395E-4</v>
          </cell>
          <cell r="G34">
            <v>1.9359999999999999E-4</v>
          </cell>
          <cell r="H34">
            <v>1.9848000000000001E-4</v>
          </cell>
          <cell r="I34">
            <v>1.7432E-4</v>
          </cell>
          <cell r="J34">
            <v>2.0128E-4</v>
          </cell>
          <cell r="K34">
            <v>1.7747999999999999E-4</v>
          </cell>
          <cell r="L34">
            <v>1.851E-4</v>
          </cell>
          <cell r="M34">
            <v>2.0710999999999999E-4</v>
          </cell>
          <cell r="N34">
            <v>2.5647000000000002E-4</v>
          </cell>
          <cell r="O34">
            <v>2.3419000000000001E-4</v>
          </cell>
          <cell r="P34">
            <v>2.274E-4</v>
          </cell>
          <cell r="Q34">
            <v>2.4751999999999999E-4</v>
          </cell>
          <cell r="R34">
            <v>2.6647999999999998E-4</v>
          </cell>
          <cell r="S34">
            <v>3.2692000000000002E-4</v>
          </cell>
          <cell r="T34">
            <v>2.7460000000000001E-4</v>
          </cell>
          <cell r="U34">
            <v>3.2508999999999999E-4</v>
          </cell>
          <cell r="V34">
            <v>3.3322000000000001E-4</v>
          </cell>
          <cell r="W34">
            <v>3.7288000000000002E-4</v>
          </cell>
          <cell r="X34">
            <v>4.2366000000000002E-4</v>
          </cell>
        </row>
        <row r="35">
          <cell r="A35">
            <v>44</v>
          </cell>
          <cell r="B35">
            <v>7.9359999999999999E-5</v>
          </cell>
          <cell r="C35">
            <v>9.9539999999999999E-5</v>
          </cell>
          <cell r="D35">
            <v>8.462E-5</v>
          </cell>
          <cell r="E35">
            <v>8.1050000000000005E-5</v>
          </cell>
          <cell r="F35">
            <v>6.6039999999999998E-5</v>
          </cell>
          <cell r="G35">
            <v>8.6819999999999999E-5</v>
          </cell>
          <cell r="H35">
            <v>8.4770000000000003E-5</v>
          </cell>
          <cell r="I35">
            <v>8.9389999999999996E-5</v>
          </cell>
          <cell r="J35">
            <v>9.3270000000000007E-5</v>
          </cell>
          <cell r="K35">
            <v>1.0158E-4</v>
          </cell>
          <cell r="L35">
            <v>8.5939999999999994E-5</v>
          </cell>
          <cell r="M35">
            <v>7.695E-5</v>
          </cell>
          <cell r="N35">
            <v>1.0945E-4</v>
          </cell>
          <cell r="O35">
            <v>1.086E-4</v>
          </cell>
          <cell r="P35">
            <v>1.3119E-4</v>
          </cell>
          <cell r="Q35">
            <v>1.5856E-4</v>
          </cell>
          <cell r="R35">
            <v>1.1733E-4</v>
          </cell>
          <cell r="S35">
            <v>1.2554999999999999E-4</v>
          </cell>
          <cell r="T35">
            <v>1.4469999999999999E-4</v>
          </cell>
          <cell r="U35">
            <v>1.716E-4</v>
          </cell>
          <cell r="V35">
            <v>1.7281999999999999E-4</v>
          </cell>
          <cell r="W35">
            <v>2.0997999999999999E-4</v>
          </cell>
        </row>
        <row r="36">
          <cell r="A36">
            <v>45</v>
          </cell>
          <cell r="B36">
            <v>5.189E-5</v>
          </cell>
          <cell r="C36">
            <v>3.167E-5</v>
          </cell>
          <cell r="D36">
            <v>3.4140000000000002E-5</v>
          </cell>
          <cell r="E36">
            <v>3.998E-5</v>
          </cell>
          <cell r="F36">
            <v>3.502E-5</v>
          </cell>
          <cell r="G36">
            <v>3.2190000000000002E-5</v>
          </cell>
          <cell r="H36">
            <v>4.6799999999999999E-5</v>
          </cell>
          <cell r="I36">
            <v>3.5809999999999998E-5</v>
          </cell>
          <cell r="J36">
            <v>5.4759999999999997E-5</v>
          </cell>
          <cell r="K36">
            <v>2.9669999999999999E-5</v>
          </cell>
          <cell r="L36">
            <v>3.9400000000000002E-5</v>
          </cell>
          <cell r="M36">
            <v>4.6780000000000003E-5</v>
          </cell>
          <cell r="N36">
            <v>6.0099999999999997E-5</v>
          </cell>
          <cell r="O36">
            <v>4.401E-5</v>
          </cell>
          <cell r="P36">
            <v>5.5949999999999998E-5</v>
          </cell>
          <cell r="Q36">
            <v>5.096E-5</v>
          </cell>
          <cell r="R36">
            <v>4.9329999999999997E-5</v>
          </cell>
          <cell r="S36">
            <v>6.02E-5</v>
          </cell>
          <cell r="T36">
            <v>7.2949999999999998E-5</v>
          </cell>
          <cell r="U36">
            <v>7.5649999999999996E-5</v>
          </cell>
          <cell r="V36">
            <v>9.4820000000000004E-5</v>
          </cell>
        </row>
        <row r="37">
          <cell r="A37">
            <v>46</v>
          </cell>
          <cell r="B37">
            <v>1.2089999999999999E-5</v>
          </cell>
          <cell r="C37">
            <v>9.3999999999999998E-6</v>
          </cell>
          <cell r="D37">
            <v>1.1790000000000001E-5</v>
          </cell>
          <cell r="E37">
            <v>1.6990000000000002E-5</v>
          </cell>
          <cell r="F37">
            <v>1.43E-5</v>
          </cell>
          <cell r="G37">
            <v>1.433E-5</v>
          </cell>
          <cell r="H37">
            <v>1.0900000000000001E-5</v>
          </cell>
          <cell r="I37">
            <v>1.0550000000000001E-5</v>
          </cell>
          <cell r="J37">
            <v>1.398E-5</v>
          </cell>
          <cell r="K37">
            <v>1.488E-5</v>
          </cell>
          <cell r="L37">
            <v>1.6030000000000001E-5</v>
          </cell>
          <cell r="M37">
            <v>1.5150000000000001E-5</v>
          </cell>
          <cell r="N37">
            <v>2.5239999999999999E-5</v>
          </cell>
          <cell r="O37">
            <v>2.6789999999999999E-5</v>
          </cell>
          <cell r="P37">
            <v>1.694E-5</v>
          </cell>
          <cell r="Q37">
            <v>1.8219999999999998E-5</v>
          </cell>
          <cell r="R37">
            <v>2.3710000000000002E-5</v>
          </cell>
          <cell r="S37">
            <v>2.2200000000000001E-5</v>
          </cell>
          <cell r="T37">
            <v>3.9320000000000003E-5</v>
          </cell>
          <cell r="U37">
            <v>2.3580000000000001E-5</v>
          </cell>
        </row>
        <row r="38">
          <cell r="A38">
            <v>47</v>
          </cell>
          <cell r="B38">
            <v>3.63E-6</v>
          </cell>
          <cell r="C38">
            <v>3.5300000000000001E-6</v>
          </cell>
          <cell r="D38">
            <v>4.7299999999999996E-6</v>
          </cell>
          <cell r="E38">
            <v>9.7399999999999999E-6</v>
          </cell>
          <cell r="F38">
            <v>5.2100000000000001E-6</v>
          </cell>
          <cell r="G38">
            <v>3.5899999999999999E-6</v>
          </cell>
          <cell r="H38">
            <v>3.2799999999999999E-6</v>
          </cell>
          <cell r="I38">
            <v>2.1100000000000001E-6</v>
          </cell>
          <cell r="J38">
            <v>3.2399999999999999E-6</v>
          </cell>
          <cell r="K38">
            <v>6.3899999999999998E-6</v>
          </cell>
          <cell r="L38">
            <v>7.4100000000000002E-6</v>
          </cell>
          <cell r="M38">
            <v>6.9E-6</v>
          </cell>
          <cell r="N38">
            <v>1.167E-5</v>
          </cell>
          <cell r="O38">
            <v>5.1900000000000003E-6</v>
          </cell>
          <cell r="P38">
            <v>6.7800000000000003E-6</v>
          </cell>
          <cell r="Q38">
            <v>1.096E-5</v>
          </cell>
          <cell r="R38">
            <v>1.187E-5</v>
          </cell>
          <cell r="S38">
            <v>1.4810000000000001E-5</v>
          </cell>
          <cell r="T38">
            <v>8.7800000000000006E-6</v>
          </cell>
        </row>
        <row r="39">
          <cell r="A39">
            <v>48</v>
          </cell>
          <cell r="B39">
            <v>3.6399999999999999E-6</v>
          </cell>
          <cell r="C39">
            <v>3.54E-6</v>
          </cell>
          <cell r="D39">
            <v>1.1799999999999999E-6</v>
          </cell>
          <cell r="E39">
            <v>1.22E-6</v>
          </cell>
          <cell r="F39">
            <v>1.3E-6</v>
          </cell>
          <cell r="G39">
            <v>2.3999999999999999E-6</v>
          </cell>
          <cell r="H39">
            <v>2.1900000000000002E-6</v>
          </cell>
          <cell r="I39">
            <v>2.12E-6</v>
          </cell>
          <cell r="J39">
            <v>2.1600000000000001E-6</v>
          </cell>
          <cell r="K39">
            <v>1.0699999999999999E-6</v>
          </cell>
          <cell r="L39">
            <v>2.48E-6</v>
          </cell>
          <cell r="M39">
            <v>1.3799999999999999E-6</v>
          </cell>
          <cell r="N39">
            <v>4.87E-6</v>
          </cell>
          <cell r="O39">
            <v>2.6000000000000001E-6</v>
          </cell>
          <cell r="P39">
            <v>3.4000000000000001E-6</v>
          </cell>
          <cell r="Q39">
            <v>5.49E-6</v>
          </cell>
          <cell r="R39">
            <v>5.9399999999999999E-6</v>
          </cell>
          <cell r="S39">
            <v>4.25E-6</v>
          </cell>
        </row>
        <row r="40">
          <cell r="A40">
            <v>49</v>
          </cell>
          <cell r="B40">
            <v>1.22E-6</v>
          </cell>
          <cell r="C40">
            <v>1.1799999999999999E-6</v>
          </cell>
          <cell r="D40">
            <v>1.19E-6</v>
          </cell>
          <cell r="E40">
            <v>0</v>
          </cell>
          <cell r="F40">
            <v>1.31E-6</v>
          </cell>
          <cell r="G40">
            <v>1.1999999999999999E-6</v>
          </cell>
          <cell r="H40">
            <v>3.3000000000000002E-6</v>
          </cell>
          <cell r="I40">
            <v>2.12E-6</v>
          </cell>
          <cell r="J40">
            <v>1.08E-6</v>
          </cell>
          <cell r="K40">
            <v>0</v>
          </cell>
          <cell r="L40">
            <v>1.24E-6</v>
          </cell>
          <cell r="M40">
            <v>2.7700000000000002E-6</v>
          </cell>
          <cell r="N40">
            <v>3.8999999999999999E-6</v>
          </cell>
          <cell r="O40">
            <v>3.4699999999999998E-6</v>
          </cell>
          <cell r="P40">
            <v>7.6499999999999996E-6</v>
          </cell>
          <cell r="Q40">
            <v>6.4099999999999996E-6</v>
          </cell>
          <cell r="R40">
            <v>5.9499999999999998E-6</v>
          </cell>
        </row>
      </sheetData>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CSTF80_00_RWWD_Q (2)"/>
      <sheetName val="FRCSTF65_00_RWWD_Q"/>
      <sheetName val="Sheet2"/>
      <sheetName val="Sheet1"/>
      <sheetName val="FRCSTF75_00_ln_Q"/>
    </sheetNames>
    <sheetDataSet>
      <sheetData sheetId="0"/>
      <sheetData sheetId="1">
        <row r="1">
          <cell r="C1">
            <v>0</v>
          </cell>
          <cell r="D1">
            <v>1</v>
          </cell>
          <cell r="E1">
            <v>2</v>
          </cell>
          <cell r="F1">
            <v>3</v>
          </cell>
          <cell r="G1">
            <v>4</v>
          </cell>
          <cell r="H1">
            <v>5</v>
          </cell>
          <cell r="I1">
            <v>6</v>
          </cell>
          <cell r="J1">
            <v>7</v>
          </cell>
          <cell r="K1">
            <v>8</v>
          </cell>
          <cell r="L1">
            <v>9</v>
          </cell>
          <cell r="M1">
            <v>10</v>
          </cell>
          <cell r="N1">
            <v>11</v>
          </cell>
          <cell r="O1">
            <v>12</v>
          </cell>
          <cell r="P1">
            <v>13</v>
          </cell>
          <cell r="Q1">
            <v>14</v>
          </cell>
          <cell r="R1">
            <v>15</v>
          </cell>
          <cell r="S1">
            <v>16</v>
          </cell>
          <cell r="T1">
            <v>17</v>
          </cell>
          <cell r="U1">
            <v>18</v>
          </cell>
          <cell r="V1">
            <v>19</v>
          </cell>
          <cell r="W1">
            <v>20</v>
          </cell>
          <cell r="X1">
            <v>21</v>
          </cell>
          <cell r="Y1">
            <v>22</v>
          </cell>
          <cell r="Z1">
            <v>23</v>
          </cell>
          <cell r="AA1">
            <v>24</v>
          </cell>
          <cell r="AB1">
            <v>25</v>
          </cell>
          <cell r="AC1">
            <v>26</v>
          </cell>
          <cell r="AD1">
            <v>27</v>
          </cell>
          <cell r="AE1">
            <v>28</v>
          </cell>
          <cell r="AF1">
            <v>29</v>
          </cell>
          <cell r="AG1">
            <v>30</v>
          </cell>
          <cell r="AH1">
            <v>31</v>
          </cell>
          <cell r="AI1">
            <v>32</v>
          </cell>
          <cell r="AJ1">
            <v>33</v>
          </cell>
          <cell r="AK1">
            <v>34</v>
          </cell>
          <cell r="AL1">
            <v>35</v>
          </cell>
          <cell r="AM1">
            <v>36</v>
          </cell>
          <cell r="AN1">
            <v>37</v>
          </cell>
          <cell r="AO1">
            <v>38</v>
          </cell>
          <cell r="AP1">
            <v>39</v>
          </cell>
          <cell r="AQ1">
            <v>40</v>
          </cell>
          <cell r="AR1">
            <v>41</v>
          </cell>
          <cell r="AS1">
            <v>42</v>
          </cell>
          <cell r="AT1">
            <v>43</v>
          </cell>
          <cell r="AU1">
            <v>44</v>
          </cell>
          <cell r="AV1">
            <v>45</v>
          </cell>
          <cell r="AW1">
            <v>46</v>
          </cell>
          <cell r="AX1">
            <v>47</v>
          </cell>
          <cell r="AY1">
            <v>48</v>
          </cell>
          <cell r="AZ1">
            <v>49</v>
          </cell>
          <cell r="BA1">
            <v>50</v>
          </cell>
          <cell r="BB1">
            <v>51</v>
          </cell>
          <cell r="BC1">
            <v>52</v>
          </cell>
          <cell r="BD1">
            <v>53</v>
          </cell>
          <cell r="BE1">
            <v>54</v>
          </cell>
          <cell r="BF1">
            <v>55</v>
          </cell>
          <cell r="BG1">
            <v>56</v>
          </cell>
          <cell r="BH1">
            <v>57</v>
          </cell>
          <cell r="BI1">
            <v>58</v>
          </cell>
          <cell r="BJ1">
            <v>59</v>
          </cell>
          <cell r="BK1">
            <v>60</v>
          </cell>
          <cell r="BL1">
            <v>61</v>
          </cell>
          <cell r="BM1">
            <v>62</v>
          </cell>
          <cell r="BN1">
            <v>63</v>
          </cell>
          <cell r="BO1">
            <v>64</v>
          </cell>
          <cell r="BP1">
            <v>65</v>
          </cell>
          <cell r="BQ1">
            <v>66</v>
          </cell>
          <cell r="BR1">
            <v>67</v>
          </cell>
          <cell r="BS1">
            <v>68</v>
          </cell>
          <cell r="BT1">
            <v>69</v>
          </cell>
          <cell r="BU1">
            <v>70</v>
          </cell>
          <cell r="BV1">
            <v>71</v>
          </cell>
          <cell r="BW1">
            <v>72</v>
          </cell>
          <cell r="BX1">
            <v>73</v>
          </cell>
          <cell r="BY1">
            <v>74</v>
          </cell>
          <cell r="BZ1">
            <v>75</v>
          </cell>
          <cell r="CA1">
            <v>76</v>
          </cell>
          <cell r="CB1">
            <v>77</v>
          </cell>
          <cell r="CC1">
            <v>78</v>
          </cell>
          <cell r="CD1">
            <v>79</v>
          </cell>
          <cell r="CE1">
            <v>80</v>
          </cell>
          <cell r="CF1">
            <v>81</v>
          </cell>
          <cell r="CG1">
            <v>82</v>
          </cell>
          <cell r="CH1">
            <v>83</v>
          </cell>
          <cell r="CI1">
            <v>84</v>
          </cell>
          <cell r="CJ1">
            <v>85</v>
          </cell>
          <cell r="CK1">
            <v>86</v>
          </cell>
          <cell r="CL1">
            <v>87</v>
          </cell>
          <cell r="CM1">
            <v>88</v>
          </cell>
          <cell r="CN1">
            <v>89</v>
          </cell>
          <cell r="CO1">
            <v>90</v>
          </cell>
          <cell r="CP1">
            <v>91</v>
          </cell>
          <cell r="CQ1">
            <v>92</v>
          </cell>
          <cell r="CR1">
            <v>93</v>
          </cell>
          <cell r="CS1">
            <v>94</v>
          </cell>
          <cell r="CT1" t="str">
            <v>95+</v>
          </cell>
        </row>
        <row r="2">
          <cell r="C2">
            <v>2.9113776235413572E-3</v>
          </cell>
          <cell r="D2">
            <v>4.8972552081346689E-4</v>
          </cell>
          <cell r="E2">
            <v>3.1530970415633133E-4</v>
          </cell>
          <cell r="F2">
            <v>2.0872052841441516E-4</v>
          </cell>
          <cell r="G2">
            <v>1.4475494712298435E-4</v>
          </cell>
          <cell r="H2">
            <v>1.2157982055245862E-4</v>
          </cell>
          <cell r="I2">
            <v>1.1384456334677014E-4</v>
          </cell>
          <cell r="J2">
            <v>1.0226486088192168E-4</v>
          </cell>
          <cell r="K2">
            <v>9.2813679137898785E-5</v>
          </cell>
          <cell r="L2">
            <v>8.1937592470166309E-5</v>
          </cell>
          <cell r="M2">
            <v>7.9181977678637375E-5</v>
          </cell>
          <cell r="N2">
            <v>7.6320830822892703E-5</v>
          </cell>
          <cell r="O2">
            <v>8.0546997137256822E-5</v>
          </cell>
          <cell r="P2">
            <v>8.9302149285805716E-5</v>
          </cell>
          <cell r="Q2">
            <v>1.0408637143437153E-4</v>
          </cell>
          <cell r="R2">
            <v>1.2512373247502805E-4</v>
          </cell>
          <cell r="S2">
            <v>1.5569714896565231E-4</v>
          </cell>
          <cell r="T2">
            <v>1.8378622447456799E-4</v>
          </cell>
          <cell r="U2">
            <v>2.0800241824709187E-4</v>
          </cell>
          <cell r="V2">
            <v>2.2548048391000117E-4</v>
          </cell>
          <cell r="W2">
            <v>2.3285635686878491E-4</v>
          </cell>
          <cell r="X2">
            <v>2.3280737852293879E-4</v>
          </cell>
          <cell r="Y2">
            <v>2.3259286110597496E-4</v>
          </cell>
          <cell r="Z2">
            <v>2.3266273699983073E-4</v>
          </cell>
          <cell r="AA2">
            <v>2.3556708394361262E-4</v>
          </cell>
          <cell r="AB2">
            <v>2.4493850039823207E-4</v>
          </cell>
          <cell r="AC2">
            <v>2.5596339401585521E-4</v>
          </cell>
          <cell r="AD2">
            <v>2.678568521759913E-4</v>
          </cell>
          <cell r="AE2">
            <v>2.8573662450446559E-4</v>
          </cell>
          <cell r="AF2">
            <v>3.0434513194063287E-4</v>
          </cell>
          <cell r="AG2">
            <v>3.2418762775302001E-4</v>
          </cell>
          <cell r="AH2">
            <v>3.4529907114474296E-4</v>
          </cell>
          <cell r="AI2">
            <v>3.6822573640548002E-4</v>
          </cell>
          <cell r="AJ2">
            <v>3.9375490676972936E-4</v>
          </cell>
          <cell r="AK2">
            <v>4.2492905390788407E-4</v>
          </cell>
          <cell r="AL2">
            <v>4.56569834778547E-4</v>
          </cell>
          <cell r="AM2">
            <v>4.9056742717971263E-4</v>
          </cell>
          <cell r="AN2">
            <v>5.3523100450604262E-4</v>
          </cell>
          <cell r="AO2">
            <v>5.8488558356159341E-4</v>
          </cell>
          <cell r="AP2">
            <v>6.3839338335300181E-4</v>
          </cell>
          <cell r="AQ2">
            <v>7.0534770442246225E-4</v>
          </cell>
          <cell r="AR2">
            <v>7.8082598337962509E-4</v>
          </cell>
          <cell r="AS2">
            <v>8.58785735406789E-4</v>
          </cell>
          <cell r="AT2">
            <v>9.4669365797342496E-4</v>
          </cell>
          <cell r="AU2">
            <v>1.0385463560660885E-3</v>
          </cell>
          <cell r="AV2">
            <v>1.1314425016705773E-3</v>
          </cell>
          <cell r="AW2">
            <v>1.2346972680022975E-3</v>
          </cell>
          <cell r="AX2">
            <v>1.3596968598844036E-3</v>
          </cell>
          <cell r="AY2">
            <v>1.4962748550599099E-3</v>
          </cell>
          <cell r="AZ2">
            <v>1.6371769171133965E-3</v>
          </cell>
          <cell r="BA2">
            <v>1.7886276489691296E-3</v>
          </cell>
          <cell r="BB2">
            <v>1.9348753574990542E-3</v>
          </cell>
          <cell r="BC2">
            <v>2.0803426009316072E-3</v>
          </cell>
          <cell r="BD2">
            <v>2.2257340700264938E-3</v>
          </cell>
          <cell r="BE2">
            <v>2.381535556125261E-3</v>
          </cell>
          <cell r="BF2">
            <v>2.5481758650492728E-3</v>
          </cell>
          <cell r="BG2">
            <v>2.7300498184061341E-3</v>
          </cell>
          <cell r="BH2">
            <v>2.9370918617182104E-3</v>
          </cell>
          <cell r="BI2">
            <v>3.1814680621338005E-3</v>
          </cell>
          <cell r="BJ2">
            <v>3.4604237352417445E-3</v>
          </cell>
          <cell r="BK2">
            <v>3.7735541016969258E-3</v>
          </cell>
          <cell r="BL2">
            <v>4.1192392835430591E-3</v>
          </cell>
          <cell r="BM2">
            <v>4.4961484749686167E-3</v>
          </cell>
          <cell r="BN2">
            <v>4.9233878296555244E-3</v>
          </cell>
          <cell r="BO2">
            <v>5.3924338050814541E-3</v>
          </cell>
          <cell r="BP2">
            <v>5.914150970372972E-3</v>
          </cell>
          <cell r="BQ2">
            <v>6.5110929189570229E-3</v>
          </cell>
          <cell r="BR2">
            <v>7.1826200306220221E-3</v>
          </cell>
          <cell r="BS2">
            <v>7.9712152695214158E-3</v>
          </cell>
          <cell r="BT2">
            <v>8.8866534875656732E-3</v>
          </cell>
          <cell r="BU2">
            <v>9.913418535037086E-3</v>
          </cell>
          <cell r="BV2">
            <v>1.1113874909104426E-2</v>
          </cell>
          <cell r="BW2">
            <v>1.2493790782313432E-2</v>
          </cell>
          <cell r="BX2">
            <v>1.4166402926222191E-2</v>
          </cell>
          <cell r="BY2">
            <v>1.610385773286966E-2</v>
          </cell>
          <cell r="BZ2">
            <v>1.8361850757781684E-2</v>
          </cell>
          <cell r="CA2">
            <v>2.0961143675469945E-2</v>
          </cell>
          <cell r="CB2">
            <v>2.3975932983421742E-2</v>
          </cell>
          <cell r="CC2">
            <v>2.750185975255643E-2</v>
          </cell>
          <cell r="CD2">
            <v>3.1500077379939151E-2</v>
          </cell>
          <cell r="CE2">
            <v>3.6318493107679393E-2</v>
          </cell>
          <cell r="CF2">
            <v>4.1457300026431727E-2</v>
          </cell>
          <cell r="CG2">
            <v>4.7249589451635148E-2</v>
          </cell>
          <cell r="CH2">
            <v>5.377512379088524E-2</v>
          </cell>
          <cell r="CI2">
            <v>6.1133431172992518E-2</v>
          </cell>
          <cell r="CJ2">
            <v>7.0099955481335186E-2</v>
          </cell>
          <cell r="CK2">
            <v>7.9960298660076576E-2</v>
          </cell>
          <cell r="CL2">
            <v>9.0905846167768908E-2</v>
          </cell>
          <cell r="CM2">
            <v>0.10290723391345864</v>
          </cell>
          <cell r="CN2">
            <v>0.11621782829831828</v>
          </cell>
          <cell r="CO2">
            <v>0.13057275110268005</v>
          </cell>
          <cell r="CP2">
            <v>0.14589122263623427</v>
          </cell>
          <cell r="CQ2">
            <v>0.16246316398122768</v>
          </cell>
          <cell r="CR2">
            <v>0.18029720138397404</v>
          </cell>
          <cell r="CS2">
            <v>0.19941859584223903</v>
          </cell>
          <cell r="CT2">
            <v>0</v>
          </cell>
        </row>
        <row r="3">
          <cell r="C3">
            <v>2.7783211947421545E-3</v>
          </cell>
          <cell r="D3">
            <v>4.7060717964893386E-4</v>
          </cell>
          <cell r="E3">
            <v>3.0433270845715279E-4</v>
          </cell>
          <cell r="F3">
            <v>2.0076662430913475E-4</v>
          </cell>
          <cell r="G3">
            <v>1.3843837685945955E-4</v>
          </cell>
          <cell r="H3">
            <v>1.1624820003798081E-4</v>
          </cell>
          <cell r="I3">
            <v>1.0919430400924341E-4</v>
          </cell>
          <cell r="J3">
            <v>9.8320971770623857E-5</v>
          </cell>
          <cell r="K3">
            <v>8.9343096261639219E-5</v>
          </cell>
          <cell r="L3">
            <v>7.8862958781769193E-5</v>
          </cell>
          <cell r="M3">
            <v>7.6359725761470946E-5</v>
          </cell>
          <cell r="N3">
            <v>7.3587765397150592E-5</v>
          </cell>
          <cell r="O3">
            <v>7.7779782347052771E-5</v>
          </cell>
          <cell r="P3">
            <v>8.632598772818395E-5</v>
          </cell>
          <cell r="Q3">
            <v>1.0078789574788023E-4</v>
          </cell>
          <cell r="R3">
            <v>1.2140666132139052E-4</v>
          </cell>
          <cell r="S3">
            <v>1.5154626169633958E-4</v>
          </cell>
          <cell r="T3">
            <v>1.7909820952991855E-4</v>
          </cell>
          <cell r="U3">
            <v>2.0271915717756368E-4</v>
          </cell>
          <cell r="V3">
            <v>2.1961005413676738E-4</v>
          </cell>
          <cell r="W3">
            <v>2.2614945283613432E-4</v>
          </cell>
          <cell r="X3">
            <v>2.2550009361719061E-4</v>
          </cell>
          <cell r="Y3">
            <v>2.2480817902829399E-4</v>
          </cell>
          <cell r="Z3">
            <v>2.2441835190812785E-4</v>
          </cell>
          <cell r="AA3">
            <v>2.2695582471953508E-4</v>
          </cell>
          <cell r="AB3">
            <v>2.3609539974529104E-4</v>
          </cell>
          <cell r="AC3">
            <v>2.4677314420482635E-4</v>
          </cell>
          <cell r="AD3">
            <v>2.5828873955413654E-4</v>
          </cell>
          <cell r="AE3">
            <v>2.7582561900447197E-4</v>
          </cell>
          <cell r="AF3">
            <v>2.9405056495055397E-4</v>
          </cell>
          <cell r="AG3">
            <v>3.1343463232985934E-4</v>
          </cell>
          <cell r="AH3">
            <v>3.3404541845017153E-4</v>
          </cell>
          <cell r="AI3">
            <v>3.5638862692745409E-4</v>
          </cell>
          <cell r="AJ3">
            <v>3.8118730580035916E-4</v>
          </cell>
          <cell r="AK3">
            <v>4.1152645668635394E-4</v>
          </cell>
          <cell r="AL3">
            <v>4.423286737952019E-4</v>
          </cell>
          <cell r="AM3">
            <v>4.7537236983263614E-4</v>
          </cell>
          <cell r="AN3">
            <v>5.1899810670243129E-4</v>
          </cell>
          <cell r="AO3">
            <v>5.6750475426276112E-4</v>
          </cell>
          <cell r="AP3">
            <v>6.1975529663444351E-4</v>
          </cell>
          <cell r="AQ3">
            <v>6.8538886098220403E-4</v>
          </cell>
          <cell r="AR3">
            <v>7.5932385727499525E-4</v>
          </cell>
          <cell r="AS3">
            <v>8.3556816868270156E-4</v>
          </cell>
          <cell r="AT3">
            <v>9.2159349174725962E-4</v>
          </cell>
          <cell r="AU3">
            <v>1.0112651193554692E-3</v>
          </cell>
          <cell r="AV3">
            <v>1.1018212344549349E-3</v>
          </cell>
          <cell r="AW3">
            <v>1.2023834127183482E-3</v>
          </cell>
          <cell r="AX3">
            <v>1.3244620537539995E-3</v>
          </cell>
          <cell r="AY3">
            <v>1.4578443180634072E-3</v>
          </cell>
          <cell r="AZ3">
            <v>1.5953686504128245E-3</v>
          </cell>
          <cell r="BA3">
            <v>1.743036416534115E-3</v>
          </cell>
          <cell r="BB3">
            <v>1.8853249994030691E-3</v>
          </cell>
          <cell r="BC3">
            <v>2.0263445963845275E-3</v>
          </cell>
          <cell r="BD3">
            <v>2.1667489743361855E-3</v>
          </cell>
          <cell r="BE3">
            <v>2.317124685910471E-3</v>
          </cell>
          <cell r="BF3">
            <v>2.4775787111724328E-3</v>
          </cell>
          <cell r="BG3">
            <v>2.652765026757951E-3</v>
          </cell>
          <cell r="BH3">
            <v>2.8524927107177068E-3</v>
          </cell>
          <cell r="BI3">
            <v>3.0887512102099257E-3</v>
          </cell>
          <cell r="BJ3">
            <v>3.3585697582026149E-3</v>
          </cell>
          <cell r="BK3">
            <v>3.6609367571090847E-3</v>
          </cell>
          <cell r="BL3">
            <v>3.9945285015505561E-3</v>
          </cell>
          <cell r="BM3">
            <v>4.3580571796986729E-3</v>
          </cell>
          <cell r="BN3">
            <v>4.7699559497394227E-3</v>
          </cell>
          <cell r="BO3">
            <v>5.2220543193238047E-3</v>
          </cell>
          <cell r="BP3">
            <v>5.7238095156929283E-3</v>
          </cell>
          <cell r="BQ3">
            <v>6.2982026490943418E-3</v>
          </cell>
          <cell r="BR3">
            <v>6.9444216415427895E-3</v>
          </cell>
          <cell r="BS3">
            <v>7.7041943144722184E-3</v>
          </cell>
          <cell r="BT3">
            <v>8.5864304539277833E-3</v>
          </cell>
          <cell r="BU3">
            <v>9.5749088587335721E-3</v>
          </cell>
          <cell r="BV3">
            <v>1.0731847982385115E-2</v>
          </cell>
          <cell r="BW3">
            <v>1.2062936498323122E-2</v>
          </cell>
          <cell r="BX3">
            <v>1.3679542795636492E-2</v>
          </cell>
          <cell r="BY3">
            <v>1.5555058181384595E-2</v>
          </cell>
          <cell r="BZ3">
            <v>1.7741715690191028E-2</v>
          </cell>
          <cell r="CA3">
            <v>2.0261455082444368E-2</v>
          </cell>
          <cell r="CB3">
            <v>2.3186411358330071E-2</v>
          </cell>
          <cell r="CC3">
            <v>2.6611211826234913E-2</v>
          </cell>
          <cell r="CD3">
            <v>3.0498527103403023E-2</v>
          </cell>
          <cell r="CE3">
            <v>3.5195004904306146E-2</v>
          </cell>
          <cell r="CF3">
            <v>4.0195624562716636E-2</v>
          </cell>
          <cell r="CG3">
            <v>4.583607082735338E-2</v>
          </cell>
          <cell r="CH3">
            <v>5.2196798004533217E-2</v>
          </cell>
          <cell r="CI3">
            <v>5.937623128345311E-2</v>
          </cell>
          <cell r="CJ3">
            <v>6.8237133489940288E-2</v>
          </cell>
          <cell r="CK3">
            <v>7.7950745869099058E-2</v>
          </cell>
          <cell r="CL3">
            <v>8.8746437839447453E-2</v>
          </cell>
          <cell r="CM3">
            <v>0.100599917675851</v>
          </cell>
          <cell r="CN3">
            <v>0.11377269881460862</v>
          </cell>
          <cell r="CO3">
            <v>0.12800277560704129</v>
          </cell>
          <cell r="CP3">
            <v>0.14321586635340611</v>
          </cell>
          <cell r="CQ3">
            <v>0.15969755635824481</v>
          </cell>
          <cell r="CR3">
            <v>0.17744508776663073</v>
          </cell>
          <cell r="CS3">
            <v>0.19651766054566103</v>
          </cell>
          <cell r="CT3">
            <v>0</v>
          </cell>
        </row>
        <row r="4">
          <cell r="C4">
            <v>2.6513376673862137E-3</v>
          </cell>
          <cell r="D4">
            <v>4.5223502851264797E-4</v>
          </cell>
          <cell r="E4">
            <v>2.9373780291668536E-4</v>
          </cell>
          <cell r="F4">
            <v>1.9311579763309892E-4</v>
          </cell>
          <cell r="G4">
            <v>1.3239742010158351E-4</v>
          </cell>
          <cell r="H4">
            <v>1.1115037323445825E-4</v>
          </cell>
          <cell r="I4">
            <v>1.0473398592823756E-4</v>
          </cell>
          <cell r="J4">
            <v>9.4529173279552534E-5</v>
          </cell>
          <cell r="K4">
            <v>8.6002283346471605E-5</v>
          </cell>
          <cell r="L4">
            <v>7.5903693549354335E-5</v>
          </cell>
          <cell r="M4">
            <v>7.3638062549441187E-5</v>
          </cell>
          <cell r="N4">
            <v>7.0952568161985444E-5</v>
          </cell>
          <cell r="O4">
            <v>7.5107632430626651E-5</v>
          </cell>
          <cell r="P4">
            <v>8.3449008195799501E-5</v>
          </cell>
          <cell r="Q4">
            <v>9.7593942976047275E-5</v>
          </cell>
          <cell r="R4">
            <v>1.1780000730316071E-4</v>
          </cell>
          <cell r="S4">
            <v>1.4750602895335324E-4</v>
          </cell>
          <cell r="T4">
            <v>1.7452976593042974E-4</v>
          </cell>
          <cell r="U4">
            <v>1.9757007767239203E-4</v>
          </cell>
          <cell r="V4">
            <v>2.1389244583674692E-4</v>
          </cell>
          <cell r="W4">
            <v>2.1963570488410137E-4</v>
          </cell>
          <cell r="X4">
            <v>2.1842214242446346E-4</v>
          </cell>
          <cell r="Y4">
            <v>2.1728401522341169E-4</v>
          </cell>
          <cell r="Z4">
            <v>2.1646607430632017E-4</v>
          </cell>
          <cell r="AA4">
            <v>2.1865931947559757E-4</v>
          </cell>
          <cell r="AB4">
            <v>2.2757152832681275E-4</v>
          </cell>
          <cell r="AC4">
            <v>2.3791282689639991E-4</v>
          </cell>
          <cell r="AD4">
            <v>2.4906236684371565E-4</v>
          </cell>
          <cell r="AE4">
            <v>2.6625833895901798E-4</v>
          </cell>
          <cell r="AF4">
            <v>2.8410416535889978E-4</v>
          </cell>
          <cell r="AG4">
            <v>3.0303824949195747E-4</v>
          </cell>
          <cell r="AH4">
            <v>3.2315847462586388E-4</v>
          </cell>
          <cell r="AI4">
            <v>3.4493197154877517E-4</v>
          </cell>
          <cell r="AJ4">
            <v>3.6902075493412456E-4</v>
          </cell>
          <cell r="AK4">
            <v>3.9854650368659927E-4</v>
          </cell>
          <cell r="AL4">
            <v>4.2853162274946951E-4</v>
          </cell>
          <cell r="AM4">
            <v>4.6064786263321552E-4</v>
          </cell>
          <cell r="AN4">
            <v>5.0325740879983026E-4</v>
          </cell>
          <cell r="AO4">
            <v>5.5064028241728902E-4</v>
          </cell>
          <cell r="AP4">
            <v>6.0166119071237111E-4</v>
          </cell>
          <cell r="AQ4">
            <v>6.6599459403506413E-4</v>
          </cell>
          <cell r="AR4">
            <v>7.384136308645115E-4</v>
          </cell>
          <cell r="AS4">
            <v>8.1297804157263933E-4</v>
          </cell>
          <cell r="AT4">
            <v>8.9715852021451784E-4</v>
          </cell>
          <cell r="AU4">
            <v>9.847001715638428E-4</v>
          </cell>
          <cell r="AV4">
            <v>1.0729750384241906E-3</v>
          </cell>
          <cell r="AW4">
            <v>1.1709147634348996E-3</v>
          </cell>
          <cell r="AX4">
            <v>1.2901397231951991E-3</v>
          </cell>
          <cell r="AY4">
            <v>1.4204001349340939E-3</v>
          </cell>
          <cell r="AZ4">
            <v>1.5546272026628867E-3</v>
          </cell>
          <cell r="BA4">
            <v>1.6986062941646955E-3</v>
          </cell>
          <cell r="BB4">
            <v>1.8370424132107916E-3</v>
          </cell>
          <cell r="BC4">
            <v>1.9737467958170179E-3</v>
          </cell>
          <cell r="BD4">
            <v>2.1093254164980353E-3</v>
          </cell>
          <cell r="BE4">
            <v>2.2544539022635621E-3</v>
          </cell>
          <cell r="BF4">
            <v>2.4089350910095871E-3</v>
          </cell>
          <cell r="BG4">
            <v>2.5776652613091738E-3</v>
          </cell>
          <cell r="BH4">
            <v>2.7703269490930997E-3</v>
          </cell>
          <cell r="BI4">
            <v>2.9987323281395598E-3</v>
          </cell>
          <cell r="BJ4">
            <v>3.2597088524276329E-3</v>
          </cell>
          <cell r="BK4">
            <v>3.5516743667727106E-3</v>
          </cell>
          <cell r="BL4">
            <v>3.8735860353546554E-3</v>
          </cell>
          <cell r="BM4">
            <v>4.2241981376863417E-3</v>
          </cell>
          <cell r="BN4">
            <v>4.6212945272022981E-3</v>
          </cell>
          <cell r="BO4">
            <v>5.0570444998196068E-3</v>
          </cell>
          <cell r="BP4">
            <v>5.5395770059578405E-3</v>
          </cell>
          <cell r="BQ4">
            <v>6.0922518837528356E-3</v>
          </cell>
          <cell r="BR4">
            <v>6.7140960498586226E-3</v>
          </cell>
          <cell r="BS4">
            <v>7.4460846323192997E-3</v>
          </cell>
          <cell r="BT4">
            <v>8.2963077704569458E-3</v>
          </cell>
          <cell r="BU4">
            <v>9.2479044273662409E-3</v>
          </cell>
          <cell r="BV4">
            <v>1.036288437920533E-2</v>
          </cell>
          <cell r="BW4">
            <v>1.1646853358452858E-2</v>
          </cell>
          <cell r="BX4">
            <v>1.3209303405050212E-2</v>
          </cell>
          <cell r="BY4">
            <v>1.5024819399117756E-2</v>
          </cell>
          <cell r="BZ4">
            <v>1.7142343277220393E-2</v>
          </cell>
          <cell r="CA4">
            <v>1.9584891149423127E-2</v>
          </cell>
          <cell r="CB4">
            <v>2.2422593471379131E-2</v>
          </cell>
          <cell r="CC4">
            <v>2.5749031013967753E-2</v>
          </cell>
          <cell r="CD4">
            <v>2.9528343606373211E-2</v>
          </cell>
          <cell r="CE4">
            <v>3.4105667432776217E-2</v>
          </cell>
          <cell r="CF4">
            <v>3.8971581806285412E-2</v>
          </cell>
          <cell r="CG4">
            <v>4.4463876157960026E-2</v>
          </cell>
          <cell r="CH4">
            <v>5.0663590930451675E-2</v>
          </cell>
          <cell r="CI4">
            <v>5.7668037508550027E-2</v>
          </cell>
          <cell r="CJ4">
            <v>6.6422110014070446E-2</v>
          </cell>
          <cell r="CK4">
            <v>7.5989698123581695E-2</v>
          </cell>
          <cell r="CL4">
            <v>8.6635997012982205E-2</v>
          </cell>
          <cell r="CM4">
            <v>9.8341652775047861E-2</v>
          </cell>
          <cell r="CN4">
            <v>0.11137597135766082</v>
          </cell>
          <cell r="CO4">
            <v>0.12547998796124313</v>
          </cell>
          <cell r="CP4">
            <v>0.14058585083084579</v>
          </cell>
          <cell r="CQ4">
            <v>0.15697500582397261</v>
          </cell>
          <cell r="CR4">
            <v>0.17463376176548229</v>
          </cell>
          <cell r="CS4">
            <v>0.19365438642037039</v>
          </cell>
          <cell r="CT4">
            <v>0</v>
          </cell>
        </row>
        <row r="5">
          <cell r="C5">
            <v>2.5301505860159204E-3</v>
          </cell>
          <cell r="D5">
            <v>4.3457995648507424E-4</v>
          </cell>
          <cell r="E5">
            <v>2.8351169148046725E-4</v>
          </cell>
          <cell r="F5">
            <v>1.8575650204117721E-4</v>
          </cell>
          <cell r="G5">
            <v>1.2662005244981796E-4</v>
          </cell>
          <cell r="H5">
            <v>1.0627608930804728E-4</v>
          </cell>
          <cell r="I5">
            <v>1.0045585169146593E-4</v>
          </cell>
          <cell r="J5">
            <v>9.0883600788444808E-5</v>
          </cell>
          <cell r="K5">
            <v>8.2786388521114982E-5</v>
          </cell>
          <cell r="L5">
            <v>7.3055468163223504E-5</v>
          </cell>
          <cell r="M5">
            <v>7.101340319044611E-5</v>
          </cell>
          <cell r="N5">
            <v>6.8411734804938012E-5</v>
          </cell>
          <cell r="O5">
            <v>7.2527281771204776E-5</v>
          </cell>
          <cell r="P5">
            <v>8.0667905670890678E-5</v>
          </cell>
          <cell r="Q5">
            <v>9.4501201289032977E-5</v>
          </cell>
          <cell r="R5">
            <v>1.1430049081439442E-4</v>
          </cell>
          <cell r="S5">
            <v>1.4357350133312167E-4</v>
          </cell>
          <cell r="T5">
            <v>1.7007784444468882E-4</v>
          </cell>
          <cell r="U5">
            <v>1.9255177252173325E-4</v>
          </cell>
          <cell r="V5">
            <v>2.0832368153782444E-4</v>
          </cell>
          <cell r="W5">
            <v>2.1330955140153396E-4</v>
          </cell>
          <cell r="X5">
            <v>2.11566329024341E-4</v>
          </cell>
          <cell r="Y5">
            <v>2.1001165318054672E-4</v>
          </cell>
          <cell r="Z5">
            <v>2.0879555671119641E-4</v>
          </cell>
          <cell r="AA5">
            <v>2.1066606596904832E-4</v>
          </cell>
          <cell r="AB5">
            <v>2.1935536478537285E-4</v>
          </cell>
          <cell r="AC5">
            <v>2.2937060019119883E-4</v>
          </cell>
          <cell r="AD5">
            <v>2.4016553126316828E-4</v>
          </cell>
          <cell r="AE5">
            <v>2.5702286668094449E-4</v>
          </cell>
          <cell r="AF5">
            <v>2.7449416126060065E-4</v>
          </cell>
          <cell r="AG5">
            <v>2.929866560576023E-4</v>
          </cell>
          <cell r="AH5">
            <v>3.1262629398372293E-4</v>
          </cell>
          <cell r="AI5">
            <v>3.3384354632486578E-4</v>
          </cell>
          <cell r="AJ5">
            <v>3.5724246073931575E-4</v>
          </cell>
          <cell r="AK5">
            <v>3.8597587226507651E-4</v>
          </cell>
          <cell r="AL5">
            <v>4.1516483794011257E-4</v>
          </cell>
          <cell r="AM5">
            <v>4.4637934051941719E-4</v>
          </cell>
          <cell r="AN5">
            <v>4.8799399414073028E-4</v>
          </cell>
          <cell r="AO5">
            <v>5.3427683617553038E-4</v>
          </cell>
          <cell r="AP5">
            <v>5.8409519810509697E-4</v>
          </cell>
          <cell r="AQ5">
            <v>6.4714894388282298E-4</v>
          </cell>
          <cell r="AR5">
            <v>7.1807902251101838E-4</v>
          </cell>
          <cell r="AS5">
            <v>7.9099841154575104E-4</v>
          </cell>
          <cell r="AT5">
            <v>8.7337113027609683E-4</v>
          </cell>
          <cell r="AU5">
            <v>9.5883272430307982E-4</v>
          </cell>
          <cell r="AV5">
            <v>1.0448836545484369E-3</v>
          </cell>
          <cell r="AW5">
            <v>1.140269238412032E-3</v>
          </cell>
          <cell r="AX5">
            <v>1.2567062679855114E-3</v>
          </cell>
          <cell r="AY5">
            <v>1.3839170255992011E-3</v>
          </cell>
          <cell r="AZ5">
            <v>1.5149253937916285E-3</v>
          </cell>
          <cell r="BA5">
            <v>1.6553077606201235E-3</v>
          </cell>
          <cell r="BB5">
            <v>1.7899952213063935E-3</v>
          </cell>
          <cell r="BC5">
            <v>1.9225129619651377E-3</v>
          </cell>
          <cell r="BD5">
            <v>2.0534221435743807E-3</v>
          </cell>
          <cell r="BE5">
            <v>2.1934763009351854E-3</v>
          </cell>
          <cell r="BF5">
            <v>2.3421910761282695E-3</v>
          </cell>
          <cell r="BG5">
            <v>2.5046889037542725E-3</v>
          </cell>
          <cell r="BH5">
            <v>2.6905247753697134E-3</v>
          </cell>
          <cell r="BI5">
            <v>2.9113331407243769E-3</v>
          </cell>
          <cell r="BJ5">
            <v>3.1637533477456891E-3</v>
          </cell>
          <cell r="BK5">
            <v>3.4456673357505891E-3</v>
          </cell>
          <cell r="BL5">
            <v>3.7562984569149208E-3</v>
          </cell>
          <cell r="BM5">
            <v>4.0944421809890729E-3</v>
          </cell>
          <cell r="BN5">
            <v>4.4772559201249045E-3</v>
          </cell>
          <cell r="BO5">
            <v>4.8972359656287287E-3</v>
          </cell>
          <cell r="BP5">
            <v>5.3612584546661205E-3</v>
          </cell>
          <cell r="BQ5">
            <v>5.8930157871892944E-3</v>
          </cell>
          <cell r="BR5">
            <v>6.4913847848077164E-3</v>
          </cell>
          <cell r="BS5">
            <v>7.1965910309242593E-3</v>
          </cell>
          <cell r="BT5">
            <v>8.0159484410879632E-3</v>
          </cell>
          <cell r="BU5">
            <v>8.932017808565694E-3</v>
          </cell>
          <cell r="BV5">
            <v>1.000654202729195E-2</v>
          </cell>
          <cell r="BW5">
            <v>1.1245040862616441E-2</v>
          </cell>
          <cell r="BX5">
            <v>1.2755124868000334E-2</v>
          </cell>
          <cell r="BY5">
            <v>1.4512523144006757E-2</v>
          </cell>
          <cell r="BZ5">
            <v>1.6563050407408349E-2</v>
          </cell>
          <cell r="CA5">
            <v>1.8930702793735991E-2</v>
          </cell>
          <cell r="CB5">
            <v>2.1683661637211582E-2</v>
          </cell>
          <cell r="CC5">
            <v>2.4914431461115827E-2</v>
          </cell>
          <cell r="CD5">
            <v>2.8588574466115776E-2</v>
          </cell>
          <cell r="CE5">
            <v>3.3049479429262452E-2</v>
          </cell>
          <cell r="CF5">
            <v>3.7784095131460214E-2</v>
          </cell>
          <cell r="CG5">
            <v>4.3131854191904878E-2</v>
          </cell>
          <cell r="CH5">
            <v>4.9174282669923679E-2</v>
          </cell>
          <cell r="CI5">
            <v>5.6007568434489174E-2</v>
          </cell>
          <cell r="CJ5">
            <v>6.4653748135899677E-2</v>
          </cell>
          <cell r="CK5">
            <v>7.4076084100611547E-2</v>
          </cell>
          <cell r="CL5">
            <v>8.4573522860405259E-2</v>
          </cell>
          <cell r="CM5">
            <v>9.6131515684646437E-2</v>
          </cell>
          <cell r="CN5">
            <v>0.10902681483041374</v>
          </cell>
          <cell r="CO5">
            <v>0.12300365451877351</v>
          </cell>
          <cell r="CP5">
            <v>0.13800054331127429</v>
          </cell>
          <cell r="CQ5">
            <v>0.15429497829190339</v>
          </cell>
          <cell r="CR5">
            <v>0.17186277650775766</v>
          </cell>
          <cell r="CS5">
            <v>0.19082841613643992</v>
          </cell>
          <cell r="CT5">
            <v>0</v>
          </cell>
        </row>
        <row r="6">
          <cell r="C6">
            <v>2.4144960157698194E-3</v>
          </cell>
          <cell r="D6">
            <v>4.1761398735414267E-4</v>
          </cell>
          <cell r="E6">
            <v>2.7364154051021198E-4</v>
          </cell>
          <cell r="F6">
            <v>1.7867763090589843E-4</v>
          </cell>
          <cell r="G6">
            <v>1.2109477396923849E-4</v>
          </cell>
          <cell r="H6">
            <v>1.0161554678360442E-4</v>
          </cell>
          <cell r="I6">
            <v>9.6352460644283001E-5</v>
          </cell>
          <cell r="J6">
            <v>8.7378615775888195E-5</v>
          </cell>
          <cell r="K6">
            <v>7.9690741287189785E-5</v>
          </cell>
          <cell r="L6">
            <v>7.0314116398814623E-5</v>
          </cell>
          <cell r="M6">
            <v>6.848229057374604E-5</v>
          </cell>
          <cell r="N6">
            <v>6.5961886473358506E-5</v>
          </cell>
          <cell r="O6">
            <v>7.0035576914420996E-5</v>
          </cell>
          <cell r="P6">
            <v>7.7979485250195135E-5</v>
          </cell>
          <cell r="Q6">
            <v>9.150646377315443E-5</v>
          </cell>
          <cell r="R6">
            <v>1.1090492963760516E-4</v>
          </cell>
          <cell r="S6">
            <v>1.3974580802336072E-4</v>
          </cell>
          <cell r="T6">
            <v>1.6573947357434449E-4</v>
          </cell>
          <cell r="U6">
            <v>1.8766092100008336E-4</v>
          </cell>
          <cell r="V6">
            <v>2.0289988724605314E-4</v>
          </cell>
          <cell r="W6">
            <v>2.0716559084631771E-4</v>
          </cell>
          <cell r="X6">
            <v>2.0492568319080789E-4</v>
          </cell>
          <cell r="Y6">
            <v>2.0298266790631987E-4</v>
          </cell>
          <cell r="Z6">
            <v>2.0139681803084302E-4</v>
          </cell>
          <cell r="AA6">
            <v>2.0296498211314364E-4</v>
          </cell>
          <cell r="AB6">
            <v>2.1143580340018942E-4</v>
          </cell>
          <cell r="AC6">
            <v>2.2113504702269988E-4</v>
          </cell>
          <cell r="AD6">
            <v>2.3158646555587769E-4</v>
          </cell>
          <cell r="AE6">
            <v>2.4810769748175726E-4</v>
          </cell>
          <cell r="AF6">
            <v>2.6520917855222002E-4</v>
          </cell>
          <cell r="AG6">
            <v>2.8326842060239459E-4</v>
          </cell>
          <cell r="AH6">
            <v>3.024373197275196E-4</v>
          </cell>
          <cell r="AI6">
            <v>3.2311151980234169E-4</v>
          </cell>
          <cell r="AJ6">
            <v>3.458400376004639E-4</v>
          </cell>
          <cell r="AK6">
            <v>3.7380165941145973E-4</v>
          </cell>
          <cell r="AL6">
            <v>4.0221490683979089E-4</v>
          </cell>
          <cell r="AM6">
            <v>4.325526888620393E-4</v>
          </cell>
          <cell r="AN6">
            <v>4.7319339769104802E-4</v>
          </cell>
          <cell r="AO6">
            <v>5.1839953843833223E-4</v>
          </cell>
          <cell r="AP6">
            <v>5.6704191363045125E-4</v>
          </cell>
          <cell r="AQ6">
            <v>6.2883640139742639E-4</v>
          </cell>
          <cell r="AR6">
            <v>6.9830419779800645E-4</v>
          </cell>
          <cell r="AS6">
            <v>7.6961279283806823E-4</v>
          </cell>
          <cell r="AT6">
            <v>8.502141743767309E-4</v>
          </cell>
          <cell r="AU6">
            <v>9.3364448105881189E-4</v>
          </cell>
          <cell r="AV6">
            <v>1.017527352222336E-3</v>
          </cell>
          <cell r="AW6">
            <v>1.1104253314922141E-3</v>
          </cell>
          <cell r="AX6">
            <v>1.2241386967548448E-3</v>
          </cell>
          <cell r="AY6">
            <v>1.3483703561055619E-3</v>
          </cell>
          <cell r="AZ6">
            <v>1.4762367341003759E-3</v>
          </cell>
          <cell r="BA6">
            <v>1.61311204273497E-3</v>
          </cell>
          <cell r="BB6">
            <v>1.7441518699825398E-3</v>
          </cell>
          <cell r="BC6">
            <v>1.8726077917490471E-3</v>
          </cell>
          <cell r="BD6">
            <v>1.9989989879382578E-3</v>
          </cell>
          <cell r="BE6">
            <v>2.1341462363867127E-3</v>
          </cell>
          <cell r="BF6">
            <v>2.2772942197771089E-3</v>
          </cell>
          <cell r="BG6">
            <v>2.4337760646406851E-3</v>
          </cell>
          <cell r="BH6">
            <v>2.6130183794194064E-3</v>
          </cell>
          <cell r="BI6">
            <v>2.8264776303448592E-3</v>
          </cell>
          <cell r="BJ6">
            <v>3.0706181254638591E-3</v>
          </cell>
          <cell r="BK6">
            <v>3.3428190049934908E-3</v>
          </cell>
          <cell r="BL6">
            <v>3.6425557263574317E-3</v>
          </cell>
          <cell r="BM6">
            <v>3.9686640509979188E-3</v>
          </cell>
          <cell r="BN6">
            <v>4.3376970142723886E-3</v>
          </cell>
          <cell r="BO6">
            <v>4.7424655630435471E-3</v>
          </cell>
          <cell r="BP6">
            <v>5.1886650306312348E-3</v>
          </cell>
          <cell r="BQ6">
            <v>5.7002767201221171E-3</v>
          </cell>
          <cell r="BR6">
            <v>6.2760377481262874E-3</v>
          </cell>
          <cell r="BS6">
            <v>6.9554279513770034E-3</v>
          </cell>
          <cell r="BT6">
            <v>7.7450265268983595E-3</v>
          </cell>
          <cell r="BU6">
            <v>8.6268743742031889E-3</v>
          </cell>
          <cell r="BV6">
            <v>9.662393501654291E-3</v>
          </cell>
          <cell r="BW6">
            <v>1.085701506887635E-2</v>
          </cell>
          <cell r="BX6">
            <v>1.231646564962062E-2</v>
          </cell>
          <cell r="BY6">
            <v>1.4017571130110915E-2</v>
          </cell>
          <cell r="BZ6">
            <v>1.6003175643679781E-2</v>
          </cell>
          <cell r="CA6">
            <v>1.8298164199447603E-2</v>
          </cell>
          <cell r="CB6">
            <v>2.0968822941340858E-2</v>
          </cell>
          <cell r="CC6">
            <v>2.4106553345843641E-2</v>
          </cell>
          <cell r="CD6">
            <v>2.7678294301876884E-2</v>
          </cell>
          <cell r="CE6">
            <v>3.2025466737140448E-2</v>
          </cell>
          <cell r="CF6">
            <v>3.6632115955576319E-2</v>
          </cell>
          <cell r="CG6">
            <v>4.1838882388002208E-2</v>
          </cell>
          <cell r="CH6">
            <v>4.7727682248269031E-2</v>
          </cell>
          <cell r="CI6">
            <v>5.4393571297086114E-2</v>
          </cell>
          <cell r="CJ6">
            <v>6.2930933258112498E-2</v>
          </cell>
          <cell r="CK6">
            <v>7.2208851172615107E-2</v>
          </cell>
          <cell r="CL6">
            <v>8.2558029828605939E-2</v>
          </cell>
          <cell r="CM6">
            <v>9.3968594934832256E-2</v>
          </cell>
          <cell r="CN6">
            <v>0.10672440706692196</v>
          </cell>
          <cell r="CO6">
            <v>0.12057304780711268</v>
          </cell>
          <cell r="CP6">
            <v>0.13545931487533819</v>
          </cell>
          <cell r="CQ6">
            <v>0.15165694163261312</v>
          </cell>
          <cell r="CR6">
            <v>0.16913168566019235</v>
          </cell>
          <cell r="CS6">
            <v>0.18803939187565941</v>
          </cell>
          <cell r="CT6">
            <v>0</v>
          </cell>
        </row>
        <row r="7">
          <cell r="C7">
            <v>2.3041219810890287E-3</v>
          </cell>
          <cell r="D7">
            <v>4.0131023546151416E-4</v>
          </cell>
          <cell r="E7">
            <v>2.6411496271966985E-4</v>
          </cell>
          <cell r="F7">
            <v>1.7186850058398647E-4</v>
          </cell>
          <cell r="G7">
            <v>1.1581058632547311E-4</v>
          </cell>
          <cell r="H7">
            <v>9.7159373854662881E-5</v>
          </cell>
          <cell r="I7">
            <v>9.2416675960651267E-5</v>
          </cell>
          <cell r="J7">
            <v>8.4008797105637002E-5</v>
          </cell>
          <cell r="K7">
            <v>7.6710845741333726E-5</v>
          </cell>
          <cell r="L7">
            <v>6.7675628326671107E-5</v>
          </cell>
          <cell r="M7">
            <v>6.6041390779343834E-5</v>
          </cell>
          <cell r="N7">
            <v>6.3599765283959547E-5</v>
          </cell>
          <cell r="O7">
            <v>6.7629472717032428E-5</v>
          </cell>
          <cell r="P7">
            <v>7.5380658477388677E-5</v>
          </cell>
          <cell r="Q7">
            <v>8.8606625108462469E-5</v>
          </cell>
          <cell r="R7">
            <v>1.0761023605310329E-4</v>
          </cell>
          <cell r="S7">
            <v>1.3602015471007766E-4</v>
          </cell>
          <cell r="T7">
            <v>1.6151175757381665E-4</v>
          </cell>
          <cell r="U7">
            <v>1.8289428667273971E-4</v>
          </cell>
          <cell r="V7">
            <v>1.9761728975577724E-4</v>
          </cell>
          <cell r="W7">
            <v>2.0119857714230325E-4</v>
          </cell>
          <cell r="X7">
            <v>1.9849345331943163E-4</v>
          </cell>
          <cell r="Y7">
            <v>1.9618891618323727E-4</v>
          </cell>
          <cell r="Z7">
            <v>1.9426023060186215E-4</v>
          </cell>
          <cell r="AA7">
            <v>1.9554539064234043E-4</v>
          </cell>
          <cell r="AB7">
            <v>2.0380213910585075E-4</v>
          </cell>
          <cell r="AC7">
            <v>2.1319515992995476E-4</v>
          </cell>
          <cell r="AD7">
            <v>2.2331382246071715E-4</v>
          </cell>
          <cell r="AE7">
            <v>2.3950172537396311E-4</v>
          </cell>
          <cell r="AF7">
            <v>2.5623822750381521E-4</v>
          </cell>
          <cell r="AG7">
            <v>2.7387249049350598E-4</v>
          </cell>
          <cell r="AH7">
            <v>2.9258037130814587E-4</v>
          </cell>
          <cell r="AI7">
            <v>3.1272444043337159E-4</v>
          </cell>
          <cell r="AJ7">
            <v>3.3480149473673234E-4</v>
          </cell>
          <cell r="AK7">
            <v>3.620113685513101E-4</v>
          </cell>
          <cell r="AL7">
            <v>3.8966883468783304E-4</v>
          </cell>
          <cell r="AM7">
            <v>4.1915422955942207E-4</v>
          </cell>
          <cell r="AN7">
            <v>4.5884159239299634E-4</v>
          </cell>
          <cell r="AO7">
            <v>5.0299395339746251E-4</v>
          </cell>
          <cell r="AP7">
            <v>5.504863809678716E-4</v>
          </cell>
          <cell r="AQ7">
            <v>6.1104189533328396E-4</v>
          </cell>
          <cell r="AR7">
            <v>6.7907375728051172E-4</v>
          </cell>
          <cell r="AS7">
            <v>7.4880514417692578E-4</v>
          </cell>
          <cell r="AT7">
            <v>8.2767095824268363E-4</v>
          </cell>
          <cell r="AU7">
            <v>9.0911762436256683E-4</v>
          </cell>
          <cell r="AV7">
            <v>9.9088691553947655E-4</v>
          </cell>
          <cell r="AW7">
            <v>1.0813620971655135E-3</v>
          </cell>
          <cell r="AX7">
            <v>1.1924146113569149E-3</v>
          </cell>
          <cell r="AY7">
            <v>1.3137361221973324E-3</v>
          </cell>
          <cell r="AZ7">
            <v>1.4385354068348088E-3</v>
          </cell>
          <cell r="BA7">
            <v>1.5719910965887583E-3</v>
          </cell>
          <cell r="BB7">
            <v>1.6994816086254435E-3</v>
          </cell>
          <cell r="BC7">
            <v>1.8239968923764865E-3</v>
          </cell>
          <cell r="BD7">
            <v>1.946016838956633E-3</v>
          </cell>
          <cell r="BE7">
            <v>2.0764192883107832E-3</v>
          </cell>
          <cell r="BF7">
            <v>2.2141935165619787E-3</v>
          </cell>
          <cell r="BG7">
            <v>2.3648685353531954E-3</v>
          </cell>
          <cell r="BH7">
            <v>2.5377418862695062E-3</v>
          </cell>
          <cell r="BI7">
            <v>2.744091972618119E-3</v>
          </cell>
          <cell r="BJ7">
            <v>2.9802205450678901E-3</v>
          </cell>
          <cell r="BK7">
            <v>3.2430355660127462E-3</v>
          </cell>
          <cell r="BL7">
            <v>3.5322510923250067E-3</v>
          </cell>
          <cell r="BM7">
            <v>3.8467422821100955E-3</v>
          </cell>
          <cell r="BN7">
            <v>4.2024790868093647E-3</v>
          </cell>
          <cell r="BO7">
            <v>4.5925752066058867E-3</v>
          </cell>
          <cell r="BP7">
            <v>5.0216138680061351E-3</v>
          </cell>
          <cell r="BQ7">
            <v>5.5138240150684756E-3</v>
          </cell>
          <cell r="BR7">
            <v>6.0678129502536454E-3</v>
          </cell>
          <cell r="BS7">
            <v>6.7223191632210712E-3</v>
          </cell>
          <cell r="BT7">
            <v>7.4832267957530094E-3</v>
          </cell>
          <cell r="BU7">
            <v>8.3321118935493349E-3</v>
          </cell>
          <cell r="BV7">
            <v>9.3300255604920543E-3</v>
          </cell>
          <cell r="BW7">
            <v>1.0482308072929115E-2</v>
          </cell>
          <cell r="BX7">
            <v>1.1892801999677367E-2</v>
          </cell>
          <cell r="BY7">
            <v>1.3539384426388393E-2</v>
          </cell>
          <cell r="BZ7">
            <v>1.5462078589187682E-2</v>
          </cell>
          <cell r="CA7">
            <v>1.7686572160773649E-2</v>
          </cell>
          <cell r="CB7">
            <v>2.0277308570920752E-2</v>
          </cell>
          <cell r="CC7">
            <v>2.3324562212912885E-2</v>
          </cell>
          <cell r="CD7">
            <v>2.6796604126116817E-2</v>
          </cell>
          <cell r="CE7">
            <v>3.1032681712222274E-2</v>
          </cell>
          <cell r="CF7">
            <v>3.5514623176872366E-2</v>
          </cell>
          <cell r="CG7">
            <v>4.0583866401887825E-2</v>
          </cell>
          <cell r="CH7">
            <v>4.6322627169801331E-2</v>
          </cell>
          <cell r="CI7">
            <v>5.2824821624743119E-2</v>
          </cell>
          <cell r="CJ7">
            <v>6.1252572922323244E-2</v>
          </cell>
          <cell r="CK7">
            <v>7.0386965338460949E-2</v>
          </cell>
          <cell r="CL7">
            <v>8.0588547662389654E-2</v>
          </cell>
          <cell r="CM7">
            <v>9.1851991206757369E-2</v>
          </cell>
          <cell r="CN7">
            <v>0.10446793497646265</v>
          </cell>
          <cell r="CO7">
            <v>0.11818744669981138</v>
          </cell>
          <cell r="CP7">
            <v>0.13296154062186483</v>
          </cell>
          <cell r="CQ7">
            <v>0.14906036584808102</v>
          </cell>
          <cell r="CR7">
            <v>0.16644004359122011</v>
          </cell>
          <cell r="CS7">
            <v>0.18528695547006296</v>
          </cell>
          <cell r="CT7">
            <v>0</v>
          </cell>
        </row>
        <row r="8">
          <cell r="C8">
            <v>2.1987879290697849E-3</v>
          </cell>
          <cell r="D8">
            <v>3.856428632611524E-4</v>
          </cell>
          <cell r="E8">
            <v>2.5492000166731571E-4</v>
          </cell>
          <cell r="F8">
            <v>1.6531883431877262E-4</v>
          </cell>
          <cell r="G8">
            <v>1.107569709164313E-4</v>
          </cell>
          <cell r="H8">
            <v>9.2898609555486046E-5</v>
          </cell>
          <cell r="I8">
            <v>8.8641652241419085E-5</v>
          </cell>
          <cell r="J8">
            <v>8.0768932648513564E-5</v>
          </cell>
          <cell r="K8">
            <v>7.3842374050442383E-5</v>
          </cell>
          <cell r="L8">
            <v>6.5136144450681716E-5</v>
          </cell>
          <cell r="M8">
            <v>6.3687488689386702E-5</v>
          </cell>
          <cell r="N8">
            <v>6.1322229993006079E-5</v>
          </cell>
          <cell r="O8">
            <v>6.530602862780343E-5</v>
          </cell>
          <cell r="P8">
            <v>7.286843979760428E-5</v>
          </cell>
          <cell r="Q8">
            <v>8.5798678351453318E-5</v>
          </cell>
          <cell r="R8">
            <v>1.0441341403405546E-4</v>
          </cell>
          <cell r="S8">
            <v>1.3239382154025457E-4</v>
          </cell>
          <cell r="T8">
            <v>1.5739187452038818E-4</v>
          </cell>
          <cell r="U8">
            <v>1.7824871525781572E-4</v>
          </cell>
          <cell r="V8">
            <v>1.92472214029567E-4</v>
          </cell>
          <cell r="W8">
            <v>1.9540341520838303E-4</v>
          </cell>
          <cell r="X8">
            <v>1.9226309957583027E-4</v>
          </cell>
          <cell r="Y8">
            <v>1.8962252715317153E-4</v>
          </cell>
          <cell r="Z8">
            <v>1.8737650768446449E-4</v>
          </cell>
          <cell r="AA8">
            <v>1.8839700433626537E-4</v>
          </cell>
          <cell r="AB8">
            <v>1.9644405305011209E-4</v>
          </cell>
          <cell r="AC8">
            <v>2.0554032637513109E-4</v>
          </cell>
          <cell r="AD8">
            <v>2.153366597352978E-4</v>
          </cell>
          <cell r="AE8">
            <v>2.311942292673922E-4</v>
          </cell>
          <cell r="AF8">
            <v>2.4757068978310359E-4</v>
          </cell>
          <cell r="AG8">
            <v>2.647881793520746E-4</v>
          </cell>
          <cell r="AH8">
            <v>2.8304463218900751E-4</v>
          </cell>
          <cell r="AI8">
            <v>3.026712243925523E-4</v>
          </cell>
          <cell r="AJ8">
            <v>3.2411522363238722E-4</v>
          </cell>
          <cell r="AK8">
            <v>3.5059289676254524E-4</v>
          </cell>
          <cell r="AL8">
            <v>3.7751403149854663E-4</v>
          </cell>
          <cell r="AM8">
            <v>4.0617070755993065E-4</v>
          </cell>
          <cell r="AN8">
            <v>4.4492497592876155E-4</v>
          </cell>
          <cell r="AO8">
            <v>4.8804607347273382E-4</v>
          </cell>
          <cell r="AP8">
            <v>5.344140796093034E-4</v>
          </cell>
          <cell r="AQ8">
            <v>5.9375077999501865E-4</v>
          </cell>
          <cell r="AR8">
            <v>6.6037272456959681E-4</v>
          </cell>
          <cell r="AS8">
            <v>7.2855985683321618E-4</v>
          </cell>
          <cell r="AT8">
            <v>8.0572522894018579E-4</v>
          </cell>
          <cell r="AU8">
            <v>8.8523480329589209E-4</v>
          </cell>
          <cell r="AV8">
            <v>9.6494362992027404E-4</v>
          </cell>
          <cell r="AW8">
            <v>1.0530591360187866E-3</v>
          </cell>
          <cell r="AX8">
            <v>1.1615121916377885E-3</v>
          </cell>
          <cell r="AY8">
            <v>1.279990933306447E-3</v>
          </cell>
          <cell r="AZ8">
            <v>1.4017962511906643E-3</v>
          </cell>
          <cell r="BA8">
            <v>1.5319175891432173E-3</v>
          </cell>
          <cell r="BB8">
            <v>1.6559544694181275E-3</v>
          </cell>
          <cell r="BC8">
            <v>1.776646758047976E-3</v>
          </cell>
          <cell r="BD8">
            <v>1.8944376154000657E-3</v>
          </cell>
          <cell r="BE8">
            <v>2.0202522290263727E-3</v>
          </cell>
          <cell r="BF8">
            <v>2.1528393631984337E-3</v>
          </cell>
          <cell r="BG8">
            <v>2.297909741404328E-3</v>
          </cell>
          <cell r="BH8">
            <v>2.4646313014620412E-3</v>
          </cell>
          <cell r="BI8">
            <v>2.6641044738451481E-3</v>
          </cell>
          <cell r="BJ8">
            <v>2.8924803729727592E-3</v>
          </cell>
          <cell r="BK8">
            <v>3.1462259779608363E-3</v>
          </cell>
          <cell r="BL8">
            <v>3.425280995164883E-3</v>
          </cell>
          <cell r="BM8">
            <v>3.7285590887419376E-3</v>
          </cell>
          <cell r="BN8">
            <v>4.0714676739589638E-3</v>
          </cell>
          <cell r="BO8">
            <v>4.4474117247531621E-3</v>
          </cell>
          <cell r="BP8">
            <v>4.8599278818944611E-3</v>
          </cell>
          <cell r="BQ8">
            <v>5.3334537583267132E-3</v>
          </cell>
          <cell r="BR8">
            <v>5.8664762543608829E-3</v>
          </cell>
          <cell r="BS8">
            <v>6.4969974686828521E-3</v>
          </cell>
          <cell r="BT8">
            <v>7.2302443822141686E-3</v>
          </cell>
          <cell r="BU8">
            <v>8.047380138249325E-3</v>
          </cell>
          <cell r="BV8">
            <v>9.0090386943524493E-3</v>
          </cell>
          <cell r="BW8">
            <v>1.0120467502072355E-2</v>
          </cell>
          <cell r="BX8">
            <v>1.1483627400740885E-2</v>
          </cell>
          <cell r="BY8">
            <v>1.3077402870643684E-2</v>
          </cell>
          <cell r="BZ8">
            <v>1.493913926805791E-2</v>
          </cell>
          <cell r="CA8">
            <v>1.709524543955044E-2</v>
          </cell>
          <cell r="CB8">
            <v>1.9608373158141495E-2</v>
          </cell>
          <cell r="CC8">
            <v>2.2567648317948052E-2</v>
          </cell>
          <cell r="CD8">
            <v>2.5942630703463605E-2</v>
          </cell>
          <cell r="CE8">
            <v>3.0070202632019399E-2</v>
          </cell>
          <cell r="CF8">
            <v>3.4430622612769413E-2</v>
          </cell>
          <cell r="CG8">
            <v>3.9365739568594793E-2</v>
          </cell>
          <cell r="CH8">
            <v>4.495798296408017E-2</v>
          </cell>
          <cell r="CI8">
            <v>5.1300122867480362E-2</v>
          </cell>
          <cell r="CJ8">
            <v>5.9617596613007404E-2</v>
          </cell>
          <cell r="CK8">
            <v>6.8609411138954329E-2</v>
          </cell>
          <cell r="CL8">
            <v>7.8664121411697929E-2</v>
          </cell>
          <cell r="CM8">
            <v>8.9780817411658095E-2</v>
          </cell>
          <cell r="CN8">
            <v>0.10225659467388004</v>
          </cell>
          <cell r="CO8">
            <v>0.11584613657678015</v>
          </cell>
          <cell r="CP8">
            <v>0.13050659983856014</v>
          </cell>
          <cell r="CQ8">
            <v>0.14650472323862238</v>
          </cell>
          <cell r="CR8">
            <v>0.16378740552756929</v>
          </cell>
          <cell r="CS8">
            <v>0.1825707485365885</v>
          </cell>
          <cell r="CT8">
            <v>0</v>
          </cell>
        </row>
        <row r="9">
          <cell r="C9">
            <v>2.0982642164265341E-3</v>
          </cell>
          <cell r="D9">
            <v>3.7058704052424414E-4</v>
          </cell>
          <cell r="E9">
            <v>2.4604511678665486E-4</v>
          </cell>
          <cell r="F9">
            <v>1.5901874675438801E-4</v>
          </cell>
          <cell r="G9">
            <v>1.0592386795653688E-4</v>
          </cell>
          <cell r="H9">
            <v>8.8824685757509265E-5</v>
          </cell>
          <cell r="I9">
            <v>8.5020823618440995E-5</v>
          </cell>
          <cell r="J9">
            <v>7.7654011226986164E-5</v>
          </cell>
          <cell r="K9">
            <v>7.1081160170597399E-5</v>
          </cell>
          <cell r="L9">
            <v>6.2691950066042439E-5</v>
          </cell>
          <cell r="M9">
            <v>6.1417483755825178E-5</v>
          </cell>
          <cell r="N9">
            <v>5.9126251821400852E-5</v>
          </cell>
          <cell r="O9">
            <v>6.3062405096022658E-5</v>
          </cell>
          <cell r="P9">
            <v>7.0439943129969637E-5</v>
          </cell>
          <cell r="Q9">
            <v>8.3079711819594853E-5</v>
          </cell>
          <cell r="R9">
            <v>1.0131155652473327E-4</v>
          </cell>
          <cell r="S9">
            <v>1.2886416113873039E-4</v>
          </cell>
          <cell r="T9">
            <v>1.5337707443339966E-4</v>
          </cell>
          <cell r="U9">
            <v>1.7372113254240492E-4</v>
          </cell>
          <cell r="V9">
            <v>1.8746108064615207E-4</v>
          </cell>
          <cell r="W9">
            <v>1.897751566159356E-4</v>
          </cell>
          <cell r="X9">
            <v>1.8622828725851879E-4</v>
          </cell>
          <cell r="Y9">
            <v>1.832758932150312E-4</v>
          </cell>
          <cell r="Z9">
            <v>1.8073669139931302E-4</v>
          </cell>
          <cell r="AA9">
            <v>1.8150991178215935E-4</v>
          </cell>
          <cell r="AB9">
            <v>1.8935159867142839E-4</v>
          </cell>
          <cell r="AC9">
            <v>1.9816031458645017E-4</v>
          </cell>
          <cell r="AD9">
            <v>2.0764442571231842E-4</v>
          </cell>
          <cell r="AE9">
            <v>2.2317485964250231E-4</v>
          </cell>
          <cell r="AF9">
            <v>2.3919630591677328E-4</v>
          </cell>
          <cell r="AG9">
            <v>2.5600515492966931E-4</v>
          </cell>
          <cell r="AH9">
            <v>2.7381963800831655E-4</v>
          </cell>
          <cell r="AI9">
            <v>2.9294114378350373E-4</v>
          </cell>
          <cell r="AJ9">
            <v>3.1376998586633663E-4</v>
          </cell>
          <cell r="AK9">
            <v>3.3953452239280746E-4</v>
          </cell>
          <cell r="AL9">
            <v>3.6573829947227608E-4</v>
          </cell>
          <cell r="AM9">
            <v>3.9358927779913468E-4</v>
          </cell>
          <cell r="AN9">
            <v>4.3143035788271571E-4</v>
          </cell>
          <cell r="AO9">
            <v>4.7354230663423631E-4</v>
          </cell>
          <cell r="AP9">
            <v>5.188109121877693E-4</v>
          </cell>
          <cell r="AQ9">
            <v>5.7694882325081342E-4</v>
          </cell>
          <cell r="AR9">
            <v>6.4218653474144491E-4</v>
          </cell>
          <cell r="AS9">
            <v>7.0886174299283509E-4</v>
          </cell>
          <cell r="AT9">
            <v>7.8436116324635049E-4</v>
          </cell>
          <cell r="AU9">
            <v>8.6197912131800232E-4</v>
          </cell>
          <cell r="AV9">
            <v>9.3967926908445536E-4</v>
          </cell>
          <cell r="AW9">
            <v>1.0254965805591564E-3</v>
          </cell>
          <cell r="AX9">
            <v>1.1314101805916623E-3</v>
          </cell>
          <cell r="AY9">
            <v>1.2471119969456974E-3</v>
          </cell>
          <cell r="AZ9">
            <v>1.365994745743481E-3</v>
          </cell>
          <cell r="BA9">
            <v>1.4928648803358895E-3</v>
          </cell>
          <cell r="BB9">
            <v>1.6135412475493896E-3</v>
          </cell>
          <cell r="BC9">
            <v>1.7305247472490205E-3</v>
          </cell>
          <cell r="BD9">
            <v>1.8442242385607844E-3</v>
          </cell>
          <cell r="BE9">
            <v>1.9656029917263446E-3</v>
          </cell>
          <cell r="BF9">
            <v>2.0931835203128776E-3</v>
          </cell>
          <cell r="BG9">
            <v>2.2328446969967744E-3</v>
          </cell>
          <cell r="BH9">
            <v>2.3936244579224751E-3</v>
          </cell>
          <cell r="BI9">
            <v>2.586445510200232E-3</v>
          </cell>
          <cell r="BJ9">
            <v>2.8073197132691993E-3</v>
          </cell>
          <cell r="BK9">
            <v>3.052301887056279E-3</v>
          </cell>
          <cell r="BL9">
            <v>3.3215449728787594E-3</v>
          </cell>
          <cell r="BM9">
            <v>3.6140002555937714E-3</v>
          </cell>
          <cell r="BN9">
            <v>3.9445324425015109E-3</v>
          </cell>
          <cell r="BO9">
            <v>4.3068267099720852E-3</v>
          </cell>
          <cell r="BP9">
            <v>4.7034355894020269E-3</v>
          </cell>
          <cell r="BQ9">
            <v>5.1589685784317824E-3</v>
          </cell>
          <cell r="BR9">
            <v>5.6718011280037714E-3</v>
          </cell>
          <cell r="BS9">
            <v>6.2792044156820314E-3</v>
          </cell>
          <cell r="BT9">
            <v>6.9857844574734342E-3</v>
          </cell>
          <cell r="BU9">
            <v>7.7723404988490384E-3</v>
          </cell>
          <cell r="BV9">
            <v>8.699046688261089E-3</v>
          </cell>
          <cell r="BW9">
            <v>9.7710560233849157E-3</v>
          </cell>
          <cell r="BX9">
            <v>1.1088452031259424E-2</v>
          </cell>
          <cell r="BY9">
            <v>1.2631084498474453E-2</v>
          </cell>
          <cell r="BZ9">
            <v>1.4433757520950993E-2</v>
          </cell>
          <cell r="CA9">
            <v>1.6523524136782295E-2</v>
          </cell>
          <cell r="CB9">
            <v>1.896129413641337E-2</v>
          </cell>
          <cell r="CC9">
            <v>2.1835025982496419E-2</v>
          </cell>
          <cell r="CD9">
            <v>2.511552591788575E-2</v>
          </cell>
          <cell r="CE9">
            <v>2.913713310970216E-2</v>
          </cell>
          <cell r="CF9">
            <v>3.337914643941587E-2</v>
          </cell>
          <cell r="CG9">
            <v>3.818346238234599E-2</v>
          </cell>
          <cell r="CH9">
            <v>4.3632642724773525E-2</v>
          </cell>
          <cell r="CI9">
            <v>4.9818306013536831E-2</v>
          </cell>
          <cell r="CJ9">
            <v>5.8024955548113023E-2</v>
          </cell>
          <cell r="CK9">
            <v>6.6875191557742852E-2</v>
          </cell>
          <cell r="CL9">
            <v>7.6783811423847423E-2</v>
          </cell>
          <cell r="CM9">
            <v>8.7754198755407187E-2</v>
          </cell>
          <cell r="CN9">
            <v>0.10008959159669162</v>
          </cell>
          <cell r="CO9">
            <v>0.11354840947315847</v>
          </cell>
          <cell r="CP9">
            <v>0.12809387616339141</v>
          </cell>
          <cell r="CQ9">
            <v>0.14398948856257898</v>
          </cell>
          <cell r="CR9">
            <v>0.1611733277053424</v>
          </cell>
          <cell r="CS9">
            <v>0.17989041260790112</v>
          </cell>
          <cell r="CT9">
            <v>0</v>
          </cell>
        </row>
        <row r="10">
          <cell r="C10">
            <v>2.0023316190692117E-3</v>
          </cell>
          <cell r="D10">
            <v>3.5611890512701538E-4</v>
          </cell>
          <cell r="E10">
            <v>2.3747916893558307E-4</v>
          </cell>
          <cell r="F10">
            <v>1.5295872903855516E-4</v>
          </cell>
          <cell r="G10">
            <v>1.0130165647205312E-4</v>
          </cell>
          <cell r="H10">
            <v>8.4929409954134902E-5</v>
          </cell>
          <cell r="I10">
            <v>8.1547892343933212E-5</v>
          </cell>
          <cell r="J10">
            <v>7.4659214870012589E-5</v>
          </cell>
          <cell r="K10">
            <v>6.8423193800588037E-5</v>
          </cell>
          <cell r="L10">
            <v>6.0339469828714507E-5</v>
          </cell>
          <cell r="M10">
            <v>5.9228385918774025E-5</v>
          </cell>
          <cell r="N10">
            <v>5.7008910429131505E-5</v>
          </cell>
          <cell r="O10">
            <v>6.0895860103282181E-5</v>
          </cell>
          <cell r="P10">
            <v>6.8092378554240565E-5</v>
          </cell>
          <cell r="Q10">
            <v>8.044690607444721E-5</v>
          </cell>
          <cell r="R10">
            <v>9.8301842799481957E-5</v>
          </cell>
          <cell r="S10">
            <v>1.2542859667784119E-4</v>
          </cell>
          <cell r="T10">
            <v>1.4946467744130184E-4</v>
          </cell>
          <cell r="U10">
            <v>1.693085423515246E-4</v>
          </cell>
          <cell r="V10">
            <v>1.8258040331460012E-4</v>
          </cell>
          <cell r="W10">
            <v>1.843089953709642E-4</v>
          </cell>
          <cell r="X10">
            <v>1.8038288036945302E-4</v>
          </cell>
          <cell r="Y10">
            <v>1.7714166122616943E-4</v>
          </cell>
          <cell r="Z10">
            <v>1.743321410905681E-4</v>
          </cell>
          <cell r="AA10">
            <v>1.7487456365624185E-4</v>
          </cell>
          <cell r="AB10">
            <v>1.8251518827758079E-4</v>
          </cell>
          <cell r="AC10">
            <v>1.9104525990777996E-4</v>
          </cell>
          <cell r="AD10">
            <v>2.0022694537010288E-4</v>
          </cell>
          <cell r="AE10">
            <v>2.1543362568425165E-4</v>
          </cell>
          <cell r="AF10">
            <v>2.3110516317426558E-4</v>
          </cell>
          <cell r="AG10">
            <v>2.475134273852004E-4</v>
          </cell>
          <cell r="AH10">
            <v>2.6489526512546912E-4</v>
          </cell>
          <cell r="AI10">
            <v>2.8352381522276754E-4</v>
          </cell>
          <cell r="AJ10">
            <v>3.0375490132813706E-4</v>
          </cell>
          <cell r="AK10">
            <v>3.2882489306523821E-4</v>
          </cell>
          <cell r="AL10">
            <v>3.5432982079679193E-4</v>
          </cell>
          <cell r="AM10">
            <v>3.8139749253901571E-4</v>
          </cell>
          <cell r="AN10">
            <v>4.1834494729026117E-4</v>
          </cell>
          <cell r="AO10">
            <v>4.5946946409841118E-4</v>
          </cell>
          <cell r="AP10">
            <v>5.0366319217276501E-4</v>
          </cell>
          <cell r="AQ10">
            <v>5.606221948817585E-4</v>
          </cell>
          <cell r="AR10">
            <v>6.245010230623132E-4</v>
          </cell>
          <cell r="AS10">
            <v>6.8969602443889563E-4</v>
          </cell>
          <cell r="AT10">
            <v>7.6356335632448845E-4</v>
          </cell>
          <cell r="AU10">
            <v>8.3933412440871636E-4</v>
          </cell>
          <cell r="AV10">
            <v>9.1507608235941651E-4</v>
          </cell>
          <cell r="AW10">
            <v>9.9865508140233906E-4</v>
          </cell>
          <cell r="AX10">
            <v>1.1020878698942385E-3</v>
          </cell>
          <cell r="AY10">
            <v>1.2150771034945308E-3</v>
          </cell>
          <cell r="AZ10">
            <v>1.3311069922920936E-3</v>
          </cell>
          <cell r="BA10">
            <v>1.4548070056190452E-3</v>
          </cell>
          <cell r="BB10">
            <v>1.5722134819162385E-3</v>
          </cell>
          <cell r="BC10">
            <v>1.6855990606150708E-3</v>
          </cell>
          <cell r="BD10">
            <v>1.795340606061645E-3</v>
          </cell>
          <cell r="BE10">
            <v>1.9124306395560671E-3</v>
          </cell>
          <cell r="BF10">
            <v>2.0351790752655527E-3</v>
          </cell>
          <cell r="BG10">
            <v>2.1696199608246805E-3</v>
          </cell>
          <cell r="BH10">
            <v>2.3246609642982095E-3</v>
          </cell>
          <cell r="BI10">
            <v>2.5110474686165112E-3</v>
          </cell>
          <cell r="BJ10">
            <v>2.724662940413377E-3</v>
          </cell>
          <cell r="BK10">
            <v>2.9611775482906309E-3</v>
          </cell>
          <cell r="BL10">
            <v>3.2209455697616673E-3</v>
          </cell>
          <cell r="BM10">
            <v>3.5029550310801522E-3</v>
          </cell>
          <cell r="BN10">
            <v>3.8215470650108142E-3</v>
          </cell>
          <cell r="BO10">
            <v>4.1706763733405311E-3</v>
          </cell>
          <cell r="BP10">
            <v>4.5519709359849725E-3</v>
          </cell>
          <cell r="BQ10">
            <v>4.9901774409142046E-3</v>
          </cell>
          <cell r="BR10">
            <v>5.4835684022034236E-3</v>
          </cell>
          <cell r="BS10">
            <v>6.0686900194029903E-3</v>
          </cell>
          <cell r="BT10">
            <v>6.7495619090641489E-3</v>
          </cell>
          <cell r="BU10">
            <v>7.5066656126064647E-3</v>
          </cell>
          <cell r="BV10">
            <v>8.3996761965492907E-3</v>
          </cell>
          <cell r="BW10">
            <v>9.4336508658457354E-3</v>
          </cell>
          <cell r="BX10">
            <v>1.0706802243292107E-2</v>
          </cell>
          <cell r="BY10">
            <v>1.2199904987030894E-2</v>
          </cell>
          <cell r="BZ10">
            <v>1.3945352415331602E-2</v>
          </cell>
          <cell r="CA10">
            <v>1.5970769078260779E-2</v>
          </cell>
          <cell r="CB10">
            <v>1.8335371109460194E-2</v>
          </cell>
          <cell r="CC10">
            <v>2.1125932960157377E-2</v>
          </cell>
          <cell r="CD10">
            <v>2.4314466148527173E-2</v>
          </cell>
          <cell r="CE10">
            <v>2.8232601513363223E-2</v>
          </cell>
          <cell r="CF10">
            <v>3.2359252633306863E-2</v>
          </cell>
          <cell r="CG10">
            <v>3.7036021974585484E-2</v>
          </cell>
          <cell r="CH10">
            <v>4.2345526642363414E-2</v>
          </cell>
          <cell r="CI10">
            <v>4.8378229194971402E-2</v>
          </cell>
          <cell r="CJ10">
            <v>5.6473622457465462E-2</v>
          </cell>
          <cell r="CK10">
            <v>6.5183327908610575E-2</v>
          </cell>
          <cell r="CL10">
            <v>7.4946693321619851E-2</v>
          </cell>
          <cell r="CM10">
            <v>8.5771272789179537E-2</v>
          </cell>
          <cell r="CN10">
            <v>9.7966140609470537E-2</v>
          </cell>
          <cell r="CO10">
            <v>0.11129356421713205</v>
          </cell>
          <cell r="CP10">
            <v>0.12572275773689801</v>
          </cell>
          <cell r="CQ10">
            <v>0.14151413918891328</v>
          </cell>
          <cell r="CR10">
            <v>0.15859736751565964</v>
          </cell>
          <cell r="CS10">
            <v>0.17724558925941564</v>
          </cell>
          <cell r="CT10">
            <v>0</v>
          </cell>
        </row>
        <row r="11">
          <cell r="C11">
            <v>1.9107808633364969E-3</v>
          </cell>
          <cell r="D11">
            <v>3.4221552536040372E-4</v>
          </cell>
          <cell r="E11">
            <v>2.2921140644687206E-4</v>
          </cell>
          <cell r="F11">
            <v>1.471296344916575E-4</v>
          </cell>
          <cell r="G11">
            <v>9.6881135167881888E-5</v>
          </cell>
          <cell r="H11">
            <v>8.120494879940458E-5</v>
          </cell>
          <cell r="I11">
            <v>7.821681784530382E-5</v>
          </cell>
          <cell r="J11">
            <v>7.1779911366215735E-5</v>
          </cell>
          <cell r="K11">
            <v>6.5864614561278378E-5</v>
          </cell>
          <cell r="L11">
            <v>5.8075262528456767E-5</v>
          </cell>
          <cell r="M11">
            <v>5.7117311670212556E-5</v>
          </cell>
          <cell r="N11">
            <v>5.4967390033738682E-5</v>
          </cell>
          <cell r="O11">
            <v>5.8803745814288365E-5</v>
          </cell>
          <cell r="P11">
            <v>6.5823049107737851E-5</v>
          </cell>
          <cell r="Q11">
            <v>7.7897531000264026E-5</v>
          </cell>
          <cell r="R11">
            <v>9.5381535900024782E-5</v>
          </cell>
          <cell r="S11">
            <v>1.2208461999842319E-4</v>
          </cell>
          <cell r="T11">
            <v>1.4565207199534994E-4</v>
          </cell>
          <cell r="U11">
            <v>1.6500802456851136E-4</v>
          </cell>
          <cell r="V11">
            <v>1.7782678645302525E-4</v>
          </cell>
          <cell r="W11">
            <v>1.7900026381735936E-4</v>
          </cell>
          <cell r="X11">
            <v>1.7472093538578798E-4</v>
          </cell>
          <cell r="Y11">
            <v>1.7121272399742659E-4</v>
          </cell>
          <cell r="Z11">
            <v>1.681545221001106E-4</v>
          </cell>
          <cell r="AA11">
            <v>1.6848175950513495E-4</v>
          </cell>
          <cell r="AB11">
            <v>1.7592558010741719E-4</v>
          </cell>
          <cell r="AC11">
            <v>1.841856516368157E-4</v>
          </cell>
          <cell r="AD11">
            <v>1.9307440689909434E-4</v>
          </cell>
          <cell r="AE11">
            <v>2.0796088286067409E-4</v>
          </cell>
          <cell r="AF11">
            <v>2.2328768385984803E-4</v>
          </cell>
          <cell r="AG11">
            <v>2.3930333794911374E-4</v>
          </cell>
          <cell r="AH11">
            <v>2.56261719539102E-4</v>
          </cell>
          <cell r="AI11">
            <v>2.7440918878900362E-4</v>
          </cell>
          <cell r="AJ11">
            <v>2.9405943680825569E-4</v>
          </cell>
          <cell r="AK11">
            <v>3.184530140605405E-4</v>
          </cell>
          <cell r="AL11">
            <v>3.4327714582698846E-4</v>
          </cell>
          <cell r="AM11">
            <v>3.6958328909690791E-4</v>
          </cell>
          <cell r="AN11">
            <v>4.0565634056173512E-4</v>
          </cell>
          <cell r="AO11">
            <v>4.4581474838703518E-4</v>
          </cell>
          <cell r="AP11">
            <v>4.889576319219587E-4</v>
          </cell>
          <cell r="AQ11">
            <v>5.4475745525788542E-4</v>
          </cell>
          <cell r="AR11">
            <v>6.0730241402084191E-4</v>
          </cell>
          <cell r="AS11">
            <v>6.7104832153650764E-4</v>
          </cell>
          <cell r="AT11">
            <v>7.4331681069597004E-4</v>
          </cell>
          <cell r="AU11">
            <v>8.1728378951862596E-4</v>
          </cell>
          <cell r="AV11">
            <v>8.9111678231590602E-4</v>
          </cell>
          <cell r="AW11">
            <v>9.7251579381657245E-4</v>
          </cell>
          <cell r="AX11">
            <v>1.0735250858042668E-3</v>
          </cell>
          <cell r="AY11">
            <v>1.1838646113678821E-3</v>
          </cell>
          <cell r="AZ11">
            <v>1.2971097001057692E-3</v>
          </cell>
          <cell r="BA11">
            <v>1.4177186589331276E-3</v>
          </cell>
          <cell r="BB11">
            <v>1.531943436307843E-3</v>
          </cell>
          <cell r="BC11">
            <v>1.6418387193551775E-3</v>
          </cell>
          <cell r="BD11">
            <v>1.7477515663387757E-3</v>
          </cell>
          <cell r="BE11">
            <v>1.8606953355020496E-3</v>
          </cell>
          <cell r="BF11">
            <v>1.9787804059690143E-3</v>
          </cell>
          <cell r="BG11">
            <v>2.1081835930814121E-3</v>
          </cell>
          <cell r="BH11">
            <v>2.2576821547279427E-3</v>
          </cell>
          <cell r="BI11">
            <v>2.4378446893226096E-3</v>
          </cell>
          <cell r="BJ11">
            <v>2.6444366338081089E-3</v>
          </cell>
          <cell r="BK11">
            <v>2.8727697493567119E-3</v>
          </cell>
          <cell r="BL11">
            <v>3.1233882476578148E-3</v>
          </cell>
          <cell r="BM11">
            <v>3.3953160238406315E-3</v>
          </cell>
          <cell r="BN11">
            <v>3.702389098727945E-3</v>
          </cell>
          <cell r="BO11">
            <v>4.0388214033405473E-3</v>
          </cell>
          <cell r="BP11">
            <v>4.4053731269533582E-3</v>
          </cell>
          <cell r="BQ11">
            <v>4.8268954491959646E-3</v>
          </cell>
          <cell r="BR11">
            <v>5.301566037761038E-3</v>
          </cell>
          <cell r="BS11">
            <v>5.8652124922095976E-3</v>
          </cell>
          <cell r="BT11">
            <v>6.5213010301141848E-3</v>
          </cell>
          <cell r="BU11">
            <v>7.2500390023236784E-3</v>
          </cell>
          <cell r="BV11">
            <v>8.1105663300985297E-3</v>
          </cell>
          <cell r="BW11">
            <v>9.1078433561129161E-3</v>
          </cell>
          <cell r="BX11">
            <v>1.0338220054648531E-2</v>
          </cell>
          <cell r="BY11">
            <v>1.1783357113386544E-2</v>
          </cell>
          <cell r="BZ11">
            <v>1.3473361670316536E-2</v>
          </cell>
          <cell r="CA11">
            <v>1.5436361214222183E-2</v>
          </cell>
          <cell r="CB11">
            <v>1.7729925233409511E-2</v>
          </cell>
          <cell r="CC11">
            <v>2.0439629814012317E-2</v>
          </cell>
          <cell r="CD11">
            <v>2.3538651654595958E-2</v>
          </cell>
          <cell r="CE11">
            <v>2.7355760391135187E-2</v>
          </cell>
          <cell r="CF11">
            <v>3.1370024415720829E-2</v>
          </cell>
          <cell r="CG11">
            <v>3.5922431591198845E-2</v>
          </cell>
          <cell r="CH11">
            <v>4.1095581531849994E-2</v>
          </cell>
          <cell r="CI11">
            <v>4.697877728361402E-2</v>
          </cell>
          <cell r="CJ11">
            <v>5.4962591350027012E-2</v>
          </cell>
          <cell r="CK11">
            <v>6.3532859710100795E-2</v>
          </cell>
          <cell r="CL11">
            <v>7.3151857968007314E-2</v>
          </cell>
          <cell r="CM11">
            <v>8.3831189446891441E-2</v>
          </cell>
          <cell r="CN11">
            <v>9.5885466096008787E-2</v>
          </cell>
          <cell r="CO11">
            <v>0.1090809065570606</v>
          </cell>
          <cell r="CP11">
            <v>0.12339263734567137</v>
          </cell>
          <cell r="CQ11">
            <v>0.13907815524285583</v>
          </cell>
          <cell r="CR11">
            <v>0.15605908364495086</v>
          </cell>
          <cell r="CS11">
            <v>0.17463592023255528</v>
          </cell>
          <cell r="CT11">
            <v>0</v>
          </cell>
        </row>
        <row r="12">
          <cell r="C12">
            <v>1.8234121779639335E-3</v>
          </cell>
          <cell r="D12">
            <v>3.2885486370287469E-4</v>
          </cell>
          <cell r="E12">
            <v>2.2123145166247867E-4</v>
          </cell>
          <cell r="F12">
            <v>1.4152266482062362E-4</v>
          </cell>
          <cell r="G12">
            <v>9.2653504127935559E-5</v>
          </cell>
          <cell r="H12">
            <v>7.7643812367586397E-5</v>
          </cell>
          <cell r="I12">
            <v>7.5021806226491491E-5</v>
          </cell>
          <cell r="J12">
            <v>6.9011647103911627E-5</v>
          </cell>
          <cell r="K12">
            <v>6.340170639239011E-5</v>
          </cell>
          <cell r="L12">
            <v>5.5896016057810837E-5</v>
          </cell>
          <cell r="M12">
            <v>5.5081480257854728E-5</v>
          </cell>
          <cell r="N12">
            <v>5.2998975667659047E-5</v>
          </cell>
          <cell r="O12">
            <v>5.6783505342627121E-5</v>
          </cell>
          <cell r="P12">
            <v>6.3629347688916446E-5</v>
          </cell>
          <cell r="Q12">
            <v>7.5428942975054673E-5</v>
          </cell>
          <cell r="R12">
            <v>9.2547980148778932E-5</v>
          </cell>
          <cell r="S12">
            <v>1.1882978978080819E-4</v>
          </cell>
          <cell r="T12">
            <v>1.4193671312875752E-4</v>
          </cell>
          <cell r="U12">
            <v>1.608167332055626E-4</v>
          </cell>
          <cell r="V12">
            <v>1.7319692283015116E-4</v>
          </cell>
          <cell r="W12">
            <v>1.7384442865781894E-4</v>
          </cell>
          <cell r="X12">
            <v>1.6923669522657636E-4</v>
          </cell>
          <cell r="Y12">
            <v>1.6548221207203403E-4</v>
          </cell>
          <cell r="Z12">
            <v>1.6219579493846709E-4</v>
          </cell>
          <cell r="AA12">
            <v>1.6232263500916898E-4</v>
          </cell>
          <cell r="AB12">
            <v>1.6957386585837072E-4</v>
          </cell>
          <cell r="AC12">
            <v>1.7757232033441202E-4</v>
          </cell>
          <cell r="AD12">
            <v>1.8617734874669324E-4</v>
          </cell>
          <cell r="AE12">
            <v>2.007473209308485E-4</v>
          </cell>
          <cell r="AF12">
            <v>2.1573461399927924E-4</v>
          </cell>
          <cell r="AG12">
            <v>2.3136554796212062E-4</v>
          </cell>
          <cell r="AH12">
            <v>2.4790952616482182E-4</v>
          </cell>
          <cell r="AI12">
            <v>2.6558753732585218E-4</v>
          </cell>
          <cell r="AJ12">
            <v>2.8467339495077162E-4</v>
          </cell>
          <cell r="AK12">
            <v>3.08408237063585E-4</v>
          </cell>
          <cell r="AL12">
            <v>3.3256918163122683E-4</v>
          </cell>
          <cell r="AM12">
            <v>3.5813497795225186E-4</v>
          </cell>
          <cell r="AN12">
            <v>3.9335250977016301E-4</v>
          </cell>
          <cell r="AO12">
            <v>4.32565741738488E-4</v>
          </cell>
          <cell r="AP12">
            <v>4.7468133107896943E-4</v>
          </cell>
          <cell r="AQ12">
            <v>5.2934154433179742E-4</v>
          </cell>
          <cell r="AR12">
            <v>5.9057731065941281E-4</v>
          </cell>
          <cell r="AS12">
            <v>6.5290464251212483E-4</v>
          </cell>
          <cell r="AT12">
            <v>7.2360692550096993E-4</v>
          </cell>
          <cell r="AU12">
            <v>7.9581251331864596E-4</v>
          </cell>
          <cell r="AV12">
            <v>8.6778453272274496E-4</v>
          </cell>
          <cell r="AW12">
            <v>9.4706036461317039E-4</v>
          </cell>
          <cell r="AX12">
            <v>1.0457021754240797E-3</v>
          </cell>
          <cell r="AY12">
            <v>1.1534534325586265E-3</v>
          </cell>
          <cell r="AZ12">
            <v>1.2639801705651452E-3</v>
          </cell>
          <cell r="BA12">
            <v>1.3815751761041782E-3</v>
          </cell>
          <cell r="BB12">
            <v>1.4927040810593227E-3</v>
          </cell>
          <cell r="BC12">
            <v>1.5992135442206902E-3</v>
          </cell>
          <cell r="BD12">
            <v>1.701422893781143E-3</v>
          </cell>
          <cell r="BE12">
            <v>1.810358313070183E-3</v>
          </cell>
          <cell r="BF12">
            <v>1.9239431456764791E-3</v>
          </cell>
          <cell r="BG12">
            <v>2.0484851136421643E-3</v>
          </cell>
          <cell r="BH12">
            <v>2.1926310400039936E-3</v>
          </cell>
          <cell r="BI12">
            <v>2.3667734099864024E-3</v>
          </cell>
          <cell r="BJ12">
            <v>2.5665695142251619E-3</v>
          </cell>
          <cell r="BK12">
            <v>2.7869977367386352E-3</v>
          </cell>
          <cell r="BL12">
            <v>3.0287812997630949E-3</v>
          </cell>
          <cell r="BM12">
            <v>3.2909791022482618E-3</v>
          </cell>
          <cell r="BN12">
            <v>3.5869398679747506E-3</v>
          </cell>
          <cell r="BO12">
            <v>3.9111268288278813E-3</v>
          </cell>
          <cell r="BP12">
            <v>4.2634864639919711E-3</v>
          </cell>
          <cell r="BQ12">
            <v>4.6689436514596528E-3</v>
          </cell>
          <cell r="BR12">
            <v>5.1255888986161558E-3</v>
          </cell>
          <cell r="BS12">
            <v>5.6685379816886769E-3</v>
          </cell>
          <cell r="BT12">
            <v>6.3007352179018207E-3</v>
          </cell>
          <cell r="BU12">
            <v>7.0021547259357317E-3</v>
          </cell>
          <cell r="BV12">
            <v>7.8313682557226115E-3</v>
          </cell>
          <cell r="BW12">
            <v>8.7932384676804708E-3</v>
          </cell>
          <cell r="BX12">
            <v>9.9822626551752981E-3</v>
          </cell>
          <cell r="BY12">
            <v>1.1380950227307597E-2</v>
          </cell>
          <cell r="BZ12">
            <v>1.3017241095953544E-2</v>
          </cell>
          <cell r="CA12">
            <v>1.4919701032984397E-2</v>
          </cell>
          <cell r="CB12">
            <v>1.7144298611933433E-2</v>
          </cell>
          <cell r="CC12">
            <v>1.9775399305545227E-2</v>
          </cell>
          <cell r="CD12">
            <v>2.2787305969650302E-2</v>
          </cell>
          <cell r="CE12">
            <v>2.6505785902659642E-2</v>
          </cell>
          <cell r="CF12">
            <v>3.0410569700655407E-2</v>
          </cell>
          <cell r="CG12">
            <v>3.4841730069802006E-2</v>
          </cell>
          <cell r="CH12">
            <v>3.9881780356534127E-2</v>
          </cell>
          <cell r="CI12">
            <v>4.5618861478638924E-2</v>
          </cell>
          <cell r="CJ12">
            <v>5.3490877271021961E-2</v>
          </cell>
          <cell r="CK12">
            <v>6.1922844548368446E-2</v>
          </cell>
          <cell r="CL12">
            <v>7.1398411418390081E-2</v>
          </cell>
          <cell r="CM12">
            <v>8.1933111070057102E-2</v>
          </cell>
          <cell r="CN12">
            <v>9.3846802039757982E-2</v>
          </cell>
          <cell r="CO12">
            <v>0.10690974927827708</v>
          </cell>
          <cell r="CP12">
            <v>0.12110291255724701</v>
          </cell>
          <cell r="CQ12">
            <v>0.13668101974475433</v>
          </cell>
          <cell r="CR12">
            <v>0.15355803620998104</v>
          </cell>
          <cell r="CS12">
            <v>0.1720610475542857</v>
          </cell>
          <cell r="CT12">
            <v>0</v>
          </cell>
        </row>
        <row r="13">
          <cell r="C13">
            <v>1.740034865901751E-3</v>
          </cell>
          <cell r="D13">
            <v>3.1601574199990071E-4</v>
          </cell>
          <cell r="E13">
            <v>2.1352928793495554E-4</v>
          </cell>
          <cell r="F13">
            <v>1.3612935685695606E-4</v>
          </cell>
          <cell r="G13">
            <v>8.8610347312823988E-5</v>
          </cell>
          <cell r="H13">
            <v>7.4238839102143389E-5</v>
          </cell>
          <cell r="I13">
            <v>7.1957300197621863E-5</v>
          </cell>
          <cell r="J13">
            <v>6.6350140186955089E-5</v>
          </cell>
          <cell r="K13">
            <v>6.1030892158591649E-5</v>
          </cell>
          <cell r="L13">
            <v>5.3798542569698638E-5</v>
          </cell>
          <cell r="M13">
            <v>5.311821002420237E-5</v>
          </cell>
          <cell r="N13">
            <v>5.1101049569478206E-5</v>
          </cell>
          <cell r="O13">
            <v>5.4832669627538504E-5</v>
          </cell>
          <cell r="P13">
            <v>6.1508754064024663E-5</v>
          </cell>
          <cell r="Q13">
            <v>7.3038582131187304E-5</v>
          </cell>
          <cell r="R13">
            <v>8.9798598735933726E-5</v>
          </cell>
          <cell r="S13">
            <v>1.1566172976449061E-4</v>
          </cell>
          <cell r="T13">
            <v>1.3831612076015275E-4</v>
          </cell>
          <cell r="U13">
            <v>1.5673189452315974E-4</v>
          </cell>
          <cell r="V13">
            <v>1.6868759126811118E-4</v>
          </cell>
          <cell r="W13">
            <v>1.6883708708905406E-4</v>
          </cell>
          <cell r="X13">
            <v>1.6392458340831786E-4</v>
          </cell>
          <cell r="Y13">
            <v>1.5994348577893656E-4</v>
          </cell>
          <cell r="Z13">
            <v>1.5644820483844607E-4</v>
          </cell>
          <cell r="AA13">
            <v>1.5638864971005795E-4</v>
          </cell>
          <cell r="AB13">
            <v>1.6345145866303209E-4</v>
          </cell>
          <cell r="AC13">
            <v>1.7119642558825231E-4</v>
          </cell>
          <cell r="AD13">
            <v>1.7952664712347059E-4</v>
          </cell>
          <cell r="AE13">
            <v>1.9378395236746438E-4</v>
          </cell>
          <cell r="AF13">
            <v>2.0843701240781239E-4</v>
          </cell>
          <cell r="AG13">
            <v>2.2369102827613979E-4</v>
          </cell>
          <cell r="AH13">
            <v>2.3982951846097687E-4</v>
          </cell>
          <cell r="AI13">
            <v>2.5704944608718485E-4</v>
          </cell>
          <cell r="AJ13">
            <v>2.7558690355704361E-4</v>
          </cell>
          <cell r="AK13">
            <v>2.9868024926319212E-4</v>
          </cell>
          <cell r="AL13">
            <v>3.2219518089301145E-4</v>
          </cell>
          <cell r="AM13">
            <v>3.4704123121960035E-4</v>
          </cell>
          <cell r="AN13">
            <v>3.8142179129197119E-4</v>
          </cell>
          <cell r="AO13">
            <v>4.1971039486099178E-4</v>
          </cell>
          <cell r="AP13">
            <v>4.6082176530727018E-4</v>
          </cell>
          <cell r="AQ13">
            <v>5.1436177094108188E-4</v>
          </cell>
          <cell r="AR13">
            <v>5.7431268419650338E-4</v>
          </cell>
          <cell r="AS13">
            <v>6.3525137301966852E-4</v>
          </cell>
          <cell r="AT13">
            <v>7.0441948604061386E-4</v>
          </cell>
          <cell r="AU13">
            <v>7.7490510124130472E-4</v>
          </cell>
          <cell r="AV13">
            <v>8.4506293681246923E-4</v>
          </cell>
          <cell r="AW13">
            <v>9.2227091937490519E-4</v>
          </cell>
          <cell r="AX13">
            <v>1.0185999933101314E-3</v>
          </cell>
          <cell r="AY13">
            <v>1.1238230185444092E-3</v>
          </cell>
          <cell r="AZ13">
            <v>1.2316962821873432E-3</v>
          </cell>
          <cell r="BA13">
            <v>1.3463525186549672E-3</v>
          </cell>
          <cell r="BB13">
            <v>1.454469075163952E-3</v>
          </cell>
          <cell r="BC13">
            <v>1.5576941350056257E-3</v>
          </cell>
          <cell r="BD13">
            <v>1.656321264510663E-3</v>
          </cell>
          <cell r="BE13">
            <v>1.7613818477335017E-3</v>
          </cell>
          <cell r="BF13">
            <v>1.8706241487149245E-3</v>
          </cell>
          <cell r="BG13">
            <v>1.9904754613905219E-3</v>
          </cell>
          <cell r="BH13">
            <v>2.1294522600905415E-3</v>
          </cell>
          <cell r="BI13">
            <v>2.2977717114230278E-3</v>
          </cell>
          <cell r="BJ13">
            <v>2.4909923820194409E-3</v>
          </cell>
          <cell r="BK13">
            <v>2.7037831439055528E-3</v>
          </cell>
          <cell r="BL13">
            <v>2.9370357669056346E-3</v>
          </cell>
          <cell r="BM13">
            <v>3.1898432968347433E-3</v>
          </cell>
          <cell r="BN13">
            <v>3.4750843500111856E-3</v>
          </cell>
          <cell r="BO13">
            <v>3.7874618860457296E-3</v>
          </cell>
          <cell r="BP13">
            <v>4.1261601865625972E-3</v>
          </cell>
          <cell r="BQ13">
            <v>4.5161488533302999E-3</v>
          </cell>
          <cell r="BR13">
            <v>4.9554385320610466E-3</v>
          </cell>
          <cell r="BS13">
            <v>5.4784403166103762E-3</v>
          </cell>
          <cell r="BT13">
            <v>6.0876066814794603E-3</v>
          </cell>
          <cell r="BU13">
            <v>6.7627170365945491E-3</v>
          </cell>
          <cell r="BV13">
            <v>7.56174480740795E-3</v>
          </cell>
          <cell r="BW13">
            <v>8.4894543831281616E-3</v>
          </cell>
          <cell r="BX13">
            <v>9.6385019269234276E-3</v>
          </cell>
          <cell r="BY13">
            <v>1.0992209738196604E-2</v>
          </cell>
          <cell r="BZ13">
            <v>1.2576464046766602E-2</v>
          </cell>
          <cell r="CA13">
            <v>1.4420207988481877E-2</v>
          </cell>
          <cell r="CB13">
            <v>1.6577853704463765E-2</v>
          </cell>
          <cell r="CC13">
            <v>1.9132545795206974E-2</v>
          </cell>
          <cell r="CD13">
            <v>2.2059675305578959E-2</v>
          </cell>
          <cell r="CE13">
            <v>2.5681877257354352E-2</v>
          </cell>
          <cell r="CF13">
            <v>2.9480020546885807E-2</v>
          </cell>
          <cell r="CG13">
            <v>3.3792981317914167E-2</v>
          </cell>
          <cell r="CH13">
            <v>3.8703121748887494E-2</v>
          </cell>
          <cell r="CI13">
            <v>4.4297418886956048E-2</v>
          </cell>
          <cell r="CJ13">
            <v>5.2057516049887058E-2</v>
          </cell>
          <cell r="CK13">
            <v>6.0352357929126361E-2</v>
          </cell>
          <cell r="CL13">
            <v>6.9685474860897018E-2</v>
          </cell>
          <cell r="CM13">
            <v>8.0076212420687271E-2</v>
          </cell>
          <cell r="CN13">
            <v>9.1849392093032209E-2</v>
          </cell>
          <cell r="CO13">
            <v>0.1047794123099112</v>
          </cell>
          <cell r="CP13">
            <v>0.1188529858466489</v>
          </cell>
          <cell r="CQ13">
            <v>0.13432221874227651</v>
          </cell>
          <cell r="CR13">
            <v>0.15109378688769834</v>
          </cell>
          <cell r="CS13">
            <v>0.16952061365296628</v>
          </cell>
          <cell r="CT13">
            <v>0</v>
          </cell>
        </row>
        <row r="14">
          <cell r="C14">
            <v>1.6604668951320962E-3</v>
          </cell>
          <cell r="D14">
            <v>3.0367780799579318E-4</v>
          </cell>
          <cell r="E14">
            <v>2.0609524707981681E-4</v>
          </cell>
          <cell r="F14">
            <v>1.3094156979903102E-4</v>
          </cell>
          <cell r="G14">
            <v>8.4743615820169921E-5</v>
          </cell>
          <cell r="H14">
            <v>7.0983181423930696E-5</v>
          </cell>
          <cell r="I14">
            <v>6.9017969415530455E-5</v>
          </cell>
          <cell r="J14">
            <v>6.3791273815789473E-5</v>
          </cell>
          <cell r="K14">
            <v>5.8748728457081799E-5</v>
          </cell>
          <cell r="L14">
            <v>5.1779773816567193E-5</v>
          </cell>
          <cell r="M14">
            <v>5.1224914875971716E-5</v>
          </cell>
          <cell r="N14">
            <v>4.9271087704306711E-5</v>
          </cell>
          <cell r="O14">
            <v>5.2948854417896333E-5</v>
          </cell>
          <cell r="P14">
            <v>5.94588319734213E-5</v>
          </cell>
          <cell r="Q14">
            <v>7.0723969702699046E-5</v>
          </cell>
          <cell r="R14">
            <v>8.7130891378107774E-5</v>
          </cell>
          <cell r="S14">
            <v>1.125781270151669E-4</v>
          </cell>
          <cell r="T14">
            <v>1.3478787804021712E-4</v>
          </cell>
          <cell r="U14">
            <v>1.5275080519714125E-4</v>
          </cell>
          <cell r="V14">
            <v>1.6429565440489002E-4</v>
          </cell>
          <cell r="W14">
            <v>1.6397396304801244E-4</v>
          </cell>
          <cell r="X14">
            <v>1.5877919838346748E-4</v>
          </cell>
          <cell r="Y14">
            <v>1.5459012755139178E-4</v>
          </cell>
          <cell r="Z14">
            <v>1.5090427167800642E-4</v>
          </cell>
          <cell r="AA14">
            <v>1.5067157518605404E-4</v>
          </cell>
          <cell r="AB14">
            <v>1.5755008149865993E-4</v>
          </cell>
          <cell r="AC14">
            <v>1.6504944421463785E-4</v>
          </cell>
          <cell r="AD14">
            <v>1.7311350395437126E-4</v>
          </cell>
          <cell r="AE14">
            <v>1.8706210117969889E-4</v>
          </cell>
          <cell r="AF14">
            <v>2.0138624012672396E-4</v>
          </cell>
          <cell r="AG14">
            <v>2.1627104900552745E-4</v>
          </cell>
          <cell r="AH14">
            <v>2.3201282839122831E-4</v>
          </cell>
          <cell r="AI14">
            <v>2.4878580271384658E-4</v>
          </cell>
          <cell r="AJ14">
            <v>2.6679040522926305E-4</v>
          </cell>
          <cell r="AK14">
            <v>2.8925906279404778E-4</v>
          </cell>
          <cell r="AL14">
            <v>3.1214473115703941E-4</v>
          </cell>
          <cell r="AM14">
            <v>3.3629107147666379E-4</v>
          </cell>
          <cell r="AN14">
            <v>3.6985287479008786E-4</v>
          </cell>
          <cell r="AO14">
            <v>4.072370160177974E-4</v>
          </cell>
          <cell r="AP14">
            <v>4.4736677535056276E-4</v>
          </cell>
          <cell r="AQ14">
            <v>4.998058024109133E-4</v>
          </cell>
          <cell r="AR14">
            <v>5.5849586393216398E-4</v>
          </cell>
          <cell r="AS14">
            <v>6.180752659858496E-4</v>
          </cell>
          <cell r="AT14">
            <v>6.857406535932532E-4</v>
          </cell>
          <cell r="AU14">
            <v>7.5454675680630278E-4</v>
          </cell>
          <cell r="AV14">
            <v>8.2293602584997507E-4</v>
          </cell>
          <cell r="AW14">
            <v>8.9813005001366565E-4</v>
          </cell>
          <cell r="AX14">
            <v>9.9219988842479579E-4</v>
          </cell>
          <cell r="AY14">
            <v>1.0949533465498581E-3</v>
          </cell>
          <cell r="AZ14">
            <v>1.2002364760258621E-3</v>
          </cell>
          <cell r="BA14">
            <v>1.3120272580197441E-3</v>
          </cell>
          <cell r="BB14">
            <v>1.4172127488326334E-3</v>
          </cell>
          <cell r="BC14">
            <v>1.5172518505656434E-3</v>
          </cell>
          <cell r="BD14">
            <v>1.6124142327868295E-3</v>
          </cell>
          <cell r="BE14">
            <v>1.7137292291299635E-3</v>
          </cell>
          <cell r="BF14">
            <v>1.8187814571385E-3</v>
          </cell>
          <cell r="BG14">
            <v>1.9341069546588787E-3</v>
          </cell>
          <cell r="BH14">
            <v>2.0680920379616643E-3</v>
          </cell>
          <cell r="BI14">
            <v>2.2307794648251909E-3</v>
          </cell>
          <cell r="BJ14">
            <v>2.4176380570869534E-3</v>
          </cell>
          <cell r="BK14">
            <v>2.6230499215524083E-3</v>
          </cell>
          <cell r="BL14">
            <v>2.8480653562372518E-3</v>
          </cell>
          <cell r="BM14">
            <v>3.0918107055530252E-3</v>
          </cell>
          <cell r="BN14">
            <v>3.3667110642429301E-3</v>
          </cell>
          <cell r="BO14">
            <v>3.6676998895728147E-3</v>
          </cell>
          <cell r="BP14">
            <v>3.9932483180549309E-3</v>
          </cell>
          <cell r="BQ14">
            <v>4.3683434362122081E-3</v>
          </cell>
          <cell r="BR14">
            <v>4.7909229556270753E-3</v>
          </cell>
          <cell r="BS14">
            <v>5.2947007605968401E-3</v>
          </cell>
          <cell r="BT14">
            <v>5.8816661581332069E-3</v>
          </cell>
          <cell r="BU14">
            <v>6.531440052987913E-3</v>
          </cell>
          <cell r="BV14">
            <v>7.3013701091328371E-3</v>
          </cell>
          <cell r="BW14">
            <v>8.1961220691778719E-3</v>
          </cell>
          <cell r="BX14">
            <v>9.3065239779256854E-3</v>
          </cell>
          <cell r="BY14">
            <v>1.0616676615977459E-2</v>
          </cell>
          <cell r="BZ14">
            <v>1.2150520889389374E-2</v>
          </cell>
          <cell r="CA14">
            <v>1.393731994159589E-2</v>
          </cell>
          <cell r="CB14">
            <v>1.6029972747478093E-2</v>
          </cell>
          <cell r="CC14">
            <v>1.851039465474073E-2</v>
          </cell>
          <cell r="CD14">
            <v>2.1355027966532391E-2</v>
          </cell>
          <cell r="CE14">
            <v>2.4883256159878176E-2</v>
          </cell>
          <cell r="CF14">
            <v>2.8577532614714296E-2</v>
          </cell>
          <cell r="CG14">
            <v>3.2775273792766561E-2</v>
          </cell>
          <cell r="CH14">
            <v>3.7558629529450327E-2</v>
          </cell>
          <cell r="CI14">
            <v>4.3013412097545181E-2</v>
          </cell>
          <cell r="CJ14">
            <v>5.0661564039960437E-2</v>
          </cell>
          <cell r="CK14">
            <v>5.8820493119511943E-2</v>
          </cell>
          <cell r="CL14">
            <v>6.8012184545672885E-2</v>
          </cell>
          <cell r="CM14">
            <v>7.8259680682838492E-2</v>
          </cell>
          <cell r="CN14">
            <v>8.9892489635448353E-2</v>
          </cell>
          <cell r="CO14">
            <v>0.10268922282208928</v>
          </cell>
          <cell r="CP14">
            <v>0.11664226471482678</v>
          </cell>
          <cell r="CQ14">
            <v>0.13200124143611769</v>
          </cell>
          <cell r="CR14">
            <v>0.14866589903999336</v>
          </cell>
          <cell r="CS14">
            <v>0.16701426147056203</v>
          </cell>
          <cell r="CT14">
            <v>0</v>
          </cell>
        </row>
        <row r="15">
          <cell r="C15">
            <v>1.5845345076691737E-3</v>
          </cell>
          <cell r="D15">
            <v>2.9182150316562537E-4</v>
          </cell>
          <cell r="E15">
            <v>1.9891999726327569E-4</v>
          </cell>
          <cell r="F15">
            <v>1.259514729395309E-4</v>
          </cell>
          <cell r="G15">
            <v>8.1045611874371842E-5</v>
          </cell>
          <cell r="H15">
            <v>6.7870291969784015E-5</v>
          </cell>
          <cell r="I15">
            <v>6.6198701218405558E-5</v>
          </cell>
          <cell r="J15">
            <v>6.1331089923494269E-5</v>
          </cell>
          <cell r="K15">
            <v>5.6551900619148229E-5</v>
          </cell>
          <cell r="L15">
            <v>4.9836756664282001E-5</v>
          </cell>
          <cell r="M15">
            <v>4.9399100879254873E-5</v>
          </cell>
          <cell r="N15">
            <v>4.7506656408662867E-5</v>
          </cell>
          <cell r="O15">
            <v>5.1129757359715393E-5</v>
          </cell>
          <cell r="P15">
            <v>5.7477226334239029E-5</v>
          </cell>
          <cell r="Q15">
            <v>6.8482705456574436E-5</v>
          </cell>
          <cell r="R15">
            <v>8.4542432046461221E-5</v>
          </cell>
          <cell r="S15">
            <v>1.0957673023789565E-4</v>
          </cell>
          <cell r="T15">
            <v>1.3134962974040488E-4</v>
          </cell>
          <cell r="U15">
            <v>1.4887083053221467E-4</v>
          </cell>
          <cell r="V15">
            <v>1.6001805651487009E-4</v>
          </cell>
          <cell r="W15">
            <v>1.5925090356593301E-4</v>
          </cell>
          <cell r="X15">
            <v>1.537953080561924E-4</v>
          </cell>
          <cell r="Y15">
            <v>1.4941593450201922E-4</v>
          </cell>
          <cell r="Z15">
            <v>1.4555678025933151E-4</v>
          </cell>
          <cell r="AA15">
            <v>1.451634836583109E-4</v>
          </cell>
          <cell r="AB15">
            <v>1.5186175601407677E-4</v>
          </cell>
          <cell r="AC15">
            <v>1.5912315888275334E-4</v>
          </cell>
          <cell r="AD15">
            <v>1.6692943525910297E-4</v>
          </cell>
          <cell r="AE15">
            <v>1.8057339212260981E-4</v>
          </cell>
          <cell r="AF15">
            <v>1.9457395021599868E-4</v>
          </cell>
          <cell r="AG15">
            <v>2.0909716961706087E-4</v>
          </cell>
          <cell r="AH15">
            <v>2.2445087671302421E-4</v>
          </cell>
          <cell r="AI15">
            <v>2.4078778753130984E-4</v>
          </cell>
          <cell r="AJ15">
            <v>2.5827464734312839E-4</v>
          </cell>
          <cell r="AK15">
            <v>2.8013500451008256E-4</v>
          </cell>
          <cell r="AL15">
            <v>3.0240774440899395E-4</v>
          </cell>
          <cell r="AM15">
            <v>3.2587386093652413E-4</v>
          </cell>
          <cell r="AN15">
            <v>3.5863479252918191E-4</v>
          </cell>
          <cell r="AO15">
            <v>3.9513426043459577E-4</v>
          </cell>
          <cell r="AP15">
            <v>4.3430455641023879E-4</v>
          </cell>
          <cell r="AQ15">
            <v>4.8566165444849493E-4</v>
          </cell>
          <cell r="AR15">
            <v>5.4311452742897531E-4</v>
          </cell>
          <cell r="AS15">
            <v>6.0136343172728765E-4</v>
          </cell>
          <cell r="AT15">
            <v>6.6755695549775603E-4</v>
          </cell>
          <cell r="AU15">
            <v>7.3472307122306125E-4</v>
          </cell>
          <cell r="AV15">
            <v>8.0138824799648087E-4</v>
          </cell>
          <cell r="AW15">
            <v>8.7462080264901897E-4</v>
          </cell>
          <cell r="AX15">
            <v>9.6648369142086378E-4</v>
          </cell>
          <cell r="AY15">
            <v>1.0668249061554062E-3</v>
          </cell>
          <cell r="AZ15">
            <v>1.1695797414360675E-3</v>
          </cell>
          <cell r="BA15">
            <v>1.2785765601528013E-3</v>
          </cell>
          <cell r="BB15">
            <v>1.3809100864897415E-3</v>
          </cell>
          <cell r="BC15">
            <v>1.4778587893428702E-3</v>
          </cell>
          <cell r="BD15">
            <v>1.5696702080202566E-3</v>
          </cell>
          <cell r="BE15">
            <v>1.6673647339911714E-3</v>
          </cell>
          <cell r="BF15">
            <v>1.768374268278351E-3</v>
          </cell>
          <cell r="BG15">
            <v>1.8793332527532712E-3</v>
          </cell>
          <cell r="BH15">
            <v>2.0084981347238784E-3</v>
          </cell>
          <cell r="BI15">
            <v>2.165738280474964E-3</v>
          </cell>
          <cell r="BJ15">
            <v>2.3464413205196398E-3</v>
          </cell>
          <cell r="BK15">
            <v>2.5447242698323196E-3</v>
          </cell>
          <cell r="BL15">
            <v>2.7617863622703049E-3</v>
          </cell>
          <cell r="BM15">
            <v>2.9967864017999384E-3</v>
          </cell>
          <cell r="BN15">
            <v>3.2617119646875668E-3</v>
          </cell>
          <cell r="BO15">
            <v>3.5517181070982887E-3</v>
          </cell>
          <cell r="BP15">
            <v>3.8646095165559987E-3</v>
          </cell>
          <cell r="BQ15">
            <v>4.2253651811263709E-3</v>
          </cell>
          <cell r="BR15">
            <v>4.631856450462225E-3</v>
          </cell>
          <cell r="BS15">
            <v>5.1171077732941163E-3</v>
          </cell>
          <cell r="BT15">
            <v>5.6826726384489219E-3</v>
          </cell>
          <cell r="BU15">
            <v>6.3080474396361432E-3</v>
          </cell>
          <cell r="BV15">
            <v>7.0499292089879709E-3</v>
          </cell>
          <cell r="BW15">
            <v>7.9128848642690958E-3</v>
          </cell>
          <cell r="BX15">
            <v>8.9859286893086941E-3</v>
          </cell>
          <cell r="BY15">
            <v>1.0253906905680314E-2</v>
          </cell>
          <cell r="BZ15">
            <v>1.1738918484094876E-2</v>
          </cell>
          <cell r="CA15">
            <v>1.3470492615159882E-2</v>
          </cell>
          <cell r="CB15">
            <v>1.5500057188827458E-2</v>
          </cell>
          <cell r="CC15">
            <v>1.7908291691354258E-2</v>
          </cell>
          <cell r="CD15">
            <v>2.0672653773020633E-2</v>
          </cell>
          <cell r="CE15">
            <v>2.4109166263149431E-2</v>
          </cell>
          <cell r="CF15">
            <v>2.7702284627927384E-2</v>
          </cell>
          <cell r="CG15">
            <v>3.1787719983440772E-2</v>
          </cell>
          <cell r="CH15">
            <v>3.6447352224632343E-2</v>
          </cell>
          <cell r="CI15">
            <v>4.1765828750787624E-2</v>
          </cell>
          <cell r="CJ15">
            <v>4.9302097850774176E-2</v>
          </cell>
          <cell r="CK15">
            <v>5.7326360980665431E-2</v>
          </cell>
          <cell r="CL15">
            <v>6.6377691703749769E-2</v>
          </cell>
          <cell r="CM15">
            <v>7.6482715453401254E-2</v>
          </cell>
          <cell r="CN15">
            <v>8.7975357822069028E-2</v>
          </cell>
          <cell r="CO15">
            <v>0.1006385153138538</v>
          </cell>
          <cell r="CP15">
            <v>0.1144701617992234</v>
          </cell>
          <cell r="CQ15">
            <v>0.1297175802993657</v>
          </cell>
          <cell r="CR15">
            <v>0.14627393783346146</v>
          </cell>
          <cell r="CS15">
            <v>0.16454163457126045</v>
          </cell>
          <cell r="CT15">
            <v>0</v>
          </cell>
        </row>
        <row r="16">
          <cell r="C16">
            <v>1.5120718459584175E-3</v>
          </cell>
          <cell r="D16">
            <v>2.8042803179701559E-4</v>
          </cell>
          <cell r="E16">
            <v>1.9199453131029545E-4</v>
          </cell>
          <cell r="F16">
            <v>1.2115153385960731E-4</v>
          </cell>
          <cell r="G16">
            <v>7.7508973514071742E-5</v>
          </cell>
          <cell r="H16">
            <v>6.4893910433915653E-5</v>
          </cell>
          <cell r="I16">
            <v>6.3494591738492216E-5</v>
          </cell>
          <cell r="J16">
            <v>5.8965783057018488E-5</v>
          </cell>
          <cell r="K16">
            <v>5.4437217898461746E-5</v>
          </cell>
          <cell r="L16">
            <v>4.7966648774221074E-5</v>
          </cell>
          <cell r="M16">
            <v>4.7638362975940985E-5</v>
          </cell>
          <cell r="N16">
            <v>4.5805409155410425E-5</v>
          </cell>
          <cell r="O16">
            <v>4.937315518363532E-5</v>
          </cell>
          <cell r="P16">
            <v>5.5561660536187154E-5</v>
          </cell>
          <cell r="Q16">
            <v>6.6312465205336314E-5</v>
          </cell>
          <cell r="R16">
            <v>8.2030866762210087E-5</v>
          </cell>
          <cell r="S16">
            <v>1.0665534813514695E-4</v>
          </cell>
          <cell r="T16">
            <v>1.2799908068267721E-4</v>
          </cell>
          <cell r="U16">
            <v>1.4508940272073964E-4</v>
          </cell>
          <cell r="V16">
            <v>1.5585182138597585E-4</v>
          </cell>
          <cell r="W16">
            <v>1.5466387522714714E-4</v>
          </cell>
          <cell r="X16">
            <v>1.4896784446983809E-4</v>
          </cell>
          <cell r="Y16">
            <v>1.4441491124575693E-4</v>
          </cell>
          <cell r="Z16">
            <v>1.4039877093155608E-4</v>
          </cell>
          <cell r="AA16">
            <v>1.3985673701276516E-4</v>
          </cell>
          <cell r="AB16">
            <v>1.4637879175896111E-4</v>
          </cell>
          <cell r="AC16">
            <v>1.5340964714632391E-4</v>
          </cell>
          <cell r="AD16">
            <v>1.6096625994647194E-4</v>
          </cell>
          <cell r="AE16">
            <v>1.7430974027971439E-4</v>
          </cell>
          <cell r="AF16">
            <v>1.8799207789118935E-4</v>
          </cell>
          <cell r="AG16">
            <v>2.0216122934752165E-4</v>
          </cell>
          <cell r="AH16">
            <v>2.1713536358143688E-4</v>
          </cell>
          <cell r="AI16">
            <v>2.3304686415801345E-4</v>
          </cell>
          <cell r="AJ16">
            <v>2.5003067233923278E-4</v>
          </cell>
          <cell r="AK16">
            <v>2.7129870607894564E-4</v>
          </cell>
          <cell r="AL16">
            <v>2.9297444697877983E-4</v>
          </cell>
          <cell r="AM16">
            <v>3.1577929095346946E-4</v>
          </cell>
          <cell r="AN16">
            <v>3.4775690901308248E-4</v>
          </cell>
          <cell r="AO16">
            <v>3.8339112001970258E-4</v>
          </cell>
          <cell r="AP16">
            <v>4.2162364783079426E-4</v>
          </cell>
          <cell r="AQ16">
            <v>4.7191768132122061E-4</v>
          </cell>
          <cell r="AR16">
            <v>5.2815669096103589E-4</v>
          </cell>
          <cell r="AS16">
            <v>5.8510332833223609E-4</v>
          </cell>
          <cell r="AT16">
            <v>6.4985527549691084E-4</v>
          </cell>
          <cell r="AU16">
            <v>7.1542001326317054E-4</v>
          </cell>
          <cell r="AV16">
            <v>7.8040445746125383E-4</v>
          </cell>
          <cell r="AW16">
            <v>8.5172666579954486E-4</v>
          </cell>
          <cell r="AX16">
            <v>9.4143370225041947E-4</v>
          </cell>
          <cell r="AY16">
            <v>1.0394186862441193E-3</v>
          </cell>
          <cell r="AZ16">
            <v>1.1397056021973156E-3</v>
          </cell>
          <cell r="BA16">
            <v>1.2459781705212369E-3</v>
          </cell>
          <cell r="BB16">
            <v>1.3455367101946739E-3</v>
          </cell>
          <cell r="BC16">
            <v>1.4394877703841093E-3</v>
          </cell>
          <cell r="BD16">
            <v>1.5280584323798516E-3</v>
          </cell>
          <cell r="BE16">
            <v>1.6222535997833664E-3</v>
          </cell>
          <cell r="BF16">
            <v>1.7193629031655485E-3</v>
          </cell>
          <cell r="BG16">
            <v>1.8261093185339759E-3</v>
          </cell>
          <cell r="BH16">
            <v>1.9506198059888421E-3</v>
          </cell>
          <cell r="BI16">
            <v>2.1025914578971126E-3</v>
          </cell>
          <cell r="BJ16">
            <v>2.2773388579112328E-3</v>
          </cell>
          <cell r="BK16">
            <v>2.4687345725265082E-3</v>
          </cell>
          <cell r="BL16">
            <v>2.6781175901959731E-3</v>
          </cell>
          <cell r="BM16">
            <v>2.9046783451232632E-3</v>
          </cell>
          <cell r="BN16">
            <v>3.1599823356099357E-3</v>
          </cell>
          <cell r="BO16">
            <v>3.4393976379182645E-3</v>
          </cell>
          <cell r="BP16">
            <v>3.7401069301106855E-3</v>
          </cell>
          <cell r="BQ16">
            <v>4.0870570978970809E-3</v>
          </cell>
          <cell r="BR16">
            <v>4.4780593610223365E-3</v>
          </cell>
          <cell r="BS16">
            <v>4.9454567788453268E-3</v>
          </cell>
          <cell r="BT16">
            <v>5.4903930997589299E-3</v>
          </cell>
          <cell r="BU16">
            <v>6.0922720969117635E-3</v>
          </cell>
          <cell r="BV16">
            <v>6.8071177243220968E-3</v>
          </cell>
          <cell r="BW16">
            <v>7.6393980783660363E-3</v>
          </cell>
          <cell r="BX16">
            <v>8.6763292754617159E-3</v>
          </cell>
          <cell r="BY16">
            <v>9.9034712554787584E-3</v>
          </cell>
          <cell r="BZ16">
            <v>1.1341179680018789E-2</v>
          </cell>
          <cell r="CA16">
            <v>1.3019199062501432E-2</v>
          </cell>
          <cell r="CB16">
            <v>1.498752713505388E-2</v>
          </cell>
          <cell r="CC16">
            <v>1.7325602583795091E-2</v>
          </cell>
          <cell r="CD16">
            <v>2.001186349635822E-2</v>
          </cell>
          <cell r="CE16">
            <v>2.3358872629231541E-2</v>
          </cell>
          <cell r="CF16">
            <v>2.6853477841428757E-2</v>
          </cell>
          <cell r="CG16">
            <v>3.0829455895973631E-2</v>
          </cell>
          <cell r="CH16">
            <v>3.5368362584229936E-2</v>
          </cell>
          <cell r="CI16">
            <v>4.0553681103783726E-2</v>
          </cell>
          <cell r="CJ16">
            <v>4.7978214073771411E-2</v>
          </cell>
          <cell r="CK16">
            <v>5.5869089791775912E-2</v>
          </cell>
          <cell r="CL16">
            <v>6.4781162456193572E-2</v>
          </cell>
          <cell r="CM16">
            <v>7.4744528722699877E-2</v>
          </cell>
          <cell r="CN16">
            <v>8.6097269621700501E-2</v>
          </cell>
          <cell r="CO16">
            <v>9.8626631692143168E-2</v>
          </cell>
          <cell r="CP16">
            <v>0.1123360949767091</v>
          </cell>
          <cell r="CQ16">
            <v>0.12747073119067559</v>
          </cell>
          <cell r="CR16">
            <v>0.14391747035426028</v>
          </cell>
          <cell r="CS16">
            <v>0.16210237724654061</v>
          </cell>
          <cell r="CT16">
            <v>0</v>
          </cell>
        </row>
        <row r="17">
          <cell r="C17">
            <v>1.4429205959224675E-3</v>
          </cell>
          <cell r="D17">
            <v>2.6947933127342822E-4</v>
          </cell>
          <cell r="E17">
            <v>1.8531015541841268E-4</v>
          </cell>
          <cell r="F17">
            <v>1.1653450707205541E-4</v>
          </cell>
          <cell r="G17">
            <v>7.4126659946963696E-5</v>
          </cell>
          <cell r="H17">
            <v>6.2048050985746264E-5</v>
          </cell>
          <cell r="I17">
            <v>6.0900937377444318E-5</v>
          </cell>
          <cell r="J17">
            <v>5.6691694494161069E-5</v>
          </cell>
          <cell r="K17">
            <v>5.2401608839136972E-5</v>
          </cell>
          <cell r="L17">
            <v>4.6166714447269661E-5</v>
          </cell>
          <cell r="M17">
            <v>4.5940381817083752E-5</v>
          </cell>
          <cell r="N17">
            <v>4.4165083434459897E-5</v>
          </cell>
          <cell r="O17">
            <v>4.7676900988952414E-5</v>
          </cell>
          <cell r="P17">
            <v>5.3709933827396144E-5</v>
          </cell>
          <cell r="Q17">
            <v>6.4210998398377966E-5</v>
          </cell>
          <cell r="R17">
            <v>7.9593911457541191E-5</v>
          </cell>
          <cell r="S17">
            <v>1.0381184780855379E-4</v>
          </cell>
          <cell r="T17">
            <v>1.2473399420920934E-4</v>
          </cell>
          <cell r="U17">
            <v>1.4140401914563482E-4</v>
          </cell>
          <cell r="V17">
            <v>1.5179405025194582E-4</v>
          </cell>
          <cell r="W17">
            <v>1.5020896072962268E-4</v>
          </cell>
          <cell r="X17">
            <v>1.4429189866074527E-4</v>
          </cell>
          <cell r="Y17">
            <v>1.395812629624694E-4</v>
          </cell>
          <cell r="Z17">
            <v>1.3542353054502371E-4</v>
          </cell>
          <cell r="AA17">
            <v>1.3474397622242424E-4</v>
          </cell>
          <cell r="AB17">
            <v>1.4109377580107986E-4</v>
          </cell>
          <cell r="AC17">
            <v>1.4790127086810738E-4</v>
          </cell>
          <cell r="AD17">
            <v>1.552160890079558E-4</v>
          </cell>
          <cell r="AE17">
            <v>1.6826334100589275E-4</v>
          </cell>
          <cell r="AF17">
            <v>1.8163283099289414E-4</v>
          </cell>
          <cell r="AG17">
            <v>1.9545533793807952E-4</v>
          </cell>
          <cell r="AH17">
            <v>2.1005825945816066E-4</v>
          </cell>
          <cell r="AI17">
            <v>2.2555477041448041E-4</v>
          </cell>
          <cell r="AJ17">
            <v>2.4204980832308236E-4</v>
          </cell>
          <cell r="AK17">
            <v>2.6274109438754323E-4</v>
          </cell>
          <cell r="AL17">
            <v>2.8383536975720377E-4</v>
          </cell>
          <cell r="AM17">
            <v>3.0599737185223403E-4</v>
          </cell>
          <cell r="AN17">
            <v>3.372089109347298E-4</v>
          </cell>
          <cell r="AO17">
            <v>3.7199691338783822E-4</v>
          </cell>
          <cell r="AP17">
            <v>4.0931292308434567E-4</v>
          </cell>
          <cell r="AQ17">
            <v>4.5856256631064874E-4</v>
          </cell>
          <cell r="AR17">
            <v>5.1361070022373442E-4</v>
          </cell>
          <cell r="AS17">
            <v>5.6928275229989128E-4</v>
          </cell>
          <cell r="AT17">
            <v>6.3262284433417755E-4</v>
          </cell>
          <cell r="AU17">
            <v>6.9662391939581767E-4</v>
          </cell>
          <cell r="AV17">
            <v>7.5996990393379E-4</v>
          </cell>
          <cell r="AW17">
            <v>8.2943155887897635E-4</v>
          </cell>
          <cell r="AX17">
            <v>9.1703267808993872E-4</v>
          </cell>
          <cell r="AY17">
            <v>1.0127161622781637E-3</v>
          </cell>
          <cell r="AZ17">
            <v>1.110594102982958E-3</v>
          </cell>
          <cell r="BA17">
            <v>1.2142103994725508E-3</v>
          </cell>
          <cell r="BB17">
            <v>1.3110688634787359E-3</v>
          </cell>
          <cell r="BC17">
            <v>1.4021123148402561E-3</v>
          </cell>
          <cell r="BD17">
            <v>1.4875489589787159E-3</v>
          </cell>
          <cell r="BE17">
            <v>1.5783619990425558E-3</v>
          </cell>
          <cell r="BF17">
            <v>1.6717087758043724E-3</v>
          </cell>
          <cell r="BG17">
            <v>1.7743913820238314E-3</v>
          </cell>
          <cell r="BH17">
            <v>1.8944077594625927E-3</v>
          </cell>
          <cell r="BI17">
            <v>2.0412839374151018E-3</v>
          </cell>
          <cell r="BJ17">
            <v>2.2102692042694889E-3</v>
          </cell>
          <cell r="BK17">
            <v>2.3950113330990456E-3</v>
          </cell>
          <cell r="BL17">
            <v>2.5969802814214404E-3</v>
          </cell>
          <cell r="BM17">
            <v>2.8153972945393823E-3</v>
          </cell>
          <cell r="BN17">
            <v>3.0614206902390964E-3</v>
          </cell>
          <cell r="BO17">
            <v>3.3306232950512152E-3</v>
          </cell>
          <cell r="BP17">
            <v>3.6196080563488464E-3</v>
          </cell>
          <cell r="BQ17">
            <v>3.9532672595394896E-3</v>
          </cell>
          <cell r="BR17">
            <v>4.329357900902153E-3</v>
          </cell>
          <cell r="BS17">
            <v>4.7795499414670607E-3</v>
          </cell>
          <cell r="BT17">
            <v>5.3046022477468199E-3</v>
          </cell>
          <cell r="BU17">
            <v>5.8838558605305404E-3</v>
          </cell>
          <cell r="BV17">
            <v>6.5726414976385638E-3</v>
          </cell>
          <cell r="BW17">
            <v>7.3753286047090715E-3</v>
          </cell>
          <cell r="BX17">
            <v>8.3773518569819957E-3</v>
          </cell>
          <cell r="BY17">
            <v>9.5649544579256875E-3</v>
          </cell>
          <cell r="BZ17">
            <v>1.0956842823863363E-2</v>
          </cell>
          <cell r="CA17">
            <v>1.2582929149368965E-2</v>
          </cell>
          <cell r="CB17">
            <v>1.4491820811625087E-2</v>
          </cell>
          <cell r="CC17">
            <v>1.6761712330356976E-2</v>
          </cell>
          <cell r="CD17">
            <v>1.937198830360215E-2</v>
          </cell>
          <cell r="CE17">
            <v>2.2631661198361696E-2</v>
          </cell>
          <cell r="CF17">
            <v>2.6030335514969624E-2</v>
          </cell>
          <cell r="CG17">
            <v>2.9899640542012846E-2</v>
          </cell>
          <cell r="CH17">
            <v>3.4320757099413658E-2</v>
          </cell>
          <cell r="CI17">
            <v>3.9376005592581427E-2</v>
          </cell>
          <cell r="CJ17">
            <v>4.668902900222454E-2</v>
          </cell>
          <cell r="CK17">
            <v>5.4447825066316236E-2</v>
          </cell>
          <cell r="CL17">
            <v>6.3221777714172089E-2</v>
          </cell>
          <cell r="CM17">
            <v>7.304434484545734E-2</v>
          </cell>
          <cell r="CN17">
            <v>8.4257507845789989E-2</v>
          </cell>
          <cell r="CO17">
            <v>9.6652921342164425E-2</v>
          </cell>
          <cell r="CP17">
            <v>0.11023948745911756</v>
          </cell>
          <cell r="CQ17">
            <v>0.12526019346140668</v>
          </cell>
          <cell r="CR17">
            <v>0.14159606571815708</v>
          </cell>
          <cell r="CS17">
            <v>0.15969613461674284</v>
          </cell>
          <cell r="CT17">
            <v>0</v>
          </cell>
        </row>
        <row r="18">
          <cell r="C18">
            <v>1.3769296459322272E-3</v>
          </cell>
          <cell r="D18">
            <v>2.5895804351252572E-4</v>
          </cell>
          <cell r="E18">
            <v>1.7885847826330228E-4</v>
          </cell>
          <cell r="F18">
            <v>1.1209342309646273E-4</v>
          </cell>
          <cell r="G18">
            <v>7.0891937542896571E-5</v>
          </cell>
          <cell r="H18">
            <v>5.9326990238944067E-5</v>
          </cell>
          <cell r="I18">
            <v>5.8413226629545518E-5</v>
          </cell>
          <cell r="J18">
            <v>5.450530658722549E-5</v>
          </cell>
          <cell r="K18">
            <v>5.0442116816848928E-5</v>
          </cell>
          <cell r="L18">
            <v>4.4434320623648245E-5</v>
          </cell>
          <cell r="M18">
            <v>4.43029207090521E-5</v>
          </cell>
          <cell r="N18">
            <v>4.2583497745092398E-5</v>
          </cell>
          <cell r="O18">
            <v>4.603892162088821E-5</v>
          </cell>
          <cell r="P18">
            <v>5.1919918787309799E-5</v>
          </cell>
          <cell r="Q18">
            <v>6.217612578954776E-5</v>
          </cell>
          <cell r="R18">
            <v>7.7229349899994668E-5</v>
          </cell>
          <cell r="S18">
            <v>1.0104415320320182E-4</v>
          </cell>
          <cell r="T18">
            <v>1.2155219069105431E-4</v>
          </cell>
          <cell r="U18">
            <v>1.3781224072629276E-4</v>
          </cell>
          <cell r="V18">
            <v>1.4784191977831288E-4</v>
          </cell>
          <cell r="W18">
            <v>1.4588235554433647E-4</v>
          </cell>
          <cell r="X18">
            <v>1.3976271567321796E-4</v>
          </cell>
          <cell r="Y18">
            <v>1.3490938869122261E-4</v>
          </cell>
          <cell r="Z18">
            <v>1.3062458372537771E-4</v>
          </cell>
          <cell r="AA18">
            <v>1.2981811115548751E-4</v>
          </cell>
          <cell r="AB18">
            <v>1.359995627175204E-4</v>
          </cell>
          <cell r="AC18">
            <v>1.4259066602319336E-4</v>
          </cell>
          <cell r="AD18">
            <v>1.4967131509632537E-4</v>
          </cell>
          <cell r="AE18">
            <v>1.6242666021818334E-4</v>
          </cell>
          <cell r="AF18">
            <v>1.754886807776645E-4</v>
          </cell>
          <cell r="AG18">
            <v>1.8897186667504634E-4</v>
          </cell>
          <cell r="AH18">
            <v>2.0321179631579514E-4</v>
          </cell>
          <cell r="AI18">
            <v>2.1830350952361171E-4</v>
          </cell>
          <cell r="AJ18">
            <v>2.3432365996396549E-4</v>
          </cell>
          <cell r="AK18">
            <v>2.5445338224892042E-4</v>
          </cell>
          <cell r="AL18">
            <v>2.7498133871642707E-4</v>
          </cell>
          <cell r="AM18">
            <v>2.9651842307071671E-4</v>
          </cell>
          <cell r="AN18">
            <v>3.2698079742927717E-4</v>
          </cell>
          <cell r="AO18">
            <v>3.6094127617860021E-4</v>
          </cell>
          <cell r="AP18">
            <v>3.9736158004562605E-4</v>
          </cell>
          <cell r="AQ18">
            <v>4.4558531243460962E-4</v>
          </cell>
          <cell r="AR18">
            <v>4.9946522129723882E-4</v>
          </cell>
          <cell r="AS18">
            <v>5.5388982943046334E-4</v>
          </cell>
          <cell r="AT18">
            <v>6.1584723059722316E-4</v>
          </cell>
          <cell r="AU18">
            <v>6.7832148417943977E-4</v>
          </cell>
          <cell r="AV18">
            <v>7.400702222892802E-4</v>
          </cell>
          <cell r="AW18">
            <v>8.0771982098940681E-4</v>
          </cell>
          <cell r="AX18">
            <v>8.9326382157368521E-4</v>
          </cell>
          <cell r="AY18">
            <v>9.8669928389675263E-4</v>
          </cell>
          <cell r="AZ18">
            <v>1.0822257961696684E-3</v>
          </cell>
          <cell r="BA18">
            <v>1.1832521079679003E-3</v>
          </cell>
          <cell r="BB18">
            <v>1.2774833955871716E-3</v>
          </cell>
          <cell r="BC18">
            <v>1.3657066279350338E-3</v>
          </cell>
          <cell r="BD18">
            <v>1.4481126306242276E-3</v>
          </cell>
          <cell r="BE18">
            <v>1.5356570143859754E-3</v>
          </cell>
          <cell r="BF18">
            <v>1.6253743632737437E-3</v>
          </cell>
          <cell r="BG18">
            <v>1.7241369050170377E-3</v>
          </cell>
          <cell r="BH18">
            <v>1.8398141137186479E-3</v>
          </cell>
          <cell r="BI18">
            <v>1.9817622530717686E-3</v>
          </cell>
          <cell r="BJ18">
            <v>2.1451726904911615E-3</v>
          </cell>
          <cell r="BK18">
            <v>2.3234871125849075E-3</v>
          </cell>
          <cell r="BL18">
            <v>2.5182980412650621E-3</v>
          </cell>
          <cell r="BM18">
            <v>2.7288567243894217E-3</v>
          </cell>
          <cell r="BN18">
            <v>2.9659286724815757E-3</v>
          </cell>
          <cell r="BO18">
            <v>3.225283490871699E-3</v>
          </cell>
          <cell r="BP18">
            <v>3.5029846063570702E-3</v>
          </cell>
          <cell r="BQ18">
            <v>3.8238486417030444E-3</v>
          </cell>
          <cell r="BR18">
            <v>4.1855839646356263E-3</v>
          </cell>
          <cell r="BS18">
            <v>4.6191959479342237E-3</v>
          </cell>
          <cell r="BT18">
            <v>5.1250822659913578E-3</v>
          </cell>
          <cell r="BU18">
            <v>5.6825492102655856E-3</v>
          </cell>
          <cell r="BV18">
            <v>6.3462162629714372E-3</v>
          </cell>
          <cell r="BW18">
            <v>7.1203545432246941E-3</v>
          </cell>
          <cell r="BX18">
            <v>8.0886350461147304E-3</v>
          </cell>
          <cell r="BY18">
            <v>9.2379550041298709E-3</v>
          </cell>
          <cell r="BZ18">
            <v>1.058546128186064E-2</v>
          </cell>
          <cell r="CA18">
            <v>1.2161189049076379E-2</v>
          </cell>
          <cell r="CB18">
            <v>1.4012394035994396E-2</v>
          </cell>
          <cell r="CC18">
            <v>1.6216024708821445E-2</v>
          </cell>
          <cell r="CD18">
            <v>1.8752379213097883E-2</v>
          </cell>
          <cell r="CE18">
            <v>2.1926838266361326E-2</v>
          </cell>
          <cell r="CF18">
            <v>2.5232102393355538E-2</v>
          </cell>
          <cell r="CG18">
            <v>2.8997455431557836E-2</v>
          </cell>
          <cell r="CH18">
            <v>3.3303655521884447E-2</v>
          </cell>
          <cell r="CI18">
            <v>3.8231862392179267E-2</v>
          </cell>
          <cell r="CJ18">
            <v>4.5433678346089135E-2</v>
          </cell>
          <cell r="CK18">
            <v>5.30617293611556E-2</v>
          </cell>
          <cell r="CL18">
            <v>6.1698733070564796E-2</v>
          </cell>
          <cell r="CM18">
            <v>7.1381400502661133E-2</v>
          </cell>
          <cell r="CN18">
            <v>8.2455365168352307E-2</v>
          </cell>
          <cell r="CO18">
            <v>9.4716741189487433E-2</v>
          </cell>
          <cell r="CP18">
            <v>0.10817976788161449</v>
          </cell>
          <cell r="CQ18">
            <v>0.12308547005687444</v>
          </cell>
          <cell r="CR18">
            <v>0.13930929517585944</v>
          </cell>
          <cell r="CS18">
            <v>0.15732255272918838</v>
          </cell>
          <cell r="CT18">
            <v>0</v>
          </cell>
        </row>
        <row r="19">
          <cell r="C19">
            <v>1.3139547610107243E-3</v>
          </cell>
          <cell r="D19">
            <v>2.4884748751487879E-4</v>
          </cell>
          <cell r="E19">
            <v>1.7263140048252358E-4</v>
          </cell>
          <cell r="F19">
            <v>1.0782157794992668E-4</v>
          </cell>
          <cell r="G19">
            <v>6.779836643748519E-5</v>
          </cell>
          <cell r="H19">
            <v>5.6725255747550013E-5</v>
          </cell>
          <cell r="I19">
            <v>5.6027132238614973E-5</v>
          </cell>
          <cell r="J19">
            <v>5.2403237324622302E-5</v>
          </cell>
          <cell r="K19">
            <v>4.8555895746545058E-5</v>
          </cell>
          <cell r="L19">
            <v>4.2766933032737074E-5</v>
          </cell>
          <cell r="M19">
            <v>4.2723822668450625E-5</v>
          </cell>
          <cell r="N19">
            <v>4.1058548695915783E-5</v>
          </cell>
          <cell r="O19">
            <v>4.4457215137896347E-5</v>
          </cell>
          <cell r="P19">
            <v>5.0189558883726397E-5</v>
          </cell>
          <cell r="Q19">
            <v>6.0205737178573085E-5</v>
          </cell>
          <cell r="R19">
            <v>7.4935031678428828E-5</v>
          </cell>
          <cell r="S19">
            <v>9.8350243593326071E-5</v>
          </cell>
          <cell r="T19">
            <v>1.1845154607477433E-4</v>
          </cell>
          <cell r="U19">
            <v>1.3431169030641882E-4</v>
          </cell>
          <cell r="V19">
            <v>1.4399268010069154E-4</v>
          </cell>
          <cell r="W19">
            <v>1.4168036467064089E-4</v>
          </cell>
          <cell r="X19">
            <v>1.3537568973061282E-4</v>
          </cell>
          <cell r="Y19">
            <v>1.3039387484850882E-4</v>
          </cell>
          <cell r="Z19">
            <v>1.2599568445620894E-4</v>
          </cell>
          <cell r="AA19">
            <v>1.250723107552557E-4</v>
          </cell>
          <cell r="AB19">
            <v>1.3108926494648389E-4</v>
          </cell>
          <cell r="AC19">
            <v>1.3747073286756996E-4</v>
          </cell>
          <cell r="AD19">
            <v>1.4432460247563631E-4</v>
          </cell>
          <cell r="AE19">
            <v>1.5679242502247151E-4</v>
          </cell>
          <cell r="AF19">
            <v>1.6955235301953269E-4</v>
          </cell>
          <cell r="AG19">
            <v>1.8270343972689665E-4</v>
          </cell>
          <cell r="AH19">
            <v>1.9658845912785442E-4</v>
          </cell>
          <cell r="AI19">
            <v>2.1128534159286854E-4</v>
          </cell>
          <cell r="AJ19">
            <v>2.268440996832147E-4</v>
          </cell>
          <cell r="AK19">
            <v>2.464270594010563E-4</v>
          </cell>
          <cell r="AL19">
            <v>2.664034657247936E-4</v>
          </cell>
          <cell r="AM19">
            <v>2.8733306360657858E-4</v>
          </cell>
          <cell r="AN19">
            <v>3.1706287062125739E-4</v>
          </cell>
          <cell r="AO19">
            <v>3.5021415166097377E-4</v>
          </cell>
          <cell r="AP19">
            <v>3.8575913154910142E-4</v>
          </cell>
          <cell r="AQ19">
            <v>4.3297523342996974E-4</v>
          </cell>
          <cell r="AR19">
            <v>4.8570923185684538E-4</v>
          </cell>
          <cell r="AS19">
            <v>5.3891300595935033E-4</v>
          </cell>
          <cell r="AT19">
            <v>5.9951633180183549E-4</v>
          </cell>
          <cell r="AU19">
            <v>6.6049975090303554E-4</v>
          </cell>
          <cell r="AV19">
            <v>7.2069142256038444E-4</v>
          </cell>
          <cell r="AW19">
            <v>7.8657620000398005E-4</v>
          </cell>
          <cell r="AX19">
            <v>8.701107693276373E-4</v>
          </cell>
          <cell r="AY19">
            <v>9.6135046282756049E-4</v>
          </cell>
          <cell r="AZ19">
            <v>1.0545817289777583E-3</v>
          </cell>
          <cell r="BA19">
            <v>1.1530826936720856E-3</v>
          </cell>
          <cell r="BB19">
            <v>1.2447577461164338E-3</v>
          </cell>
          <cell r="BC19">
            <v>1.3302455813914303E-3</v>
          </cell>
          <cell r="BD19">
            <v>1.4097210591180773E-3</v>
          </cell>
          <cell r="BE19">
            <v>1.4941066141826009E-3</v>
          </cell>
          <cell r="BF19">
            <v>1.5803231766351705E-3</v>
          </cell>
          <cell r="BG19">
            <v>1.6753045466617476E-3</v>
          </cell>
          <cell r="BH19">
            <v>1.7867923581230184E-3</v>
          </cell>
          <cell r="BI19">
            <v>1.9239744868776902E-3</v>
          </cell>
          <cell r="BJ19">
            <v>2.0819913913571876E-3</v>
          </cell>
          <cell r="BK19">
            <v>2.2540964692611062E-3</v>
          </cell>
          <cell r="BL19">
            <v>2.4419967687499991E-3</v>
          </cell>
          <cell r="BM19">
            <v>2.6449727426635381E-3</v>
          </cell>
          <cell r="BN19">
            <v>2.8734109615473954E-3</v>
          </cell>
          <cell r="BO19">
            <v>3.1232701261643069E-3</v>
          </cell>
          <cell r="BP19">
            <v>3.3901123726760986E-3</v>
          </cell>
          <cell r="BQ19">
            <v>3.6986589670288577E-3</v>
          </cell>
          <cell r="BR19">
            <v>4.0465749452985519E-3</v>
          </cell>
          <cell r="BS19">
            <v>4.4642097967825889E-3</v>
          </cell>
          <cell r="BT19">
            <v>4.9516225732342206E-3</v>
          </cell>
          <cell r="BU19">
            <v>5.4881109876397122E-3</v>
          </cell>
          <cell r="BV19">
            <v>6.1275673224722941E-3</v>
          </cell>
          <cell r="BW19">
            <v>6.8741648353090939E-3</v>
          </cell>
          <cell r="BX19">
            <v>7.8098295444058632E-3</v>
          </cell>
          <cell r="BY19">
            <v>8.9220846506117609E-3</v>
          </cell>
          <cell r="BZ19">
            <v>1.0226602974766383E-2</v>
          </cell>
          <cell r="CA19">
            <v>1.1753500750688465E-2</v>
          </cell>
          <cell r="CB19">
            <v>1.3548719703377012E-2</v>
          </cell>
          <cell r="CC19">
            <v>1.568796174831498E-2</v>
          </cell>
          <cell r="CD19">
            <v>1.8152406560719286E-2</v>
          </cell>
          <cell r="CE19">
            <v>2.124372997063434E-2</v>
          </cell>
          <cell r="CF19">
            <v>2.445804419346766E-2</v>
          </cell>
          <cell r="CG19">
            <v>2.8122104070272158E-2</v>
          </cell>
          <cell r="CH19">
            <v>3.2316200384842432E-2</v>
          </cell>
          <cell r="CI19">
            <v>3.7120334975110157E-2</v>
          </cell>
          <cell r="CJ19">
            <v>4.4211316942487755E-2</v>
          </cell>
          <cell r="CK19">
            <v>5.1709982079205033E-2</v>
          </cell>
          <cell r="CL19">
            <v>6.0211238683710436E-2</v>
          </cell>
          <cell r="CM19">
            <v>6.9754944654848133E-2</v>
          </cell>
          <cell r="CN19">
            <v>8.0690144137347389E-2</v>
          </cell>
          <cell r="CO19">
            <v>9.2817455754181044E-2</v>
          </cell>
          <cell r="CP19">
            <v>0.10615637038412862</v>
          </cell>
          <cell r="CQ19">
            <v>0.12094606761186996</v>
          </cell>
          <cell r="CR19">
            <v>0.13705673221372605</v>
          </cell>
          <cell r="CS19">
            <v>0.1549812786528991</v>
          </cell>
          <cell r="CT19">
            <v>0</v>
          </cell>
        </row>
        <row r="20">
          <cell r="C20">
            <v>1.2538582716059839E-3</v>
          </cell>
          <cell r="D20">
            <v>2.3913163298004369E-4</v>
          </cell>
          <cell r="E20">
            <v>1.6662110452435669E-4</v>
          </cell>
          <cell r="F20">
            <v>1.0371252303756813E-4</v>
          </cell>
          <cell r="G20">
            <v>6.4839787719651857E-5</v>
          </cell>
          <cell r="H20">
            <v>5.4237615006120245E-5</v>
          </cell>
          <cell r="I20">
            <v>5.3738503674994798E-5</v>
          </cell>
          <cell r="J20">
            <v>5.0382235102029451E-5</v>
          </cell>
          <cell r="K20">
            <v>4.6740205950533804E-5</v>
          </cell>
          <cell r="L20">
            <v>4.1162112487275615E-5</v>
          </cell>
          <cell r="M20">
            <v>4.1201007581938496E-5</v>
          </cell>
          <cell r="N20">
            <v>3.9588208208603625E-5</v>
          </cell>
          <cell r="O20">
            <v>4.2929848365917943E-5</v>
          </cell>
          <cell r="P20">
            <v>4.8516866111192214E-5</v>
          </cell>
          <cell r="Q20">
            <v>5.8297789223989568E-5</v>
          </cell>
          <cell r="R20">
            <v>7.2708870248746799E-5</v>
          </cell>
          <cell r="S20">
            <v>9.5728152108318185E-5</v>
          </cell>
          <cell r="T20">
            <v>1.1542999046607447E-4</v>
          </cell>
          <cell r="U20">
            <v>1.3090005108272918E-4</v>
          </cell>
          <cell r="V20">
            <v>1.4024365291402636E-4</v>
          </cell>
          <cell r="W20">
            <v>1.3759939948487437E-4</v>
          </cell>
          <cell r="X20">
            <v>1.3112635955766627E-4</v>
          </cell>
          <cell r="Y20">
            <v>1.2602948896295725E-4</v>
          </cell>
          <cell r="Z20">
            <v>1.2153080795936529E-4</v>
          </cell>
          <cell r="AA20">
            <v>1.2049999357830011E-4</v>
          </cell>
          <cell r="AB20">
            <v>1.2635624348667721E-4</v>
          </cell>
          <cell r="AC20">
            <v>1.3253462645890508E-4</v>
          </cell>
          <cell r="AD20">
            <v>1.3916887732938246E-4</v>
          </cell>
          <cell r="AE20">
            <v>1.5135361466448295E-4</v>
          </cell>
          <cell r="AF20">
            <v>1.638168194117202E-4</v>
          </cell>
          <cell r="AG20">
            <v>1.7664292576779044E-4</v>
          </cell>
          <cell r="AH20">
            <v>1.9018097763525392E-4</v>
          </cell>
          <cell r="AI20">
            <v>2.044927753693479E-4</v>
          </cell>
          <cell r="AJ20">
            <v>2.1960325912269822E-4</v>
          </cell>
          <cell r="AK20">
            <v>2.3865388378844287E-4</v>
          </cell>
          <cell r="AL20">
            <v>2.5809313964694021E-4</v>
          </cell>
          <cell r="AM20">
            <v>2.7843220275838631E-4</v>
          </cell>
          <cell r="AN20">
            <v>3.0744572645698435E-4</v>
          </cell>
          <cell r="AO20">
            <v>3.3980578161547681E-4</v>
          </cell>
          <cell r="AP20">
            <v>3.7449539622007013E-4</v>
          </cell>
          <cell r="AQ20">
            <v>4.2072194498878258E-4</v>
          </cell>
          <cell r="AR20">
            <v>4.723320126234882E-4</v>
          </cell>
          <cell r="AS20">
            <v>5.2434103992893657E-4</v>
          </cell>
          <cell r="AT20">
            <v>5.8361836570996117E-4</v>
          </cell>
          <cell r="AU20">
            <v>6.431461024707188E-4</v>
          </cell>
          <cell r="AV20">
            <v>7.0181988016852336E-4</v>
          </cell>
          <cell r="AW20">
            <v>7.6598584193171212E-4</v>
          </cell>
          <cell r="AX20">
            <v>8.4755758079640487E-4</v>
          </cell>
          <cell r="AY20">
            <v>9.3665256110383587E-4</v>
          </cell>
          <cell r="AZ20">
            <v>1.0276434309343218E-3</v>
          </cell>
          <cell r="BA20">
            <v>1.1236820773915066E-3</v>
          </cell>
          <cell r="BB20">
            <v>1.2128699300369922E-3</v>
          </cell>
          <cell r="BC20">
            <v>1.2957046963044999E-3</v>
          </cell>
          <cell r="BD20">
            <v>1.3723466050924069E-3</v>
          </cell>
          <cell r="BE20">
            <v>1.4536796288657588E-3</v>
          </cell>
          <cell r="BF20">
            <v>1.5365197326260376E-3</v>
          </cell>
          <cell r="BG20">
            <v>1.6278541299905164E-3</v>
          </cell>
          <cell r="BH20">
            <v>1.7352973138800238E-3</v>
          </cell>
          <cell r="BI20">
            <v>1.8678702243511069E-3</v>
          </cell>
          <cell r="BJ20">
            <v>2.0206690750065814E-3</v>
          </cell>
          <cell r="BK20">
            <v>2.1867759000519286E-3</v>
          </cell>
          <cell r="BL20">
            <v>2.3680045884382733E-3</v>
          </cell>
          <cell r="BM20">
            <v>2.5636640117246614E-3</v>
          </cell>
          <cell r="BN20">
            <v>2.7837751794075618E-3</v>
          </cell>
          <cell r="BO20">
            <v>3.0244784825019513E-3</v>
          </cell>
          <cell r="BP20">
            <v>3.2808711013074623E-3</v>
          </cell>
          <cell r="BQ20">
            <v>3.5775605542822473E-3</v>
          </cell>
          <cell r="BR20">
            <v>3.9121735577500984E-3</v>
          </cell>
          <cell r="BS20">
            <v>4.3144125940417864E-3</v>
          </cell>
          <cell r="BT20">
            <v>4.7840195881600862E-3</v>
          </cell>
          <cell r="BU20">
            <v>5.3003081223550325E-3</v>
          </cell>
          <cell r="BV20">
            <v>5.9164292329423095E-3</v>
          </cell>
          <cell r="BW20">
            <v>6.6364589097032602E-3</v>
          </cell>
          <cell r="BX20">
            <v>7.5405977522851079E-3</v>
          </cell>
          <cell r="BY20">
            <v>8.6169679985743444E-3</v>
          </cell>
          <cell r="BZ20">
            <v>9.8798499256497335E-3</v>
          </cell>
          <cell r="CA20">
            <v>1.1359401580058067E-2</v>
          </cell>
          <cell r="CB20">
            <v>1.3100287285118639E-2</v>
          </cell>
          <cell r="CC20">
            <v>1.5176963213041652E-2</v>
          </cell>
          <cell r="CD20">
            <v>1.7571459476861812E-2</v>
          </cell>
          <cell r="CE20">
            <v>2.0581681784926836E-2</v>
          </cell>
          <cell r="CF20">
            <v>2.3707447098398692E-2</v>
          </cell>
          <cell r="CG20">
            <v>2.7272811461809876E-2</v>
          </cell>
          <cell r="CH20">
            <v>3.1357556526363441E-2</v>
          </cell>
          <cell r="CI20">
            <v>3.6040529669356079E-2</v>
          </cell>
          <cell r="CJ20">
            <v>4.3021118462478053E-2</v>
          </cell>
          <cell r="CK20">
            <v>5.039177926622046E-2</v>
          </cell>
          <cell r="CL20">
            <v>5.8758519153863709E-2</v>
          </cell>
          <cell r="CM20">
            <v>6.816423848731E-2</v>
          </cell>
          <cell r="CN20">
            <v>7.8961157177916935E-2</v>
          </cell>
          <cell r="CO20">
            <v>9.0954437197307364E-2</v>
          </cell>
          <cell r="CP20">
            <v>0.10416873468607164</v>
          </cell>
          <cell r="CQ20">
            <v>0.11884149654059668</v>
          </cell>
          <cell r="CR20">
            <v>0.13483795264995332</v>
          </cell>
          <cell r="CS20">
            <v>0.15267196056997054</v>
          </cell>
          <cell r="CT20">
            <v>0</v>
          </cell>
        </row>
        <row r="21">
          <cell r="C21">
            <v>1.1965087762965158E-3</v>
          </cell>
          <cell r="D21">
            <v>2.297950749486893E-4</v>
          </cell>
          <cell r="E21">
            <v>1.60820044849096E-4</v>
          </cell>
          <cell r="F21">
            <v>9.9760055427653156E-5</v>
          </cell>
          <cell r="G21">
            <v>6.2010311177672996E-5</v>
          </cell>
          <cell r="H21">
            <v>5.1859064931821427E-5</v>
          </cell>
          <cell r="I21">
            <v>5.1543359919568715E-5</v>
          </cell>
          <cell r="J21">
            <v>4.8439173695041865E-5</v>
          </cell>
          <cell r="K21">
            <v>4.4992410180962545E-5</v>
          </cell>
          <cell r="L21">
            <v>3.96175113165267E-5</v>
          </cell>
          <cell r="M21">
            <v>3.9732469467213387E-5</v>
          </cell>
          <cell r="N21">
            <v>3.8170520821705379E-5</v>
          </cell>
          <cell r="O21">
            <v>4.1454954536604889E-5</v>
          </cell>
          <cell r="P21">
            <v>4.6899918708037569E-5</v>
          </cell>
          <cell r="Q21">
            <v>5.6450303325313993E-5</v>
          </cell>
          <cell r="R21">
            <v>7.0548841037610137E-5</v>
          </cell>
          <cell r="S21">
            <v>9.3175964297968029E-5</v>
          </cell>
          <cell r="T21">
            <v>1.1248550674949938E-4</v>
          </cell>
          <cell r="U21">
            <v>1.2757506507347783E-4</v>
          </cell>
          <cell r="V21">
            <v>1.3659222961147195E-4</v>
          </cell>
          <cell r="W21">
            <v>1.336359746795414E-4</v>
          </cell>
          <cell r="X21">
            <v>1.2701040384933607E-4</v>
          </cell>
          <cell r="Y21">
            <v>1.2181117361931684E-4</v>
          </cell>
          <cell r="Z21">
            <v>1.172241428624256E-4</v>
          </cell>
          <cell r="AA21">
            <v>1.1609481867784432E-4</v>
          </cell>
          <cell r="AB21">
            <v>1.2179409893180964E-4</v>
          </cell>
          <cell r="AC21">
            <v>1.2777574751695272E-4</v>
          </cell>
          <cell r="AD21">
            <v>1.3419731841408234E-4</v>
          </cell>
          <cell r="AE21">
            <v>1.4610345179388656E-4</v>
          </cell>
          <cell r="AF21">
            <v>1.5827528925841904E-4</v>
          </cell>
          <cell r="AG21">
            <v>1.7078342987815069E-4</v>
          </cell>
          <cell r="AH21">
            <v>1.8398231838031928E-4</v>
          </cell>
          <cell r="AI21">
            <v>1.9791856025903168E-4</v>
          </cell>
          <cell r="AJ21">
            <v>2.1259352088465278E-4</v>
          </cell>
          <cell r="AK21">
            <v>2.3112587311760707E-4</v>
          </cell>
          <cell r="AL21">
            <v>2.5004201772035894E-4</v>
          </cell>
          <cell r="AM21">
            <v>2.6980703115226751E-4</v>
          </cell>
          <cell r="AN21">
            <v>2.9812024581363667E-4</v>
          </cell>
          <cell r="AO21">
            <v>3.2970669748578926E-4</v>
          </cell>
          <cell r="AP21">
            <v>3.6356048957185118E-4</v>
          </cell>
          <cell r="AQ21">
            <v>4.0881535624076327E-4</v>
          </cell>
          <cell r="AR21">
            <v>4.5932313904791021E-4</v>
          </cell>
          <cell r="AS21">
            <v>5.1016299279170322E-4</v>
          </cell>
          <cell r="AT21">
            <v>5.6814186187578871E-4</v>
          </cell>
          <cell r="AU21">
            <v>6.2624825252325506E-4</v>
          </cell>
          <cell r="AV21">
            <v>6.8344232640803573E-4</v>
          </cell>
          <cell r="AW21">
            <v>7.4593428055723279E-4</v>
          </cell>
          <cell r="AX21">
            <v>8.2558872735575E-4</v>
          </cell>
          <cell r="AY21">
            <v>9.1258887957961084E-4</v>
          </cell>
          <cell r="AZ21">
            <v>1.0013929016512517E-3</v>
          </cell>
          <cell r="BA21">
            <v>1.0950306898515874E-3</v>
          </cell>
          <cell r="BB21">
            <v>1.1817985230922121E-3</v>
          </cell>
          <cell r="BC21">
            <v>1.2620601264494485E-3</v>
          </cell>
          <cell r="BD21">
            <v>1.3359623583684961E-3</v>
          </cell>
          <cell r="BE21">
            <v>1.4143457278713726E-3</v>
          </cell>
          <cell r="BF21">
            <v>1.4939295261176789E-3</v>
          </cell>
          <cell r="BG21">
            <v>1.5817466093732701E-3</v>
          </cell>
          <cell r="BH21">
            <v>1.6852850961685455E-3</v>
          </cell>
          <cell r="BI21">
            <v>1.8134005113142236E-3</v>
          </cell>
          <cell r="BJ21">
            <v>1.961151153848617E-3</v>
          </cell>
          <cell r="BK21">
            <v>2.1214637836204624E-3</v>
          </cell>
          <cell r="BL21">
            <v>2.2962517842486639E-3</v>
          </cell>
          <cell r="BM21">
            <v>2.4848516713647188E-3</v>
          </cell>
          <cell r="BN21">
            <v>2.6969318010034676E-3</v>
          </cell>
          <cell r="BO21">
            <v>2.9288071178548824E-3</v>
          </cell>
          <cell r="BP21">
            <v>3.1751443676157065E-3</v>
          </cell>
          <cell r="BQ21">
            <v>3.4604201721247581E-3</v>
          </cell>
          <cell r="BR21">
            <v>3.7822276673533219E-3</v>
          </cell>
          <cell r="BS21">
            <v>4.1696313553155027E-3</v>
          </cell>
          <cell r="BT21">
            <v>4.6220765014815422E-3</v>
          </cell>
          <cell r="BU21">
            <v>5.1189153672225934E-3</v>
          </cell>
          <cell r="BV21">
            <v>5.7125455020475254E-3</v>
          </cell>
          <cell r="BW21">
            <v>6.4069463391793315E-3</v>
          </cell>
          <cell r="BX21">
            <v>7.2806133902980604E-3</v>
          </cell>
          <cell r="BY21">
            <v>8.3222420853228847E-3</v>
          </cell>
          <cell r="BZ21">
            <v>9.5447978202386485E-3</v>
          </cell>
          <cell r="CA21">
            <v>1.097844373351833E-2</v>
          </cell>
          <cell r="CB21">
            <v>1.2666602339517994E-2</v>
          </cell>
          <cell r="CC21">
            <v>1.4682486097831706E-2</v>
          </cell>
          <cell r="CD21">
            <v>1.700894537422316E-2</v>
          </cell>
          <cell r="CE21">
            <v>1.9940058022993253E-2</v>
          </cell>
          <cell r="CF21">
            <v>2.2979617258968341E-2</v>
          </cell>
          <cell r="CG21">
            <v>2.6448823615556023E-2</v>
          </cell>
          <cell r="CH21">
            <v>3.0426910615728147E-2</v>
          </cell>
          <cell r="CI21">
            <v>3.4991575216291121E-2</v>
          </cell>
          <cell r="CJ21">
            <v>4.1862275114722222E-2</v>
          </cell>
          <cell r="CK21">
            <v>4.9106333402356865E-2</v>
          </cell>
          <cell r="CL21">
            <v>5.733981339290925E-2</v>
          </cell>
          <cell r="CM21">
            <v>6.6608555347701465E-2</v>
          </cell>
          <cell r="CN21">
            <v>7.7267726587878324E-2</v>
          </cell>
          <cell r="CO21">
            <v>8.9127065360082025E-2</v>
          </cell>
          <cell r="CP21">
            <v>0.10221630615456984</v>
          </cell>
          <cell r="CQ21">
            <v>0.11677127112117804</v>
          </cell>
          <cell r="CR21">
            <v>0.13265253472633431</v>
          </cell>
          <cell r="CS21">
            <v>0.15039424786365069</v>
          </cell>
          <cell r="CT21">
            <v>0</v>
          </cell>
        </row>
        <row r="22">
          <cell r="C22">
            <v>1.1417808578194429E-3</v>
          </cell>
          <cell r="D22">
            <v>2.208230094310165E-4</v>
          </cell>
          <cell r="E22">
            <v>1.5522093847059301E-4</v>
          </cell>
          <cell r="F22">
            <v>9.5958208496721575E-5</v>
          </cell>
          <cell r="G22">
            <v>5.9304303579412036E-5</v>
          </cell>
          <cell r="H22">
            <v>4.9584821807384423E-5</v>
          </cell>
          <cell r="I22">
            <v>4.9437882542292089E-5</v>
          </cell>
          <cell r="J22">
            <v>4.6571047425553792E-5</v>
          </cell>
          <cell r="K22">
            <v>4.3309969790920178E-5</v>
          </cell>
          <cell r="L22">
            <v>3.8130869933198878E-5</v>
          </cell>
          <cell r="M22">
            <v>3.831627383155852E-5</v>
          </cell>
          <cell r="N22">
            <v>3.6803601090949049E-5</v>
          </cell>
          <cell r="O22">
            <v>4.0030731006627769E-5</v>
          </cell>
          <cell r="P22">
            <v>4.5336858949441455E-5</v>
          </cell>
          <cell r="Q22">
            <v>5.4661363572269618E-5</v>
          </cell>
          <cell r="R22">
            <v>6.8452979602423838E-5</v>
          </cell>
          <cell r="S22">
            <v>9.0691816735901989E-5</v>
          </cell>
          <cell r="T22">
            <v>1.0961612924327442E-4</v>
          </cell>
          <cell r="U22">
            <v>1.2433453162580355E-4</v>
          </cell>
          <cell r="V22">
            <v>1.3303586947162576E-4</v>
          </cell>
          <cell r="W22">
            <v>1.2978670529046506E-4</v>
          </cell>
          <cell r="X22">
            <v>1.2302363688157961E-4</v>
          </cell>
          <cell r="Y22">
            <v>1.1773404060473456E-4</v>
          </cell>
          <cell r="Z22">
            <v>1.1307008364319589E-4</v>
          </cell>
          <cell r="AA22">
            <v>1.1185067681979106E-4</v>
          </cell>
          <cell r="AB22">
            <v>1.1739666282814396E-4</v>
          </cell>
          <cell r="AC22">
            <v>1.231877336114431E-4</v>
          </cell>
          <cell r="AD22">
            <v>1.2940334804601336E-4</v>
          </cell>
          <cell r="AE22">
            <v>1.4103539403070476E-4</v>
          </cell>
          <cell r="AF22">
            <v>1.5292120144689425E-4</v>
          </cell>
          <cell r="AG22">
            <v>1.6511828571316102E-4</v>
          </cell>
          <cell r="AH22">
            <v>1.7798567699965355E-4</v>
          </cell>
          <cell r="AI22">
            <v>1.9155567860178278E-4</v>
          </cell>
          <cell r="AJ22">
            <v>2.058075105342705E-4</v>
          </cell>
          <cell r="AK22">
            <v>2.238352966779886E-4</v>
          </cell>
          <cell r="AL22">
            <v>2.4224201719987094E-4</v>
          </cell>
          <cell r="AM22">
            <v>2.6144901204531903E-4</v>
          </cell>
          <cell r="AN22">
            <v>2.8907758587670175E-4</v>
          </cell>
          <cell r="AO22">
            <v>3.199077117919429E-4</v>
          </cell>
          <cell r="AP22">
            <v>3.5294481536138415E-4</v>
          </cell>
          <cell r="AQ22">
            <v>3.9724566147520426E-4</v>
          </cell>
          <cell r="AR22">
            <v>4.4667247322215033E-4</v>
          </cell>
          <cell r="AS22">
            <v>4.9636822123850437E-4</v>
          </cell>
          <cell r="AT22">
            <v>5.5307565341394024E-4</v>
          </cell>
          <cell r="AU22">
            <v>6.09794236790498E-4</v>
          </cell>
          <cell r="AV22">
            <v>6.655458391767509E-4</v>
          </cell>
          <cell r="AW22">
            <v>7.2640742734843928E-4</v>
          </cell>
          <cell r="AX22">
            <v>8.0418908170351512E-4</v>
          </cell>
          <cell r="AY22">
            <v>8.8914314673556685E-4</v>
          </cell>
          <cell r="AZ22">
            <v>9.7581259891035995E-4</v>
          </cell>
          <cell r="BA22">
            <v>1.0671094588053055E-3</v>
          </cell>
          <cell r="BB22">
            <v>1.1515226475640665E-3</v>
          </cell>
          <cell r="BC22">
            <v>1.2292886420141903E-3</v>
          </cell>
          <cell r="BD22">
            <v>1.3005421188247821E-3</v>
          </cell>
          <cell r="BE22">
            <v>1.3760753971857114E-3</v>
          </cell>
          <cell r="BF22">
            <v>1.452519003318093E-3</v>
          </cell>
          <cell r="BG22">
            <v>1.5369440388680856E-3</v>
          </cell>
          <cell r="BH22">
            <v>1.6367130773391812E-3</v>
          </cell>
          <cell r="BI22">
            <v>1.7605178119115914E-3</v>
          </cell>
          <cell r="BJ22">
            <v>1.9033846368738333E-3</v>
          </cell>
          <cell r="BK22">
            <v>2.05810032509987E-3</v>
          </cell>
          <cell r="BL22">
            <v>2.2266707352031983E-3</v>
          </cell>
          <cell r="BM22">
            <v>2.4084592641280132E-3</v>
          </cell>
          <cell r="BN22">
            <v>2.6127940671307822E-3</v>
          </cell>
          <cell r="BO22">
            <v>2.8361577653391542E-3</v>
          </cell>
          <cell r="BP22">
            <v>3.0728194560152738E-3</v>
          </cell>
          <cell r="BQ22">
            <v>3.3471088973932171E-3</v>
          </cell>
          <cell r="BR22">
            <v>3.6565901240183771E-3</v>
          </cell>
          <cell r="BS22">
            <v>4.0296988140292676E-3</v>
          </cell>
          <cell r="BT22">
            <v>4.4656030551252007E-3</v>
          </cell>
          <cell r="BU22">
            <v>4.9437150413590121E-3</v>
          </cell>
          <cell r="BV22">
            <v>5.515668293959026E-3</v>
          </cell>
          <cell r="BW22">
            <v>6.1853465077611816E-3</v>
          </cell>
          <cell r="BX22">
            <v>7.0295611317068834E-3</v>
          </cell>
          <cell r="BY22">
            <v>8.0375559875665373E-3</v>
          </cell>
          <cell r="BZ22">
            <v>9.2210555795769512E-3</v>
          </cell>
          <cell r="CA22">
            <v>1.0610193824023976E-2</v>
          </cell>
          <cell r="CB22">
            <v>1.2247186034953011E-2</v>
          </cell>
          <cell r="CC22">
            <v>1.4204004135429559E-2</v>
          </cell>
          <cell r="CD22">
            <v>1.6464289446383711E-2</v>
          </cell>
          <cell r="CE22">
            <v>1.9318241351286448E-2</v>
          </cell>
          <cell r="CF22">
            <v>2.2273880302849096E-2</v>
          </cell>
          <cell r="CG22">
            <v>2.564940706014154E-2</v>
          </cell>
          <cell r="CH22">
            <v>2.9523470683205707E-2</v>
          </cell>
          <cell r="CI22">
            <v>3.3972622329300248E-2</v>
          </cell>
          <cell r="CJ22">
            <v>4.0733997346638906E-2</v>
          </cell>
          <cell r="CK22">
            <v>4.7852873189037221E-2</v>
          </cell>
          <cell r="CL22">
            <v>5.5954374487857485E-2</v>
          </cell>
          <cell r="CM22">
            <v>6.5087180676518711E-2</v>
          </cell>
          <cell r="CN22">
            <v>7.5609184525862155E-2</v>
          </cell>
          <cell r="CO22">
            <v>8.7334727796002612E-2</v>
          </cell>
          <cell r="CP22">
            <v>0.10029853586642884</v>
          </cell>
          <cell r="CQ22">
            <v>0.11473490957488268</v>
          </cell>
          <cell r="CR22">
            <v>0.13050005919568772</v>
          </cell>
          <cell r="CS22">
            <v>0.14814779120317775</v>
          </cell>
          <cell r="CT22">
            <v>0</v>
          </cell>
        </row>
        <row r="23">
          <cell r="C23">
            <v>1.089554811836772E-3</v>
          </cell>
          <cell r="D23">
            <v>2.1220120998326588E-4</v>
          </cell>
          <cell r="E23">
            <v>1.4981675582626317E-4</v>
          </cell>
          <cell r="F23">
            <v>9.2301242930661437E-5</v>
          </cell>
          <cell r="G23">
            <v>5.6716377463474868E-5</v>
          </cell>
          <cell r="H23">
            <v>4.7410311664737544E-5</v>
          </cell>
          <cell r="I23">
            <v>4.7418409063222794E-5</v>
          </cell>
          <cell r="J23">
            <v>4.4774966514412397E-5</v>
          </cell>
          <cell r="K23">
            <v>4.1690441048614218E-5</v>
          </cell>
          <cell r="L23">
            <v>3.6700013529113245E-5</v>
          </cell>
          <cell r="M23">
            <v>3.6950555124481278E-5</v>
          </cell>
          <cell r="N23">
            <v>3.548563108258497E-5</v>
          </cell>
          <cell r="O23">
            <v>3.8655437055288839E-5</v>
          </cell>
          <cell r="P23">
            <v>4.38258910139924E-5</v>
          </cell>
          <cell r="Q23">
            <v>5.2929114758944759E-5</v>
          </cell>
          <cell r="R23">
            <v>6.6419379845922974E-5</v>
          </cell>
          <cell r="S23">
            <v>8.8273895660197538E-5</v>
          </cell>
          <cell r="T23">
            <v>1.0681994238840208E-4</v>
          </cell>
          <cell r="U23">
            <v>1.211763059609175E-4</v>
          </cell>
          <cell r="V23">
            <v>1.2957209789285647E-4</v>
          </cell>
          <cell r="W23">
            <v>1.2604830380938888E-4</v>
          </cell>
          <cell r="X23">
            <v>1.1916200425962809E-4</v>
          </cell>
          <cell r="Y23">
            <v>1.1379336525058484E-4</v>
          </cell>
          <cell r="Z23">
            <v>1.090632233414549E-4</v>
          </cell>
          <cell r="AA23">
            <v>1.0776168201927627E-4</v>
          </cell>
          <cell r="AB23">
            <v>1.1315798934348547E-4</v>
          </cell>
          <cell r="AC23">
            <v>1.1876445066574472E-4</v>
          </cell>
          <cell r="AD23">
            <v>1.2478062340924267E-4</v>
          </cell>
          <cell r="AE23">
            <v>1.3614312582359099E-4</v>
          </cell>
          <cell r="AF23">
            <v>1.4774821669047138E-4</v>
          </cell>
          <cell r="AG23">
            <v>1.5964104793033998E-4</v>
          </cell>
          <cell r="AH23">
            <v>1.7218447076747603E-4</v>
          </cell>
          <cell r="AI23">
            <v>1.8539733819390925E-4</v>
          </cell>
          <cell r="AJ23">
            <v>1.9923808885670202E-4</v>
          </cell>
          <cell r="AK23">
            <v>2.1677466741988215E-4</v>
          </cell>
          <cell r="AL23">
            <v>2.3468530726171661E-4</v>
          </cell>
          <cell r="AM23">
            <v>2.5334987289725875E-4</v>
          </cell>
          <cell r="AN23">
            <v>2.8030917177773382E-4</v>
          </cell>
          <cell r="AO23">
            <v>3.1039990979738082E-4</v>
          </cell>
          <cell r="AP23">
            <v>3.4263905719578944E-4</v>
          </cell>
          <cell r="AQ23">
            <v>3.8600333209565116E-4</v>
          </cell>
          <cell r="AR23">
            <v>4.3437015601219205E-4</v>
          </cell>
          <cell r="AS23">
            <v>4.82946369246024E-4</v>
          </cell>
          <cell r="AT23">
            <v>5.3840886898399965E-4</v>
          </cell>
          <cell r="AU23">
            <v>5.9377240466877766E-4</v>
          </cell>
          <cell r="AV23">
            <v>6.4811783394665211E-4</v>
          </cell>
          <cell r="AW23">
            <v>7.0739156162522227E-4</v>
          </cell>
          <cell r="AX23">
            <v>7.8334390752194695E-4</v>
          </cell>
          <cell r="AY23">
            <v>8.662995077683384E-4</v>
          </cell>
          <cell r="AZ23">
            <v>9.5088542704801831E-4</v>
          </cell>
          <cell r="BA23">
            <v>1.0398997964647127E-3</v>
          </cell>
          <cell r="BB23">
            <v>1.1220219583966426E-3</v>
          </cell>
          <cell r="BC23">
            <v>1.1973676137458349E-3</v>
          </cell>
          <cell r="BD23">
            <v>1.2660603777613147E-3</v>
          </cell>
          <cell r="BE23">
            <v>1.3388399174869405E-3</v>
          </cell>
          <cell r="BF23">
            <v>1.4122555356997197E-3</v>
          </cell>
          <cell r="BG23">
            <v>1.4934095414457394E-3</v>
          </cell>
          <cell r="BH23">
            <v>1.5895398511434088E-3</v>
          </cell>
          <cell r="BI23">
            <v>1.7091759678170872E-3</v>
          </cell>
          <cell r="BJ23">
            <v>1.8473180833254146E-3</v>
          </cell>
          <cell r="BK23">
            <v>1.9966275024189536E-3</v>
          </cell>
          <cell r="BL23">
            <v>2.1591958530484344E-3</v>
          </cell>
          <cell r="BM23">
            <v>2.3344126628380385E-3</v>
          </cell>
          <cell r="BN23">
            <v>2.5312778999221318E-3</v>
          </cell>
          <cell r="BO23">
            <v>2.7464352350153294E-3</v>
          </cell>
          <cell r="BP23">
            <v>2.9737872433336847E-3</v>
          </cell>
          <cell r="BQ23">
            <v>3.2375019777563284E-3</v>
          </cell>
          <cell r="BR23">
            <v>3.5351186014155253E-3</v>
          </cell>
          <cell r="BS23">
            <v>3.894453235670268E-3</v>
          </cell>
          <cell r="BT23">
            <v>4.3144153283194439E-3</v>
          </cell>
          <cell r="BU23">
            <v>4.7744967814211201E-3</v>
          </cell>
          <cell r="BV23">
            <v>5.3255581441634956E-3</v>
          </cell>
          <cell r="BW23">
            <v>5.9713882882052533E-3</v>
          </cell>
          <cell r="BX23">
            <v>6.7871362461811094E-3</v>
          </cell>
          <cell r="BY23">
            <v>7.7625704363341354E-3</v>
          </cell>
          <cell r="BZ23">
            <v>8.9082449447456993E-3</v>
          </cell>
          <cell r="CA23">
            <v>1.0254232439530251E-2</v>
          </cell>
          <cell r="CB23">
            <v>1.18415746851494E-2</v>
          </cell>
          <cell r="CC23">
            <v>1.3741007315428601E-2</v>
          </cell>
          <cell r="CD23">
            <v>1.5936934177177595E-2</v>
          </cell>
          <cell r="CE23">
            <v>1.8715632310764254E-2</v>
          </cell>
          <cell r="CF23">
            <v>2.1589580851503011E-2</v>
          </cell>
          <cell r="CG23">
            <v>2.4873848363055989E-2</v>
          </cell>
          <cell r="CH23">
            <v>2.8646465653748673E-2</v>
          </cell>
          <cell r="CI23">
            <v>3.298284325367308E-2</v>
          </cell>
          <cell r="CJ23">
            <v>3.963551354358278E-2</v>
          </cell>
          <cell r="CK23">
            <v>4.6630643331671891E-2</v>
          </cell>
          <cell r="CL23">
            <v>5.4601469558624272E-2</v>
          </cell>
          <cell r="CM23">
            <v>6.3599411930896702E-2</v>
          </cell>
          <cell r="CN23">
            <v>7.3984872992467893E-2</v>
          </cell>
          <cell r="CO23">
            <v>8.5576819796240419E-2</v>
          </cell>
          <cell r="CP23">
            <v>9.8414880664046703E-2</v>
          </cell>
          <cell r="CQ23">
            <v>0.11273193414021888</v>
          </cell>
          <cell r="CR23">
            <v>0.12838010940505365</v>
          </cell>
          <cell r="CS23">
            <v>0.14593224262543253</v>
          </cell>
          <cell r="CT23">
            <v>0</v>
          </cell>
        </row>
        <row r="24">
          <cell r="C24">
            <v>1.039716387879824E-3</v>
          </cell>
          <cell r="D24">
            <v>2.039160051955572E-4</v>
          </cell>
          <cell r="E24">
            <v>1.4460071196418427E-4</v>
          </cell>
          <cell r="F24">
            <v>8.8783638068213344E-5</v>
          </cell>
          <cell r="G24">
            <v>5.4241380419036331E-5</v>
          </cell>
          <cell r="H24">
            <v>4.5331161090026826E-5</v>
          </cell>
          <cell r="I24">
            <v>4.5481426584532381E-5</v>
          </cell>
          <cell r="J24">
            <v>4.304815261317121E-5</v>
          </cell>
          <cell r="K24">
            <v>4.0131471589281581E-5</v>
          </cell>
          <cell r="L24">
            <v>3.5322848894790377E-5</v>
          </cell>
          <cell r="M24">
            <v>3.5633514281092683E-5</v>
          </cell>
          <cell r="N24">
            <v>3.421485795644262E-5</v>
          </cell>
          <cell r="O24">
            <v>3.7327391757751121E-5</v>
          </cell>
          <cell r="P24">
            <v>4.2365278921300883E-5</v>
          </cell>
          <cell r="Q24">
            <v>5.1251760460828593E-5</v>
          </cell>
          <cell r="R24">
            <v>6.4446192283742679E-5</v>
          </cell>
          <cell r="S24">
            <v>8.592043565019004E-5</v>
          </cell>
          <cell r="T24">
            <v>1.0409507947113785E-4</v>
          </cell>
          <cell r="U24">
            <v>1.1809829775616989E-4</v>
          </cell>
          <cell r="V24">
            <v>1.2619850467350554E-4</v>
          </cell>
          <cell r="W24">
            <v>1.2241757737957917E-4</v>
          </cell>
          <cell r="X24">
            <v>1.1542157879946042E-4</v>
          </cell>
          <cell r="Y24">
            <v>1.0998458096333272E-4</v>
          </cell>
          <cell r="Z24">
            <v>1.051983465285081E-4</v>
          </cell>
          <cell r="AA24">
            <v>1.038221633860812E-4</v>
          </cell>
          <cell r="AB24">
            <v>1.0907234723640699E-4</v>
          </cell>
          <cell r="AC24">
            <v>1.144999847650095E-4</v>
          </cell>
          <cell r="AD24">
            <v>1.2032302817352983E-4</v>
          </cell>
          <cell r="AE24">
            <v>1.3142055058989861E-4</v>
          </cell>
          <cell r="AF24">
            <v>1.4275021003328832E-4</v>
          </cell>
          <cell r="AG24">
            <v>1.5434548486765209E-4</v>
          </cell>
          <cell r="AH24">
            <v>1.6657233138131614E-4</v>
          </cell>
          <cell r="AI24">
            <v>1.7943696505039785E-4</v>
          </cell>
          <cell r="AJ24">
            <v>1.928783443604127E-4</v>
          </cell>
          <cell r="AK24">
            <v>2.0993673428137979E-4</v>
          </cell>
          <cell r="AL24">
            <v>2.2736430115922557E-4</v>
          </cell>
          <cell r="AM24">
            <v>2.4550159720209818E-4</v>
          </cell>
          <cell r="AN24">
            <v>2.7180668848459847E-4</v>
          </cell>
          <cell r="AO24">
            <v>3.0117464142242464E-4</v>
          </cell>
          <cell r="AP24">
            <v>3.3263417038264099E-4</v>
          </cell>
          <cell r="AQ24">
            <v>3.7507910880083515E-4</v>
          </cell>
          <cell r="AR24">
            <v>4.2240659940575724E-4</v>
          </cell>
          <cell r="AS24">
            <v>4.6988736033757835E-4</v>
          </cell>
          <cell r="AT24">
            <v>5.2413092498573442E-4</v>
          </cell>
          <cell r="AU24">
            <v>5.7817141101744441E-4</v>
          </cell>
          <cell r="AV24">
            <v>6.3114605496849608E-4</v>
          </cell>
          <cell r="AW24">
            <v>6.8887332098258643E-4</v>
          </cell>
          <cell r="AX24">
            <v>7.6303884940455511E-4</v>
          </cell>
          <cell r="AY24">
            <v>8.4404251395616932E-4</v>
          </cell>
          <cell r="AZ24">
            <v>9.2659472563191717E-4</v>
          </cell>
          <cell r="BA24">
            <v>1.0133835872474922E-3</v>
          </cell>
          <cell r="BB24">
            <v>1.0932766296686384E-3</v>
          </cell>
          <cell r="BC24">
            <v>1.1662749975007555E-3</v>
          </cell>
          <cell r="BD24">
            <v>1.232492299748048E-3</v>
          </cell>
          <cell r="BE24">
            <v>1.3026113428651631E-3</v>
          </cell>
          <cell r="BF24">
            <v>1.373107394633144E-3</v>
          </cell>
          <cell r="BG24">
            <v>1.4511072790645227E-3</v>
          </cell>
          <cell r="BH24">
            <v>1.5437251979667135E-3</v>
          </cell>
          <cell r="BI24">
            <v>1.6593301585969427E-3</v>
          </cell>
          <cell r="BJ24">
            <v>1.7929015576934881E-3</v>
          </cell>
          <cell r="BK24">
            <v>1.9369890141777589E-3</v>
          </cell>
          <cell r="BL24">
            <v>2.0937635216990869E-3</v>
          </cell>
          <cell r="BM24">
            <v>2.2626400002656272E-3</v>
          </cell>
          <cell r="BN24">
            <v>2.4523018208549435E-3</v>
          </cell>
          <cell r="BO24">
            <v>2.6595473186505694E-3</v>
          </cell>
          <cell r="BP24">
            <v>2.8779420857453718E-3</v>
          </cell>
          <cell r="BQ24">
            <v>3.131478698622524E-3</v>
          </cell>
          <cell r="BR24">
            <v>3.4176754412088119E-3</v>
          </cell>
          <cell r="BS24">
            <v>3.7637382378472887E-3</v>
          </cell>
          <cell r="BT24">
            <v>4.1683355303883483E-3</v>
          </cell>
          <cell r="BU24">
            <v>4.6110573006539956E-3</v>
          </cell>
          <cell r="BV24">
            <v>5.141983683193998E-3</v>
          </cell>
          <cell r="BW24">
            <v>5.7648097294711988E-3</v>
          </cell>
          <cell r="BX24">
            <v>6.5530442543021324E-3</v>
          </cell>
          <cell r="BY24">
            <v>7.4969574432366829E-3</v>
          </cell>
          <cell r="BZ24">
            <v>8.6060000733987896E-3</v>
          </cell>
          <cell r="CA24">
            <v>9.9101537133911427E-3</v>
          </cell>
          <cell r="CB24">
            <v>1.1449319296420289E-2</v>
          </cell>
          <cell r="CC24">
            <v>1.3293001414746208E-2</v>
          </cell>
          <cell r="CD24">
            <v>1.542633886082633E-2</v>
          </cell>
          <cell r="CE24">
            <v>1.8131648847881376E-2</v>
          </cell>
          <cell r="CF24">
            <v>2.0926082045100023E-2</v>
          </cell>
          <cell r="CG24">
            <v>2.4121453656646349E-2</v>
          </cell>
          <cell r="CH24">
            <v>2.779514488501739E-2</v>
          </cell>
          <cell r="CI24">
            <v>3.20214313283263E-2</v>
          </cell>
          <cell r="CJ24">
            <v>3.856606972656506E-2</v>
          </cell>
          <cell r="CK24">
            <v>4.5438904318735769E-2</v>
          </cell>
          <cell r="CL24">
            <v>5.3280379610574004E-2</v>
          </cell>
          <cell r="CM24">
            <v>6.2144558502158484E-2</v>
          </cell>
          <cell r="CN24">
            <v>7.2394143804802344E-2</v>
          </cell>
          <cell r="CO24">
            <v>8.385274440858366E-2</v>
          </cell>
          <cell r="CP24">
            <v>9.6564803205490102E-2</v>
          </cell>
          <cell r="CQ24">
            <v>0.11076187114204281</v>
          </cell>
          <cell r="CR24">
            <v>0.12629227137475357</v>
          </cell>
          <cell r="CS24">
            <v>0.1437472556134608</v>
          </cell>
          <cell r="CT24">
            <v>0</v>
          </cell>
        </row>
        <row r="25">
          <cell r="C25">
            <v>9.9215654193539294E-4</v>
          </cell>
          <cell r="D25">
            <v>1.9595425705573168E-4</v>
          </cell>
          <cell r="E25">
            <v>1.3956625803629785E-4</v>
          </cell>
          <cell r="F25">
            <v>8.5400083573888345E-5</v>
          </cell>
          <cell r="G25">
            <v>5.1874384833052765E-5</v>
          </cell>
          <cell r="H25">
            <v>4.3343188431573006E-5</v>
          </cell>
          <cell r="I25">
            <v>4.3623565682446576E-5</v>
          </cell>
          <cell r="J25">
            <v>4.1387934508045812E-5</v>
          </cell>
          <cell r="K25">
            <v>3.863079699968771E-5</v>
          </cell>
          <cell r="L25">
            <v>3.3997361358312027E-5</v>
          </cell>
          <cell r="M25">
            <v>3.436341635299798E-5</v>
          </cell>
          <cell r="N25">
            <v>3.298959163549242E-5</v>
          </cell>
          <cell r="O25">
            <v>3.6044971931291155E-5</v>
          </cell>
          <cell r="P25">
            <v>4.0953344538299325E-5</v>
          </cell>
          <cell r="Q25">
            <v>4.9627561172736106E-5</v>
          </cell>
          <cell r="R25">
            <v>6.2531622363402054E-5</v>
          </cell>
          <cell r="S25">
            <v>8.3629718338508246E-5</v>
          </cell>
          <cell r="T25">
            <v>1.0143972137800093E-4</v>
          </cell>
          <cell r="U25">
            <v>1.1509846976306651E-4</v>
          </cell>
          <cell r="V25">
            <v>1.2291274233677834E-4</v>
          </cell>
          <cell r="W25">
            <v>1.1889142507204332E-4</v>
          </cell>
          <cell r="X25">
            <v>1.1179855653831366E-4</v>
          </cell>
          <cell r="Y25">
            <v>1.0630327393812331E-4</v>
          </cell>
          <cell r="Z25">
            <v>1.0147042252545073E-4</v>
          </cell>
          <cell r="AA25">
            <v>1.0002665726764512E-4</v>
          </cell>
          <cell r="AB25">
            <v>1.0513421211491045E-4</v>
          </cell>
          <cell r="AC25">
            <v>1.1038863425790748E-4</v>
          </cell>
          <cell r="AD25">
            <v>1.1602466441107496E-4</v>
          </cell>
          <cell r="AE25">
            <v>1.2686178312781043E-4</v>
          </cell>
          <cell r="AF25">
            <v>1.3792126360800519E-4</v>
          </cell>
          <cell r="AG25">
            <v>1.4922557146388306E-4</v>
          </cell>
          <cell r="AH25">
            <v>1.6114309798220968E-4</v>
          </cell>
          <cell r="AI25">
            <v>1.736681963991498E-4</v>
          </cell>
          <cell r="AJ25">
            <v>1.8672158601908316E-4</v>
          </cell>
          <cell r="AK25">
            <v>2.0331447475652835E-4</v>
          </cell>
          <cell r="AL25">
            <v>2.2027164862228595E-4</v>
          </cell>
          <cell r="AM25">
            <v>2.3789641657183112E-4</v>
          </cell>
          <cell r="AN25">
            <v>2.6356207293661135E-4</v>
          </cell>
          <cell r="AO25">
            <v>2.9222351339689654E-4</v>
          </cell>
          <cell r="AP25">
            <v>3.2292137401691661E-4</v>
          </cell>
          <cell r="AQ25">
            <v>3.6446399398554387E-4</v>
          </cell>
          <cell r="AR25">
            <v>4.1077247906941825E-4</v>
          </cell>
          <cell r="AS25">
            <v>4.5718139005159278E-4</v>
          </cell>
          <cell r="AT25">
            <v>5.1023151795952769E-4</v>
          </cell>
          <cell r="AU25">
            <v>5.6298020816893547E-4</v>
          </cell>
          <cell r="AV25">
            <v>6.1461856670438529E-4</v>
          </cell>
          <cell r="AW25">
            <v>6.7083969196167113E-4</v>
          </cell>
          <cell r="AX25">
            <v>7.4325992304083931E-4</v>
          </cell>
          <cell r="AY25">
            <v>8.223571122940327E-4</v>
          </cell>
          <cell r="AZ25">
            <v>9.0292425842270407E-4</v>
          </cell>
          <cell r="BA25">
            <v>9.8754317583080327E-4</v>
          </cell>
          <cell r="BB25">
            <v>1.0652673414062318E-3</v>
          </cell>
          <cell r="BC25">
            <v>1.1359893191882286E-3</v>
          </cell>
          <cell r="BD25">
            <v>1.1998137049446971E-3</v>
          </cell>
          <cell r="BE25">
            <v>1.2673624801059699E-3</v>
          </cell>
          <cell r="BF25">
            <v>1.3350437267081023E-3</v>
          </cell>
          <cell r="BG25">
            <v>1.4100024235724716E-3</v>
          </cell>
          <cell r="BH25">
            <v>1.4992300510382583E-3</v>
          </cell>
          <cell r="BI25">
            <v>1.6109368631970146E-3</v>
          </cell>
          <cell r="BJ25">
            <v>1.7400865859957836E-3</v>
          </cell>
          <cell r="BK25">
            <v>1.8791302290300826E-3</v>
          </cell>
          <cell r="BL25">
            <v>2.0303120384528197E-3</v>
          </cell>
          <cell r="BM25">
            <v>2.1930716008778891E-3</v>
          </cell>
          <cell r="BN25">
            <v>2.3757868712124849E-3</v>
          </cell>
          <cell r="BO25">
            <v>2.5754046973592904E-3</v>
          </cell>
          <cell r="BP25">
            <v>2.7851817091731064E-3</v>
          </cell>
          <cell r="BQ25">
            <v>3.0289222541757701E-3</v>
          </cell>
          <cell r="BR25">
            <v>3.3041275021644901E-3</v>
          </cell>
          <cell r="BS25">
            <v>3.6374026160029388E-3</v>
          </cell>
          <cell r="BT25">
            <v>4.0271918000604539E-3</v>
          </cell>
          <cell r="BU25">
            <v>4.4532001555320716E-3</v>
          </cell>
          <cell r="BV25">
            <v>4.9647213690348123E-3</v>
          </cell>
          <cell r="BW25">
            <v>5.5653577539156287E-3</v>
          </cell>
          <cell r="BX25">
            <v>6.3270005926075509E-3</v>
          </cell>
          <cell r="BY25">
            <v>7.2403999378099415E-3</v>
          </cell>
          <cell r="BZ25">
            <v>8.313967147861508E-3</v>
          </cell>
          <cell r="CA25">
            <v>9.5775649065547846E-3</v>
          </cell>
          <cell r="CB25">
            <v>1.1069985126697601E-2</v>
          </cell>
          <cell r="CC25">
            <v>1.2859507539519638E-2</v>
          </cell>
          <cell r="CD25">
            <v>1.493197913278989E-2</v>
          </cell>
          <cell r="CE25">
            <v>1.7565725854814106E-2</v>
          </cell>
          <cell r="CF25">
            <v>2.0282765075562249E-2</v>
          </cell>
          <cell r="CG25">
            <v>2.3391548170757521E-2</v>
          </cell>
          <cell r="CH25">
            <v>2.6968777710111965E-2</v>
          </cell>
          <cell r="CI25">
            <v>3.1087600549865677E-2</v>
          </cell>
          <cell r="CJ25">
            <v>3.7524929248994851E-2</v>
          </cell>
          <cell r="CK25">
            <v>4.4276932197683867E-2</v>
          </cell>
          <cell r="CL25">
            <v>5.1990399382285044E-2</v>
          </cell>
          <cell r="CM25">
            <v>6.0721941627532527E-2</v>
          </cell>
          <cell r="CN25">
            <v>7.0836358564752552E-2</v>
          </cell>
          <cell r="CO25">
            <v>8.2161912450213606E-2</v>
          </cell>
          <cell r="CP25">
            <v>9.4747772008942827E-2</v>
          </cell>
          <cell r="CQ25">
            <v>0.1088242510558298</v>
          </cell>
          <cell r="CR25">
            <v>0.12423613387341248</v>
          </cell>
          <cell r="CS25">
            <v>0.14159248517192102</v>
          </cell>
          <cell r="CT25">
            <v>0</v>
          </cell>
        </row>
        <row r="26">
          <cell r="C26">
            <v>9.467712001599354E-4</v>
          </cell>
          <cell r="D26">
            <v>1.8830334015522803E-4</v>
          </cell>
          <cell r="E26">
            <v>1.3470707308710462E-4</v>
          </cell>
          <cell r="F26">
            <v>8.2145471427787643E-5</v>
          </cell>
          <cell r="G26">
            <v>4.9610678084501669E-5</v>
          </cell>
          <cell r="H26">
            <v>4.1442395393119363E-5</v>
          </cell>
          <cell r="I26">
            <v>4.1841594548511052E-5</v>
          </cell>
          <cell r="J26">
            <v>3.9791743989439587E-5</v>
          </cell>
          <cell r="K26">
            <v>3.7186237530264588E-5</v>
          </cell>
          <cell r="L26">
            <v>3.2721611838987983E-5</v>
          </cell>
          <cell r="M26">
            <v>3.3138588223582507E-5</v>
          </cell>
          <cell r="N26">
            <v>3.1808202558816824E-5</v>
          </cell>
          <cell r="O26">
            <v>3.4806610152067602E-5</v>
          </cell>
          <cell r="P26">
            <v>3.9588465651941628E-5</v>
          </cell>
          <cell r="Q26">
            <v>4.8054832505695787E-5</v>
          </cell>
          <cell r="R26">
            <v>6.0673928833176801E-5</v>
          </cell>
          <cell r="S26">
            <v>8.1400071157399607E-5</v>
          </cell>
          <cell r="T26">
            <v>9.8852095382490854E-5</v>
          </cell>
          <cell r="U26">
            <v>1.1217483646032247E-4</v>
          </cell>
          <cell r="V26">
            <v>1.1971252449915894E-4</v>
          </cell>
          <cell r="W26">
            <v>1.1546683524005428E-4</v>
          </cell>
          <cell r="X26">
            <v>1.0828925287019069E-4</v>
          </cell>
          <cell r="Y26">
            <v>1.0274517804900636E-4</v>
          </cell>
          <cell r="Z26">
            <v>9.7874598861356153E-5</v>
          </cell>
          <cell r="AA26">
            <v>9.636989967884157E-5</v>
          </cell>
          <cell r="AB26">
            <v>1.0133825897411163E-4</v>
          </cell>
          <cell r="AC26">
            <v>1.0642490214145049E-4</v>
          </cell>
          <cell r="AD26">
            <v>1.1187984480147676E-4</v>
          </cell>
          <cell r="AE26">
            <v>1.2246114229112954E-4</v>
          </cell>
          <cell r="AF26">
            <v>1.3325565963795207E-4</v>
          </cell>
          <cell r="AG26">
            <v>1.4427548241328504E-4</v>
          </cell>
          <cell r="AH26">
            <v>1.5589081040179098E-4</v>
          </cell>
          <cell r="AI26">
            <v>1.6808487389980762E-4</v>
          </cell>
          <cell r="AJ26">
            <v>1.8076133624448141E-4</v>
          </cell>
          <cell r="AK26">
            <v>1.9690108769713485E-4</v>
          </cell>
          <cell r="AL26">
            <v>2.1340022849305955E-4</v>
          </cell>
          <cell r="AM26">
            <v>2.3052680306441005E-4</v>
          </cell>
          <cell r="AN26">
            <v>2.5556750641721752E-4</v>
          </cell>
          <cell r="AO26">
            <v>2.8353838164486302E-4</v>
          </cell>
          <cell r="AP26">
            <v>3.1349214329779508E-4</v>
          </cell>
          <cell r="AQ26">
            <v>3.5414924435527609E-4</v>
          </cell>
          <cell r="AR26">
            <v>3.994587271093314E-4</v>
          </cell>
          <cell r="AS26">
            <v>4.4481891861221861E-4</v>
          </cell>
          <cell r="AT26">
            <v>4.9670061718667556E-4</v>
          </cell>
          <cell r="AU26">
            <v>5.4818803814684421E-4</v>
          </cell>
          <cell r="AV26">
            <v>5.9852374548244422E-4</v>
          </cell>
          <cell r="AW26">
            <v>6.5327800096232124E-4</v>
          </cell>
          <cell r="AX26">
            <v>7.2399350565236355E-4</v>
          </cell>
          <cell r="AY26">
            <v>8.0122863539148017E-4</v>
          </cell>
          <cell r="AZ26">
            <v>8.7985820261346525E-4</v>
          </cell>
          <cell r="BA26">
            <v>9.6236135550482882E-4</v>
          </cell>
          <cell r="BB26">
            <v>1.0379752667279279E-3</v>
          </cell>
          <cell r="BC26">
            <v>1.1064896600977783E-3</v>
          </cell>
          <cell r="BD26">
            <v>1.168001051880158E-3</v>
          </cell>
          <cell r="BE26">
            <v>1.2330668685229449E-3</v>
          </cell>
          <cell r="BF26">
            <v>1.2980345297235992E-3</v>
          </cell>
          <cell r="BG26">
            <v>1.370061128414716E-3</v>
          </cell>
          <cell r="BH26">
            <v>1.4560164635904383E-3</v>
          </cell>
          <cell r="BI26">
            <v>1.5639538225233911E-3</v>
          </cell>
          <cell r="BJ26">
            <v>1.6888261133091039E-3</v>
          </cell>
          <cell r="BK26">
            <v>1.8229981365308094E-3</v>
          </cell>
          <cell r="BL26">
            <v>1.9687815569264153E-3</v>
          </cell>
          <cell r="BM26">
            <v>2.1256399146089367E-3</v>
          </cell>
          <cell r="BN26">
            <v>2.3016565349281278E-3</v>
          </cell>
          <cell r="BO26">
            <v>2.4939208520397432E-3</v>
          </cell>
          <cell r="BP26">
            <v>2.6954071030565064E-3</v>
          </cell>
          <cell r="BQ26">
            <v>2.9297196224190615E-3</v>
          </cell>
          <cell r="BR26">
            <v>3.1943460139920317E-3</v>
          </cell>
          <cell r="BS26">
            <v>3.5153001746139568E-3</v>
          </cell>
          <cell r="BT26">
            <v>3.8908180111051436E-3</v>
          </cell>
          <cell r="BU26">
            <v>4.3007355197774485E-3</v>
          </cell>
          <cell r="BV26">
            <v>4.7935552279587523E-3</v>
          </cell>
          <cell r="BW26">
            <v>5.3727878639462526E-3</v>
          </cell>
          <cell r="BX26">
            <v>6.1087302889044452E-3</v>
          </cell>
          <cell r="BY26">
            <v>6.9925914156715504E-3</v>
          </cell>
          <cell r="BZ26">
            <v>8.0318039945391738E-3</v>
          </cell>
          <cell r="CA26">
            <v>9.256086001329317E-3</v>
          </cell>
          <cell r="CB26">
            <v>1.0703151256168294E-2</v>
          </cell>
          <cell r="CC26">
            <v>1.2440061678291876E-2</v>
          </cell>
          <cell r="CD26">
            <v>1.4453346511273798E-2</v>
          </cell>
          <cell r="CE26">
            <v>1.7017314718945211E-2</v>
          </cell>
          <cell r="CF26">
            <v>1.9659028727852711E-2</v>
          </cell>
          <cell r="CG26">
            <v>2.2683475772239121E-2</v>
          </cell>
          <cell r="CH26">
            <v>2.6166652985355341E-2</v>
          </cell>
          <cell r="CI26">
            <v>3.018058513945731E-2</v>
          </cell>
          <cell r="CJ26">
            <v>3.651137249289161E-2</v>
          </cell>
          <cell r="CK26">
            <v>4.3144018348160118E-2</v>
          </cell>
          <cell r="CL26">
            <v>5.0730837188974504E-2</v>
          </cell>
          <cell r="CM26">
            <v>5.9330894296438945E-2</v>
          </cell>
          <cell r="CN26">
            <v>6.9310888621335137E-2</v>
          </cell>
          <cell r="CO26">
            <v>8.0503742514588292E-2</v>
          </cell>
          <cell r="CP26">
            <v>9.2963261491732049E-2</v>
          </cell>
          <cell r="CQ26">
            <v>0.10691860856725044</v>
          </cell>
          <cell r="CR26">
            <v>0.12221128848903914</v>
          </cell>
          <cell r="CS26">
            <v>0.13946758789951463</v>
          </cell>
          <cell r="CT26">
            <v>0</v>
          </cell>
        </row>
        <row r="27">
          <cell r="C27">
            <v>9.0346103322987614E-4</v>
          </cell>
          <cell r="D27">
            <v>1.8095112170431923E-4</v>
          </cell>
          <cell r="E27">
            <v>1.3001705612761781E-4</v>
          </cell>
          <cell r="F27">
            <v>7.9014888220275636E-5</v>
          </cell>
          <cell r="G27">
            <v>4.7445753166174072E-5</v>
          </cell>
          <cell r="H27">
            <v>3.9624958995500245E-5</v>
          </cell>
          <cell r="I27">
            <v>4.0132413370014997E-5</v>
          </cell>
          <cell r="J27">
            <v>3.8257111880663828E-5</v>
          </cell>
          <cell r="K27">
            <v>3.5795694930118657E-5</v>
          </cell>
          <cell r="L27">
            <v>3.1493734011524459E-5</v>
          </cell>
          <cell r="M27">
            <v>3.1957416404688134E-5</v>
          </cell>
          <cell r="N27">
            <v>3.0669119515008073E-5</v>
          </cell>
          <cell r="O27">
            <v>3.3610792839987949E-5</v>
          </cell>
          <cell r="P27">
            <v>3.8269074106094832E-5</v>
          </cell>
          <cell r="Q27">
            <v>4.6531943440933706E-5</v>
          </cell>
          <cell r="R27">
            <v>5.8871422159381304E-5</v>
          </cell>
          <cell r="S27">
            <v>7.9229866118438495E-5</v>
          </cell>
          <cell r="T27">
            <v>9.6330473962704486E-5</v>
          </cell>
          <cell r="U27">
            <v>1.0932546274107005E-4</v>
          </cell>
          <cell r="V27">
            <v>1.1659562428122592E-4</v>
          </cell>
          <cell r="W27">
            <v>1.1214088294973295E-4</v>
          </cell>
          <cell r="X27">
            <v>1.0489009880245976E-4</v>
          </cell>
          <cell r="Y27">
            <v>9.930616990990307E-5</v>
          </cell>
          <cell r="Z27">
            <v>9.4406194962912504E-5</v>
          </cell>
          <cell r="AA27">
            <v>9.2846819008065494E-5</v>
          </cell>
          <cell r="AB27">
            <v>9.7679355002909255E-5</v>
          </cell>
          <cell r="AC27">
            <v>1.0260348871877578E-4</v>
          </cell>
          <cell r="AD27">
            <v>1.0788308511464752E-4</v>
          </cell>
          <cell r="AE27">
            <v>1.1821314391766208E-4</v>
          </cell>
          <cell r="AF27">
            <v>1.287478736754814E-4</v>
          </cell>
          <cell r="AG27">
            <v>1.3948958554675908E-4</v>
          </cell>
          <cell r="AH27">
            <v>1.5080970262893096E-4</v>
          </cell>
          <cell r="AI27">
            <v>1.6268103707999632E-4</v>
          </cell>
          <cell r="AJ27">
            <v>1.7499132408298196E-4</v>
          </cell>
          <cell r="AK27">
            <v>1.9068998634090282E-4</v>
          </cell>
          <cell r="AL27">
            <v>2.0674314159062411E-4</v>
          </cell>
          <cell r="AM27">
            <v>2.2338546174848715E-4</v>
          </cell>
          <cell r="AN27">
            <v>2.4781540715706411E-4</v>
          </cell>
          <cell r="AO27">
            <v>2.7511134389465925E-4</v>
          </cell>
          <cell r="AP27">
            <v>3.0433820206864879E-4</v>
          </cell>
          <cell r="AQ27">
            <v>3.4412636374870736E-4</v>
          </cell>
          <cell r="AR27">
            <v>3.8845652503006556E-4</v>
          </cell>
          <cell r="AS27">
            <v>4.3279066379671129E-4</v>
          </cell>
          <cell r="AT27">
            <v>4.8352845748433036E-4</v>
          </cell>
          <cell r="AU27">
            <v>5.3378442508664149E-4</v>
          </cell>
          <cell r="AV27">
            <v>5.8285027136790969E-4</v>
          </cell>
          <cell r="AW27">
            <v>6.361759053910255E-4</v>
          </cell>
          <cell r="AX27">
            <v>7.0522632667381342E-4</v>
          </cell>
          <cell r="AY27">
            <v>7.8064279162666289E-4</v>
          </cell>
          <cell r="AZ27">
            <v>8.573811383401508E-4</v>
          </cell>
          <cell r="BA27">
            <v>9.3782135681865452E-4</v>
          </cell>
          <cell r="BB27">
            <v>1.0113820593131745E-3</v>
          </cell>
          <cell r="BC27">
            <v>1.0777556426006649E-3</v>
          </cell>
          <cell r="BD27">
            <v>1.1370314206797976E-3</v>
          </cell>
          <cell r="BE27">
            <v>1.19969876032487E-3</v>
          </cell>
          <cell r="BF27">
            <v>1.2620506293294291E-3</v>
          </cell>
          <cell r="BG27">
            <v>1.3312505011242026E-3</v>
          </cell>
          <cell r="BH27">
            <v>1.4140475769422935E-3</v>
          </cell>
          <cell r="BI27">
            <v>1.5183400030861418E-3</v>
          </cell>
          <cell r="BJ27">
            <v>1.6390744625169149E-3</v>
          </cell>
          <cell r="BK27">
            <v>1.7685412994071662E-3</v>
          </cell>
          <cell r="BL27">
            <v>1.9091140316647485E-3</v>
          </cell>
          <cell r="BM27">
            <v>2.0602794525949211E-3</v>
          </cell>
          <cell r="BN27">
            <v>2.2298366637445058E-3</v>
          </cell>
          <cell r="BO27">
            <v>2.4150119765259928E-3</v>
          </cell>
          <cell r="BP27">
            <v>2.6085224173896283E-3</v>
          </cell>
          <cell r="BQ27">
            <v>2.8337614441083518E-3</v>
          </cell>
          <cell r="BR27">
            <v>3.0882064357788371E-3</v>
          </cell>
          <cell r="BS27">
            <v>3.3972895637194556E-3</v>
          </cell>
          <cell r="BT27">
            <v>3.7590535841135675E-3</v>
          </cell>
          <cell r="BU27">
            <v>4.1534799655440213E-3</v>
          </cell>
          <cell r="BV27">
            <v>4.6282766035599127E-3</v>
          </cell>
          <cell r="BW27">
            <v>5.1868638578779942E-3</v>
          </cell>
          <cell r="BX27">
            <v>5.8979676475839323E-3</v>
          </cell>
          <cell r="BY27">
            <v>6.7532355972289545E-3</v>
          </cell>
          <cell r="BZ27">
            <v>7.7591797143832129E-3</v>
          </cell>
          <cell r="CA27">
            <v>8.94534930648987E-3</v>
          </cell>
          <cell r="CB27">
            <v>1.034841016932204E-2</v>
          </cell>
          <cell r="CC27">
            <v>1.2034214266346406E-2</v>
          </cell>
          <cell r="CD27">
            <v>1.3989947949316645E-2</v>
          </cell>
          <cell r="CE27">
            <v>1.6485882881618303E-2</v>
          </cell>
          <cell r="CF27">
            <v>1.9054288929604108E-2</v>
          </cell>
          <cell r="CG27">
            <v>2.1996598511514687E-2</v>
          </cell>
          <cell r="CH27">
            <v>2.5388078643436184E-2</v>
          </cell>
          <cell r="CI27">
            <v>2.9299639112938907E-2</v>
          </cell>
          <cell r="CJ27">
            <v>3.5524696564988849E-2</v>
          </cell>
          <cell r="CK27">
            <v>4.2039469252929305E-2</v>
          </cell>
          <cell r="CL27">
            <v>4.9501014761999369E-2</v>
          </cell>
          <cell r="CM27">
            <v>5.797076115172909E-2</v>
          </cell>
          <cell r="CN27">
            <v>6.7817115027452107E-2</v>
          </cell>
          <cell r="CO27">
            <v>7.887766097270027E-2</v>
          </cell>
          <cell r="CP27">
            <v>9.1210752004135282E-2</v>
          </cell>
          <cell r="CQ27">
            <v>0.105044482627196</v>
          </cell>
          <cell r="CR27">
            <v>0.12021732969626234</v>
          </cell>
          <cell r="CS27">
            <v>0.13737222205845584</v>
          </cell>
          <cell r="CT27">
            <v>0</v>
          </cell>
        </row>
        <row r="28">
          <cell r="C28">
            <v>8.6213124085709201E-4</v>
          </cell>
          <cell r="D28">
            <v>1.7388594232531671E-4</v>
          </cell>
          <cell r="E28">
            <v>1.2549031848468436E-4</v>
          </cell>
          <cell r="F28">
            <v>7.6003607739924423E-5</v>
          </cell>
          <cell r="G28">
            <v>4.537529971539287E-5</v>
          </cell>
          <cell r="H28">
            <v>3.78872238905934E-5</v>
          </cell>
          <cell r="I28">
            <v>3.849304893981425E-5</v>
          </cell>
          <cell r="J28">
            <v>3.6781664219719217E-5</v>
          </cell>
          <cell r="K28">
            <v>3.4457149400321879E-5</v>
          </cell>
          <cell r="L28">
            <v>3.0311931576551222E-5</v>
          </cell>
          <cell r="M28">
            <v>3.0818344911782792E-5</v>
          </cell>
          <cell r="N28">
            <v>2.9570827553114854E-5</v>
          </cell>
          <cell r="O28">
            <v>3.2456058409334392E-5</v>
          </cell>
          <cell r="P28">
            <v>3.6993654000484068E-5</v>
          </cell>
          <cell r="Q28">
            <v>4.5057314639148922E-5</v>
          </cell>
          <cell r="R28">
            <v>5.712246299062512E-5</v>
          </cell>
          <cell r="S28">
            <v>7.7117518624724072E-5</v>
          </cell>
          <cell r="T28">
            <v>9.3873173649067511E-5</v>
          </cell>
          <cell r="U28">
            <v>1.0654846263335206E-4</v>
          </cell>
          <cell r="V28">
            <v>1.135598727597665E-4</v>
          </cell>
          <cell r="W28">
            <v>1.0891072748450635E-4</v>
          </cell>
          <cell r="X28">
            <v>1.0159763732975537E-4</v>
          </cell>
          <cell r="Y28">
            <v>9.5982264100620107E-5</v>
          </cell>
          <cell r="Z28">
            <v>9.1060696067337286E-5</v>
          </cell>
          <cell r="AA28">
            <v>8.9452528989564361E-5</v>
          </cell>
          <cell r="AB28">
            <v>9.4152552649957782E-5</v>
          </cell>
          <cell r="AC28">
            <v>9.8919284520123315E-5</v>
          </cell>
          <cell r="AD28">
            <v>1.0402909696179003E-4</v>
          </cell>
          <cell r="AE28">
            <v>1.1411249400242708E-4</v>
          </cell>
          <cell r="AF28">
            <v>1.243925680685736E-4</v>
          </cell>
          <cell r="AG28">
            <v>1.3486243543209524E-4</v>
          </cell>
          <cell r="AH28">
            <v>1.458941964887969E-4</v>
          </cell>
          <cell r="AI28">
            <v>1.57450916982022E-4</v>
          </cell>
          <cell r="AJ28">
            <v>1.6940547862863835E-4</v>
          </cell>
          <cell r="AK28">
            <v>1.8467479155880943E-4</v>
          </cell>
          <cell r="AL28">
            <v>2.0029370379745729E-4</v>
          </cell>
          <cell r="AM28">
            <v>2.1646532349765374E-4</v>
          </cell>
          <cell r="AN28">
            <v>2.4029842316053269E-4</v>
          </cell>
          <cell r="AO28">
            <v>2.6693473250757139E-4</v>
          </cell>
          <cell r="AP28">
            <v>2.9545151557379336E-4</v>
          </cell>
          <cell r="AQ28">
            <v>3.3438709616215095E-4</v>
          </cell>
          <cell r="AR28">
            <v>3.7775729688613839E-4</v>
          </cell>
          <cell r="AS28">
            <v>4.2108759399431858E-4</v>
          </cell>
          <cell r="AT28">
            <v>4.7070553219001734E-4</v>
          </cell>
          <cell r="AU28">
            <v>5.1975916785381327E-4</v>
          </cell>
          <cell r="AV28">
            <v>5.6758712024507609E-4</v>
          </cell>
          <cell r="AW28">
            <v>6.1952138503819875E-4</v>
          </cell>
          <cell r="AX28">
            <v>6.8694545867285415E-4</v>
          </cell>
          <cell r="AY28">
            <v>7.6058565555009916E-4</v>
          </cell>
          <cell r="AZ28">
            <v>8.3547803845622579E-4</v>
          </cell>
          <cell r="BA28">
            <v>9.139068365112391E-4</v>
          </cell>
          <cell r="BB28">
            <v>9.854698411867356E-4</v>
          </cell>
          <cell r="BC28">
            <v>1.0497674162161419E-3</v>
          </cell>
          <cell r="BD28">
            <v>1.1068824967292053E-3</v>
          </cell>
          <cell r="BE28">
            <v>1.167233101503786E-3</v>
          </cell>
          <cell r="BF28">
            <v>1.2270636563018256E-3</v>
          </cell>
          <cell r="BG28">
            <v>1.2935385765746395E-3</v>
          </cell>
          <cell r="BH28">
            <v>1.3732875894814957E-3</v>
          </cell>
          <cell r="BI28">
            <v>1.4740555616768777E-3</v>
          </cell>
          <cell r="BJ28">
            <v>1.5907872942392673E-3</v>
          </cell>
          <cell r="BK28">
            <v>1.7157098072139586E-3</v>
          </cell>
          <cell r="BL28">
            <v>1.8512531643752827E-3</v>
          </cell>
          <cell r="BM28">
            <v>1.9969267248173849E-3</v>
          </cell>
          <cell r="BN28">
            <v>2.1602554046211216E-3</v>
          </cell>
          <cell r="BO28">
            <v>2.3385968933767654E-3</v>
          </cell>
          <cell r="BP28">
            <v>2.5244348629321891E-3</v>
          </cell>
          <cell r="BQ28">
            <v>2.7409419054625597E-3</v>
          </cell>
          <cell r="BR28">
            <v>2.9855883188832605E-3</v>
          </cell>
          <cell r="BS28">
            <v>3.2832341206205651E-3</v>
          </cell>
          <cell r="BT28">
            <v>3.6317433042451891E-3</v>
          </cell>
          <cell r="BU28">
            <v>4.0112562515605254E-3</v>
          </cell>
          <cell r="BV28">
            <v>4.4686839137492197E-3</v>
          </cell>
          <cell r="BW28">
            <v>5.0073575547368325E-3</v>
          </cell>
          <cell r="BX28">
            <v>5.6944559446728054E-3</v>
          </cell>
          <cell r="BY28">
            <v>6.5220460966763979E-3</v>
          </cell>
          <cell r="BZ28">
            <v>7.4957743241616318E-3</v>
          </cell>
          <cell r="CA28">
            <v>8.6449990734948079E-3</v>
          </cell>
          <cell r="CB28">
            <v>1.0005367348211835E-2</v>
          </cell>
          <cell r="CC28">
            <v>1.1641529761040844E-2</v>
          </cell>
          <cell r="CD28">
            <v>1.3541305397369117E-2</v>
          </cell>
          <cell r="CE28">
            <v>1.5970913406153486E-2</v>
          </cell>
          <cell r="CF28">
            <v>1.8467978309161047E-2</v>
          </cell>
          <cell r="CG28">
            <v>2.1330296176382414E-2</v>
          </cell>
          <cell r="CH28">
            <v>2.4632381252188466E-2</v>
          </cell>
          <cell r="CI28">
            <v>2.8444035854565654E-2</v>
          </cell>
          <cell r="CJ28">
            <v>3.4564214993121914E-2</v>
          </cell>
          <cell r="CK28">
            <v>4.0962606266937956E-2</v>
          </cell>
          <cell r="CL28">
            <v>4.8300267084831615E-2</v>
          </cell>
          <cell r="CM28">
            <v>5.6640898386247501E-2</v>
          </cell>
          <cell r="CN28">
            <v>6.6354428491372852E-2</v>
          </cell>
          <cell r="CO28">
            <v>7.7283101968970036E-2</v>
          </cell>
          <cell r="CP28">
            <v>8.9489729858165626E-2</v>
          </cell>
          <cell r="CQ28">
            <v>0.10320141650239401</v>
          </cell>
          <cell r="CR28">
            <v>0.11825385491981878</v>
          </cell>
          <cell r="CS28">
            <v>0.13530604764103801</v>
          </cell>
          <cell r="CT28">
            <v>0</v>
          </cell>
        </row>
        <row r="29">
          <cell r="C29">
            <v>8.226913460187917E-4</v>
          </cell>
          <cell r="D29">
            <v>1.6709659759353614E-4</v>
          </cell>
          <cell r="E29">
            <v>1.2112117641612485E-4</v>
          </cell>
          <cell r="F29">
            <v>7.3107083843577782E-5</v>
          </cell>
          <cell r="G29">
            <v>4.3395195435840078E-5</v>
          </cell>
          <cell r="H29">
            <v>3.6225695012128191E-5</v>
          </cell>
          <cell r="I29">
            <v>3.6920649486197922E-5</v>
          </cell>
          <cell r="J29">
            <v>3.5363118588244192E-5</v>
          </cell>
          <cell r="K29">
            <v>3.3168656661065772E-5</v>
          </cell>
          <cell r="L29">
            <v>2.9174475633521713E-5</v>
          </cell>
          <cell r="M29">
            <v>2.9719873214827257E-5</v>
          </cell>
          <cell r="N29">
            <v>2.8511865968363883E-5</v>
          </cell>
          <cell r="O29">
            <v>3.1340995482894124E-5</v>
          </cell>
          <cell r="P29">
            <v>3.5760739949626375E-5</v>
          </cell>
          <cell r="Q29">
            <v>4.3629416803328842E-5</v>
          </cell>
          <cell r="R29">
            <v>5.5425460667652176E-5</v>
          </cell>
          <cell r="S29">
            <v>7.5061486314709252E-5</v>
          </cell>
          <cell r="T29">
            <v>9.1478553901414489E-5</v>
          </cell>
          <cell r="U29">
            <v>1.0384199805306157E-4</v>
          </cell>
          <cell r="V29">
            <v>1.1060315746011668E-4</v>
          </cell>
          <cell r="W29">
            <v>1.0577360992132126E-4</v>
          </cell>
          <cell r="X29">
            <v>9.8408519921514259E-5</v>
          </cell>
          <cell r="Y29">
            <v>9.2769608552403665E-5</v>
          </cell>
          <cell r="Z29">
            <v>8.7833747350676716E-5</v>
          </cell>
          <cell r="AA29">
            <v>8.6182321932306696E-5</v>
          </cell>
          <cell r="AB29">
            <v>9.0753082939612633E-5</v>
          </cell>
          <cell r="AC29">
            <v>9.5367363477588248E-5</v>
          </cell>
          <cell r="AD29">
            <v>1.0031278080489223E-4</v>
          </cell>
          <cell r="AE29">
            <v>1.1015408210723544E-4</v>
          </cell>
          <cell r="AF29">
            <v>1.2018458564800542E-4</v>
          </cell>
          <cell r="AG29">
            <v>1.3038876718603678E-4</v>
          </cell>
          <cell r="AH29">
            <v>1.411388955274463E-4</v>
          </cell>
          <cell r="AI29">
            <v>1.5238893001330041E-4</v>
          </cell>
          <cell r="AJ29">
            <v>1.6399792264592994E-4</v>
          </cell>
          <cell r="AK29">
            <v>1.7884932531484393E-4</v>
          </cell>
          <cell r="AL29">
            <v>1.9404543936088508E-4</v>
          </cell>
          <cell r="AM29">
            <v>2.0975953800711028E-4</v>
          </cell>
          <cell r="AN29">
            <v>2.3300942524901477E-4</v>
          </cell>
          <cell r="AO29">
            <v>2.5900110751872816E-4</v>
          </cell>
          <cell r="AP29">
            <v>2.8682428342572059E-4</v>
          </cell>
          <cell r="AQ29">
            <v>3.2492341897036368E-4</v>
          </cell>
          <cell r="AR29">
            <v>3.6735270262102374E-4</v>
          </cell>
          <cell r="AS29">
            <v>4.0970092145158293E-4</v>
          </cell>
          <cell r="AT29">
            <v>4.5822258633077499E-4</v>
          </cell>
          <cell r="AU29">
            <v>5.0610233285432041E-4</v>
          </cell>
          <cell r="AV29">
            <v>5.5272355610467444E-4</v>
          </cell>
          <cell r="AW29">
            <v>6.0330273367891743E-4</v>
          </cell>
          <cell r="AX29">
            <v>6.6913830850272782E-4</v>
          </cell>
          <cell r="AY29">
            <v>7.4104365853195839E-4</v>
          </cell>
          <cell r="AZ29">
            <v>8.1413425856499374E-4</v>
          </cell>
          <cell r="BA29">
            <v>8.9060186672044821E-4</v>
          </cell>
          <cell r="BB29">
            <v>9.6022119081100971E-4</v>
          </cell>
          <cell r="BC29">
            <v>1.0225056440333622E-3</v>
          </cell>
          <cell r="BD29">
            <v>1.0775325547632581E-3</v>
          </cell>
          <cell r="BE29">
            <v>1.1356455132303465E-3</v>
          </cell>
          <cell r="BF29">
            <v>1.1930460244363821E-3</v>
          </cell>
          <cell r="BG29">
            <v>1.2568942909750268E-3</v>
          </cell>
          <cell r="BH29">
            <v>1.3337017265201935E-3</v>
          </cell>
          <cell r="BI29">
            <v>1.4310618110514816E-3</v>
          </cell>
          <cell r="BJ29">
            <v>1.5439215679121739E-3</v>
          </cell>
          <cell r="BK29">
            <v>1.6644552313339399E-3</v>
          </cell>
          <cell r="BL29">
            <v>1.7951443517420379E-3</v>
          </cell>
          <cell r="BM29">
            <v>1.9355201796003743E-3</v>
          </cell>
          <cell r="BN29">
            <v>2.0928431293255599E-3</v>
          </cell>
          <cell r="BO29">
            <v>2.2645969722247111E-3</v>
          </cell>
          <cell r="BP29">
            <v>2.4430546145013999E-3</v>
          </cell>
          <cell r="BQ29">
            <v>2.6511586245382443E-3</v>
          </cell>
          <cell r="BR29">
            <v>2.8863751741539326E-3</v>
          </cell>
          <cell r="BS29">
            <v>3.1730017165989134E-3</v>
          </cell>
          <cell r="BT29">
            <v>3.5087371447652315E-3</v>
          </cell>
          <cell r="BU29">
            <v>3.8738931180301518E-3</v>
          </cell>
          <cell r="BV29">
            <v>4.3145824154851168E-3</v>
          </cell>
          <cell r="BW29">
            <v>4.834048527761833E-3</v>
          </cell>
          <cell r="BX29">
            <v>5.4979471323619179E-3</v>
          </cell>
          <cell r="BY29">
            <v>6.2987461010218645E-3</v>
          </cell>
          <cell r="BZ29">
            <v>7.2412784082819537E-3</v>
          </cell>
          <cell r="CA29">
            <v>8.3546911235778138E-3</v>
          </cell>
          <cell r="CB29">
            <v>9.673640876724442E-3</v>
          </cell>
          <cell r="CC29">
            <v>1.126158622798132E-2</v>
          </cell>
          <cell r="CD29">
            <v>1.3106955376264297E-2</v>
          </cell>
          <cell r="CE29">
            <v>1.5471904555101099E-2</v>
          </cell>
          <cell r="CF29">
            <v>1.7899545762089249E-2</v>
          </cell>
          <cell r="CG29">
            <v>2.0683965853191433E-2</v>
          </cell>
          <cell r="CH29">
            <v>2.3898905579254788E-2</v>
          </cell>
          <cell r="CI29">
            <v>2.7613067694750196E-2</v>
          </cell>
          <cell r="CJ29">
            <v>3.3629257423265384E-2</v>
          </cell>
          <cell r="CK29">
            <v>3.9912765384886952E-2</v>
          </cell>
          <cell r="CL29">
            <v>4.7127942225885226E-2</v>
          </cell>
          <cell r="CM29">
            <v>5.5340673635070753E-2</v>
          </cell>
          <cell r="CN29">
            <v>6.492222932325073E-2</v>
          </cell>
          <cell r="CO29">
            <v>7.5719507412027251E-2</v>
          </cell>
          <cell r="CP29">
            <v>8.7799687351529543E-2</v>
          </cell>
          <cell r="CQ29">
            <v>0.1013889578217531</v>
          </cell>
          <cell r="CR29">
            <v>0.11632046459438966</v>
          </cell>
          <cell r="CS29">
            <v>0.13326872643335447</v>
          </cell>
          <cell r="CT29">
            <v>0</v>
          </cell>
        </row>
        <row r="30">
          <cell r="C30">
            <v>7.8505499847033428E-4</v>
          </cell>
          <cell r="D30">
            <v>1.6057232029700704E-4</v>
          </cell>
          <cell r="E30">
            <v>1.1690414398248069E-4</v>
          </cell>
          <cell r="F30">
            <v>7.0320943597813944E-5</v>
          </cell>
          <cell r="G30">
            <v>4.1501497893451438E-5</v>
          </cell>
          <cell r="H30">
            <v>3.4637030548595955E-5</v>
          </cell>
          <cell r="I30">
            <v>3.5412479713819414E-5</v>
          </cell>
          <cell r="J30">
            <v>3.3999280581960685E-5</v>
          </cell>
          <cell r="K30">
            <v>3.1928345128427705E-5</v>
          </cell>
          <cell r="L30">
            <v>2.8079702152147446E-5</v>
          </cell>
          <cell r="M30">
            <v>2.8660554262145088E-5</v>
          </cell>
          <cell r="N30">
            <v>2.7490826359980778E-5</v>
          </cell>
          <cell r="O30">
            <v>3.0264241167412701E-5</v>
          </cell>
          <cell r="P30">
            <v>3.4568915399756916E-5</v>
          </cell>
          <cell r="Q30">
            <v>4.2246769093411578E-5</v>
          </cell>
          <cell r="R30">
            <v>5.3778871777408487E-5</v>
          </cell>
          <cell r="S30">
            <v>7.3060267936814617E-5</v>
          </cell>
          <cell r="T30">
            <v>8.9145016014671456E-5</v>
          </cell>
          <cell r="U30">
            <v>1.01204277588504E-4</v>
          </cell>
          <cell r="V30">
            <v>1.0772342088768842E-4</v>
          </cell>
          <cell r="W30">
            <v>1.0272685077655391E-4</v>
          </cell>
          <cell r="X30">
            <v>9.5319503119588065E-5</v>
          </cell>
          <cell r="Y30">
            <v>8.9664480087711041E-5</v>
          </cell>
          <cell r="Z30">
            <v>8.4721148263884071E-5</v>
          </cell>
          <cell r="AA30">
            <v>8.303166219604054E-5</v>
          </cell>
          <cell r="AB30">
            <v>8.7476349028849361E-5</v>
          </cell>
          <cell r="AC30">
            <v>9.1942976344563772E-5</v>
          </cell>
          <cell r="AD30">
            <v>9.672921921554066E-5</v>
          </cell>
          <cell r="AE30">
            <v>1.0633297499846921E-4</v>
          </cell>
          <cell r="AF30">
            <v>1.1611894362764743E-4</v>
          </cell>
          <cell r="AG30">
            <v>1.2606349049117425E-4</v>
          </cell>
          <cell r="AH30">
            <v>1.3653857909528769E-4</v>
          </cell>
          <cell r="AI30">
            <v>1.4748967199400281E-4</v>
          </cell>
          <cell r="AJ30">
            <v>1.5876296639553048E-4</v>
          </cell>
          <cell r="AK30">
            <v>1.7320760433145319E-4</v>
          </cell>
          <cell r="AL30">
            <v>1.8799207440283055E-4</v>
          </cell>
          <cell r="AM30">
            <v>2.0326146702592983E-4</v>
          </cell>
          <cell r="AN30">
            <v>2.2594150031440567E-4</v>
          </cell>
          <cell r="AO30">
            <v>2.5130324988395373E-4</v>
          </cell>
          <cell r="AP30">
            <v>2.7844893277673166E-4</v>
          </cell>
          <cell r="AQ30">
            <v>3.1572753633819778E-4</v>
          </cell>
          <cell r="AR30">
            <v>3.5723463158852264E-4</v>
          </cell>
          <cell r="AS30">
            <v>3.9862209569908039E-4</v>
          </cell>
          <cell r="AT30">
            <v>4.460706099721016E-4</v>
          </cell>
          <cell r="AU30">
            <v>4.9280424703240962E-4</v>
          </cell>
          <cell r="AV30">
            <v>5.3824912353141164E-4</v>
          </cell>
          <cell r="AW30">
            <v>5.8750855089139298E-4</v>
          </cell>
          <cell r="AX30">
            <v>6.5179260868170128E-4</v>
          </cell>
          <cell r="AY30">
            <v>7.2200357964674242E-4</v>
          </cell>
          <cell r="AZ30">
            <v>7.9333552730318424E-4</v>
          </cell>
          <cell r="BA30">
            <v>8.6789092446326729E-4</v>
          </cell>
          <cell r="BB30">
            <v>9.3561913147865517E-4</v>
          </cell>
          <cell r="BC30">
            <v>9.9595148948000613E-4</v>
          </cell>
          <cell r="BD30">
            <v>1.0489604433696524E-3</v>
          </cell>
          <cell r="BE30">
            <v>1.1049122737433043E-3</v>
          </cell>
          <cell r="BF30">
            <v>1.1599709090418775E-3</v>
          </cell>
          <cell r="BG30">
            <v>1.2212874565856789E-3</v>
          </cell>
          <cell r="BH30">
            <v>1.2952562110007232E-3</v>
          </cell>
          <cell r="BI30">
            <v>1.3893211865901583E-3</v>
          </cell>
          <cell r="BJ30">
            <v>1.4984355039843762E-3</v>
          </cell>
          <cell r="BK30">
            <v>1.6147305812854739E-3</v>
          </cell>
          <cell r="BL30">
            <v>1.7407346347741517E-3</v>
          </cell>
          <cell r="BM30">
            <v>1.8760001449082044E-3</v>
          </cell>
          <cell r="BN30">
            <v>2.0275323661452828E-3</v>
          </cell>
          <cell r="BO30">
            <v>2.1929360506116216E-3</v>
          </cell>
          <cell r="BP30">
            <v>2.3642947172537662E-3</v>
          </cell>
          <cell r="BQ30">
            <v>2.5643125411604051E-3</v>
          </cell>
          <cell r="BR30">
            <v>2.79045434334668E-3</v>
          </cell>
          <cell r="BS30">
            <v>3.0664646085049744E-3</v>
          </cell>
          <cell r="BT30">
            <v>3.3898900962023261E-3</v>
          </cell>
          <cell r="BU30">
            <v>3.7412250880889436E-3</v>
          </cell>
          <cell r="BV30">
            <v>4.1657839770161955E-3</v>
          </cell>
          <cell r="BW30">
            <v>4.6667238463603796E-3</v>
          </cell>
          <cell r="BX30">
            <v>5.3082015527548604E-3</v>
          </cell>
          <cell r="BY30">
            <v>6.083068058887418E-3</v>
          </cell>
          <cell r="BZ30">
            <v>6.9953927809157049E-3</v>
          </cell>
          <cell r="CA30">
            <v>8.0740924854814326E-3</v>
          </cell>
          <cell r="CB30">
            <v>9.352861055653602E-3</v>
          </cell>
          <cell r="CC30">
            <v>1.0893974937872641E-2</v>
          </cell>
          <cell r="CD30">
            <v>1.268644856046789E-2</v>
          </cell>
          <cell r="CE30">
            <v>1.4988369376696051E-2</v>
          </cell>
          <cell r="CF30">
            <v>1.7348456026186568E-2</v>
          </cell>
          <cell r="CG30">
            <v>2.005702149551411E-2</v>
          </cell>
          <cell r="CH30">
            <v>2.3187014162852126E-2</v>
          </cell>
          <cell r="CI30">
            <v>2.6806045492123304E-2</v>
          </cell>
          <cell r="CJ30">
            <v>3.2719169317560332E-2</v>
          </cell>
          <cell r="CK30">
            <v>3.8889297007675905E-2</v>
          </cell>
          <cell r="CL30">
            <v>4.5983401168554566E-2</v>
          </cell>
          <cell r="CM30">
            <v>5.40694658637626E-2</v>
          </cell>
          <cell r="CN30">
            <v>6.351992737697261E-2</v>
          </cell>
          <cell r="CO30">
            <v>7.4186326960626645E-2</v>
          </cell>
          <cell r="CP30">
            <v>8.6140122786947604E-2</v>
          </cell>
          <cell r="CQ30">
            <v>9.9606658618574886E-2</v>
          </cell>
          <cell r="CR30">
            <v>0.11441676222087944</v>
          </cell>
          <cell r="CS30">
            <v>0.13125992207623172</v>
          </cell>
          <cell r="CT30">
            <v>0</v>
          </cell>
        </row>
        <row r="31">
          <cell r="C31">
            <v>7.4913978712811856E-4</v>
          </cell>
          <cell r="D31">
            <v>1.5430276338700784E-4</v>
          </cell>
          <cell r="E31">
            <v>1.1283392616646552E-4</v>
          </cell>
          <cell r="F31">
            <v>6.7640980681485112E-5</v>
          </cell>
          <cell r="G31">
            <v>3.9690436670077858E-5</v>
          </cell>
          <cell r="H31">
            <v>3.3118035224152158E-5</v>
          </cell>
          <cell r="I31">
            <v>3.3965916047081639E-5</v>
          </cell>
          <cell r="J31">
            <v>3.2688040417166876E-5</v>
          </cell>
          <cell r="K31">
            <v>3.0734413196652885E-5</v>
          </cell>
          <cell r="L31">
            <v>2.7026009538673364E-5</v>
          </cell>
          <cell r="M31">
            <v>2.7638992574695181E-5</v>
          </cell>
          <cell r="N31">
            <v>2.6506350758531547E-5</v>
          </cell>
          <cell r="O31">
            <v>2.9224479388267537E-5</v>
          </cell>
          <cell r="P31">
            <v>3.3416811001815576E-5</v>
          </cell>
          <cell r="Q31">
            <v>4.0907937591154265E-5</v>
          </cell>
          <cell r="R31">
            <v>5.2181198750029849E-5</v>
          </cell>
          <cell r="S31">
            <v>7.1112402254012346E-5</v>
          </cell>
          <cell r="T31">
            <v>8.6871002052413241E-5</v>
          </cell>
          <cell r="U31">
            <v>9.8633555315784773E-5</v>
          </cell>
          <cell r="V31">
            <v>1.049186590976613E-4</v>
          </cell>
          <cell r="W31">
            <v>9.9767847719615054E-5</v>
          </cell>
          <cell r="X31">
            <v>9.2327445242489889E-5</v>
          </cell>
          <cell r="Y31">
            <v>8.6663280109053093E-5</v>
          </cell>
          <cell r="Z31">
            <v>8.171884706933318E-5</v>
          </cell>
          <cell r="AA31">
            <v>7.9996179905528488E-5</v>
          </cell>
          <cell r="AB31">
            <v>8.43179199964826E-5</v>
          </cell>
          <cell r="AC31">
            <v>8.8641544351118943E-5</v>
          </cell>
          <cell r="AD31">
            <v>9.3273670374169871E-5</v>
          </cell>
          <cell r="AE31">
            <v>1.0264441050517196E-4</v>
          </cell>
          <cell r="AF31">
            <v>1.1219082771071425E-4</v>
          </cell>
          <cell r="AG31">
            <v>1.2188168381090052E-4</v>
          </cell>
          <cell r="AH31">
            <v>1.3208819662295551E-4</v>
          </cell>
          <cell r="AI31">
            <v>1.4274791239560255E-4</v>
          </cell>
          <cell r="AJ31">
            <v>1.5369510165665507E-4</v>
          </cell>
          <cell r="AK31">
            <v>1.6774383395424535E-4</v>
          </cell>
          <cell r="AL31">
            <v>1.8212753063141142E-4</v>
          </cell>
          <cell r="AM31">
            <v>1.9696467779828467E-4</v>
          </cell>
          <cell r="AN31">
            <v>2.1908794477648274E-4</v>
          </cell>
          <cell r="AO31">
            <v>2.4383415492651081E-4</v>
          </cell>
          <cell r="AP31">
            <v>2.7031811168905218E-4</v>
          </cell>
          <cell r="AQ31">
            <v>3.0679187281775757E-4</v>
          </cell>
          <cell r="AR31">
            <v>3.4739519625154596E-4</v>
          </cell>
          <cell r="AS31">
            <v>3.8784279715475822E-4</v>
          </cell>
          <cell r="AT31">
            <v>4.3424083174200569E-4</v>
          </cell>
          <cell r="AU31">
            <v>4.7985549105094302E-4</v>
          </cell>
          <cell r="AV31">
            <v>5.2415364038652286E-4</v>
          </cell>
          <cell r="AW31">
            <v>5.7212773408758376E-4</v>
          </cell>
          <cell r="AX31">
            <v>6.3489640899361266E-4</v>
          </cell>
          <cell r="AY31">
            <v>7.0345253678942262E-4</v>
          </cell>
          <cell r="AZ31">
            <v>7.7306793686956598E-4</v>
          </cell>
          <cell r="BA31">
            <v>8.4575888138048656E-4</v>
          </cell>
          <cell r="BB31">
            <v>9.1164711999807519E-4</v>
          </cell>
          <cell r="BC31">
            <v>9.7008660342894374E-4</v>
          </cell>
          <cell r="BD31">
            <v>1.0211455698962962E-3</v>
          </cell>
          <cell r="BE31">
            <v>1.0750103007202329E-3</v>
          </cell>
          <cell r="BF31">
            <v>1.1278122260189548E-3</v>
          </cell>
          <cell r="BG31">
            <v>1.1866887371361438E-3</v>
          </cell>
          <cell r="BH31">
            <v>1.2579182350277627E-3</v>
          </cell>
          <cell r="BI31">
            <v>1.3487972139076814E-3</v>
          </cell>
          <cell r="BJ31">
            <v>1.4542885472003065E-3</v>
          </cell>
          <cell r="BK31">
            <v>1.5664902623006068E-3</v>
          </cell>
          <cell r="BL31">
            <v>1.6879726496453753E-3</v>
          </cell>
          <cell r="BM31">
            <v>1.8183087713921661E-3</v>
          </cell>
          <cell r="BN31">
            <v>1.9642577336585116E-3</v>
          </cell>
          <cell r="BO31">
            <v>2.1235403572370114E-3</v>
          </cell>
          <cell r="BP31">
            <v>2.2880709958686368E-3</v>
          </cell>
          <cell r="BQ31">
            <v>2.4803078103036542E-3</v>
          </cell>
          <cell r="BR31">
            <v>2.6977168746137132E-3</v>
          </cell>
          <cell r="BS31">
            <v>2.9634992950711716E-3</v>
          </cell>
          <cell r="BT31">
            <v>3.2750620009598464E-3</v>
          </cell>
          <cell r="BU31">
            <v>3.6130922756296866E-3</v>
          </cell>
          <cell r="BV31">
            <v>4.0221068574175642E-3</v>
          </cell>
          <cell r="BW31">
            <v>4.5051778262763416E-3</v>
          </cell>
          <cell r="BX31">
            <v>5.1249876605847398E-3</v>
          </cell>
          <cell r="BY31">
            <v>5.8747533788297331E-3</v>
          </cell>
          <cell r="BZ31">
            <v>6.7578281581750881E-3</v>
          </cell>
          <cell r="CA31">
            <v>7.8028810435971738E-3</v>
          </cell>
          <cell r="CB31">
            <v>9.0426700283663015E-3</v>
          </cell>
          <cell r="CC31">
            <v>1.0538299973873042E-2</v>
          </cell>
          <cell r="CD31">
            <v>1.2279349371487665E-2</v>
          </cell>
          <cell r="CE31">
            <v>1.4519835300461841E-2</v>
          </cell>
          <cell r="CF31">
            <v>1.681418926501331E-2</v>
          </cell>
          <cell r="CG31">
            <v>1.9448893500413254E-2</v>
          </cell>
          <cell r="CH31">
            <v>2.2496086888832277E-2</v>
          </cell>
          <cell r="CI31">
            <v>2.6022298220211532E-2</v>
          </cell>
          <cell r="CJ31">
            <v>3.183331165364723E-2</v>
          </cell>
          <cell r="CK31">
            <v>3.7891565708059148E-2</v>
          </cell>
          <cell r="CL31">
            <v>4.4866017638806044E-2</v>
          </cell>
          <cell r="CM31">
            <v>5.2826665252970556E-2</v>
          </cell>
          <cell r="CN31">
            <v>6.2146941987628615E-2</v>
          </cell>
          <cell r="CO31">
            <v>7.2683018004937858E-2</v>
          </cell>
          <cell r="CP31">
            <v>8.4510540487023403E-2</v>
          </cell>
          <cell r="CQ31">
            <v>9.7854075368767585E-2</v>
          </cell>
          <cell r="CR31">
            <v>0.11254235441923328</v>
          </cell>
          <cell r="CS31">
            <v>0.12927930012343294</v>
          </cell>
          <cell r="CT31">
            <v>0</v>
          </cell>
        </row>
        <row r="32">
          <cell r="C32">
            <v>7.1486706092751737E-4</v>
          </cell>
          <cell r="D32">
            <v>1.4827798359260509E-4</v>
          </cell>
          <cell r="E32">
            <v>1.0890541223153264E-4</v>
          </cell>
          <cell r="F32">
            <v>6.5063149039409866E-5</v>
          </cell>
          <cell r="G32">
            <v>3.7958405859323056E-5</v>
          </cell>
          <cell r="H32">
            <v>3.1665653874020903E-5</v>
          </cell>
          <cell r="I32">
            <v>3.2578442067716314E-5</v>
          </cell>
          <cell r="J32">
            <v>3.1427369668035443E-5</v>
          </cell>
          <cell r="K32">
            <v>2.9585126622012499E-5</v>
          </cell>
          <cell r="L32">
            <v>2.6011856293437723E-5</v>
          </cell>
          <cell r="M32">
            <v>2.6653842408240336E-5</v>
          </cell>
          <cell r="N32">
            <v>2.5557129820296216E-5</v>
          </cell>
          <cell r="O32">
            <v>2.8220439281327392E-5</v>
          </cell>
          <cell r="P32">
            <v>3.2303103038629629E-5</v>
          </cell>
          <cell r="Q32">
            <v>3.9611533813617899E-5</v>
          </cell>
          <cell r="R32">
            <v>5.0630988497473648E-5</v>
          </cell>
          <cell r="S32">
            <v>6.921646697758141E-5</v>
          </cell>
          <cell r="T32">
            <v>8.4654993807586958E-5</v>
          </cell>
          <cell r="U32">
            <v>9.6128129644237374E-5</v>
          </cell>
          <cell r="V32">
            <v>1.0218692030185365E-4</v>
          </cell>
          <cell r="W32">
            <v>9.6894073352306106E-5</v>
          </cell>
          <cell r="X32">
            <v>8.9429303192939465E-5</v>
          </cell>
          <cell r="Y32">
            <v>8.376253043193232E-5</v>
          </cell>
          <cell r="Z32">
            <v>7.8822935570683084E-5</v>
          </cell>
          <cell r="AA32">
            <v>7.7071664894275157E-5</v>
          </cell>
          <cell r="AB32">
            <v>8.1273524856321171E-5</v>
          </cell>
          <cell r="AC32">
            <v>8.5458653086862511E-5</v>
          </cell>
          <cell r="AD32">
            <v>8.9941561801189972E-5</v>
          </cell>
          <cell r="AE32">
            <v>9.9083791589837814E-5</v>
          </cell>
          <cell r="AF32">
            <v>1.0839558639502381E-4</v>
          </cell>
          <cell r="AG32">
            <v>1.1783858879588788E-4</v>
          </cell>
          <cell r="AH32">
            <v>1.2778286208335639E-4</v>
          </cell>
          <cell r="AI32">
            <v>1.3815858876422321E-4</v>
          </cell>
          <cell r="AJ32">
            <v>1.4878899593973643E-4</v>
          </cell>
          <cell r="AK32">
            <v>1.6245240220969477E-4</v>
          </cell>
          <cell r="AL32">
            <v>1.7644591924812538E-4</v>
          </cell>
          <cell r="AM32">
            <v>1.9086293670719787E-4</v>
          </cell>
          <cell r="AN32">
            <v>2.1244225823803913E-4</v>
          </cell>
          <cell r="AO32">
            <v>2.3658702597784234E-4</v>
          </cell>
          <cell r="AP32">
            <v>2.624246826976974E-4</v>
          </cell>
          <cell r="AQ32">
            <v>2.981090671258644E-4</v>
          </cell>
          <cell r="AR32">
            <v>3.378267260534693E-4</v>
          </cell>
          <cell r="AS32">
            <v>3.7735493089915674E-4</v>
          </cell>
          <cell r="AT32">
            <v>4.2272471252558685E-4</v>
          </cell>
          <cell r="AU32">
            <v>4.672468926495168E-4</v>
          </cell>
          <cell r="AV32">
            <v>5.1042719068031879E-4</v>
          </cell>
          <cell r="AW32">
            <v>5.5714947075050352E-4</v>
          </cell>
          <cell r="AX32">
            <v>6.1843806830390302E-4</v>
          </cell>
          <cell r="AY32">
            <v>6.8537797801723234E-4</v>
          </cell>
          <cell r="AZ32">
            <v>7.5331793379247443E-4</v>
          </cell>
          <cell r="BA32">
            <v>8.2419099373930236E-4</v>
          </cell>
          <cell r="BB32">
            <v>8.8828903566449274E-4</v>
          </cell>
          <cell r="BC32">
            <v>9.4489311163443405E-4</v>
          </cell>
          <cell r="BD32">
            <v>9.9406788575222759E-4</v>
          </cell>
          <cell r="BE32">
            <v>1.0459171341169547E-3</v>
          </cell>
          <cell r="BF32">
            <v>1.0965446115081116E-3</v>
          </cell>
          <cell r="BG32">
            <v>1.1530696239259711E-3</v>
          </cell>
          <cell r="BH32">
            <v>1.221655932204149E-3</v>
          </cell>
          <cell r="BI32">
            <v>1.3094544773873881E-3</v>
          </cell>
          <cell r="BJ32">
            <v>1.4114413309388625E-3</v>
          </cell>
          <cell r="BK32">
            <v>1.5196900341377202E-3</v>
          </cell>
          <cell r="BL32">
            <v>1.6368085799819793E-3</v>
          </cell>
          <cell r="BM32">
            <v>1.7623899771358194E-3</v>
          </cell>
          <cell r="BN32">
            <v>1.9029558765044565E-3</v>
          </cell>
          <cell r="BO32">
            <v>2.0563384375495318E-3</v>
          </cell>
          <cell r="BP32">
            <v>2.2143019665476008E-3</v>
          </cell>
          <cell r="BQ32">
            <v>2.399051698820813E-3</v>
          </cell>
          <cell r="BR32">
            <v>2.6080574019428848E-3</v>
          </cell>
          <cell r="BS32">
            <v>2.8639863778081739E-3</v>
          </cell>
          <cell r="BT32">
            <v>3.1641173932184445E-3</v>
          </cell>
          <cell r="BU32">
            <v>3.4893401993026005E-3</v>
          </cell>
          <cell r="BV32">
            <v>3.8833754932074056E-3</v>
          </cell>
          <cell r="BW32">
            <v>4.3492117877357867E-3</v>
          </cell>
          <cell r="BX32">
            <v>4.948081754651115E-3</v>
          </cell>
          <cell r="BY32">
            <v>5.6735521369307906E-3</v>
          </cell>
          <cell r="BZ32">
            <v>6.5283048400945143E-3</v>
          </cell>
          <cell r="CA32">
            <v>7.5407451962774697E-3</v>
          </cell>
          <cell r="CB32">
            <v>8.7427214168500564E-3</v>
          </cell>
          <cell r="CC32">
            <v>1.019417784927747E-2</v>
          </cell>
          <cell r="CD32">
            <v>1.1885235581313226E-2</v>
          </cell>
          <cell r="CE32">
            <v>1.4065843741902152E-2</v>
          </cell>
          <cell r="CF32">
            <v>1.6296240659943718E-2</v>
          </cell>
          <cell r="CG32">
            <v>1.8859028292382771E-2</v>
          </cell>
          <cell r="CH32">
            <v>2.1825520574204504E-2</v>
          </cell>
          <cell r="CI32">
            <v>2.5261172558998572E-2</v>
          </cell>
          <cell r="CJ32">
            <v>3.097106062559744E-2</v>
          </cell>
          <cell r="CK32">
            <v>3.6918949995831334E-2</v>
          </cell>
          <cell r="CL32">
            <v>4.3775177930647016E-2</v>
          </cell>
          <cell r="CM32">
            <v>5.1611673079674736E-2</v>
          </cell>
          <cell r="CN32">
            <v>6.0802701904879589E-2</v>
          </cell>
          <cell r="CO32">
            <v>7.1209045643441354E-2</v>
          </cell>
          <cell r="CP32">
            <v>8.291045080484305E-2</v>
          </cell>
          <cell r="CQ32">
            <v>9.6130769025195545E-2</v>
          </cell>
          <cell r="CR32">
            <v>0.11069685097788574</v>
          </cell>
          <cell r="CS32">
            <v>0.1273265280971895</v>
          </cell>
          <cell r="CT32">
            <v>0</v>
          </cell>
        </row>
        <row r="33">
          <cell r="C33">
            <v>6.8216175777790469E-4</v>
          </cell>
          <cell r="D33">
            <v>1.4248842567339347E-4</v>
          </cell>
          <cell r="E33">
            <v>1.0511366931126007E-4</v>
          </cell>
          <cell r="F33">
            <v>6.2583556777667028E-5</v>
          </cell>
          <cell r="G33">
            <v>3.6301956889644524E-5</v>
          </cell>
          <cell r="H33">
            <v>3.0276965301499029E-5</v>
          </cell>
          <cell r="I33">
            <v>3.1247644138632218E-5</v>
          </cell>
          <cell r="J33">
            <v>3.0215318129678919E-5</v>
          </cell>
          <cell r="K33">
            <v>2.8478816004441718E-5</v>
          </cell>
          <cell r="L33">
            <v>2.5035758756295092E-5</v>
          </cell>
          <cell r="M33">
            <v>2.5703805980994057E-5</v>
          </cell>
          <cell r="N33">
            <v>2.4641901086277063E-5</v>
          </cell>
          <cell r="O33">
            <v>2.7250893640036605E-5</v>
          </cell>
          <cell r="P33">
            <v>3.1226511904486528E-5</v>
          </cell>
          <cell r="Q33">
            <v>3.8356213273731361E-5</v>
          </cell>
          <cell r="R33">
            <v>4.9126831092562612E-5</v>
          </cell>
          <cell r="S33">
            <v>6.7371077729257021E-5</v>
          </cell>
          <cell r="T33">
            <v>8.2495511789709423E-5</v>
          </cell>
          <cell r="U33">
            <v>9.3686342191134895E-5</v>
          </cell>
          <cell r="V33">
            <v>9.9526303511805934E-5</v>
          </cell>
          <cell r="W33">
            <v>9.4103073052041172E-5</v>
          </cell>
          <cell r="X33">
            <v>8.6622129365471215E-5</v>
          </cell>
          <cell r="Y33">
            <v>8.0958869257068676E-5</v>
          </cell>
          <cell r="Z33">
            <v>7.6029644029263323E-5</v>
          </cell>
          <cell r="AA33">
            <v>7.4254060869381703E-5</v>
          </cell>
          <cell r="AB33">
            <v>7.8339046786196455E-5</v>
          </cell>
          <cell r="AC33">
            <v>8.2390046603149036E-5</v>
          </cell>
          <cell r="AD33">
            <v>8.6728484311732822E-5</v>
          </cell>
          <cell r="AE33">
            <v>9.5646680624542809E-5</v>
          </cell>
          <cell r="AF33">
            <v>1.047287254705571E-4</v>
          </cell>
          <cell r="AG33">
            <v>1.1392960487575639E-4</v>
          </cell>
          <cell r="AH33">
            <v>1.2361784863384472E-4</v>
          </cell>
          <cell r="AI33">
            <v>1.3371680132286747E-4</v>
          </cell>
          <cell r="AJ33">
            <v>1.4403948688339338E-4</v>
          </cell>
          <cell r="AK33">
            <v>1.5732787404980261E-4</v>
          </cell>
          <cell r="AL33">
            <v>1.7094153504455586E-4</v>
          </cell>
          <cell r="AM33">
            <v>1.849502031145958E-4</v>
          </cell>
          <cell r="AN33">
            <v>2.0599813733181111E-4</v>
          </cell>
          <cell r="AO33">
            <v>2.2955526820659319E-4</v>
          </cell>
          <cell r="AP33">
            <v>2.5476171656049437E-4</v>
          </cell>
          <cell r="AQ33">
            <v>2.8967196609677487E-4</v>
          </cell>
          <cell r="AR33">
            <v>3.2852176145736832E-4</v>
          </cell>
          <cell r="AS33">
            <v>3.6715062061792723E-4</v>
          </cell>
          <cell r="AT33">
            <v>4.1151393932569396E-4</v>
          </cell>
          <cell r="AU33">
            <v>4.5496952017578119E-4</v>
          </cell>
          <cell r="AV33">
            <v>4.9706011762983438E-4</v>
          </cell>
          <cell r="AW33">
            <v>5.4256323087291999E-4</v>
          </cell>
          <cell r="AX33">
            <v>6.0240624658566974E-4</v>
          </cell>
          <cell r="AY33">
            <v>6.6776767311143485E-4</v>
          </cell>
          <cell r="AZ33">
            <v>7.3407230993033183E-4</v>
          </cell>
          <cell r="BA33">
            <v>8.0317289268744621E-4</v>
          </cell>
          <cell r="BB33">
            <v>8.6552916950951577E-4</v>
          </cell>
          <cell r="BC33">
            <v>9.2035360248958291E-4</v>
          </cell>
          <cell r="BD33">
            <v>9.6770787209198386E-4</v>
          </cell>
          <cell r="BE33">
            <v>1.0176109194634506E-3</v>
          </cell>
          <cell r="BF33">
            <v>1.0661434020917883E-3</v>
          </cell>
          <cell r="BG33">
            <v>1.1204024125897232E-3</v>
          </cell>
          <cell r="BH33">
            <v>1.1864383507481551E-3</v>
          </cell>
          <cell r="BI33">
            <v>1.2712585896132288E-3</v>
          </cell>
          <cell r="BJ33">
            <v>1.3698556425783891E-3</v>
          </cell>
          <cell r="BK33">
            <v>1.4742869710937692E-3</v>
          </cell>
          <cell r="BL33">
            <v>1.5871941105576718E-3</v>
          </cell>
          <cell r="BM33">
            <v>1.7081893940498721E-3</v>
          </cell>
          <cell r="BN33">
            <v>1.8435654030946296E-3</v>
          </cell>
          <cell r="BO33">
            <v>1.9912610816124072E-3</v>
          </cell>
          <cell r="BP33">
            <v>2.1429087517460914E-3</v>
          </cell>
          <cell r="BQ33">
            <v>2.3204544854186944E-3</v>
          </cell>
          <cell r="BR33">
            <v>2.5213740284281546E-3</v>
          </cell>
          <cell r="BS33">
            <v>2.7678104263465803E-3</v>
          </cell>
          <cell r="BT33">
            <v>3.0569253439713816E-3</v>
          </cell>
          <cell r="BU33">
            <v>3.3698196025086051E-3</v>
          </cell>
          <cell r="BV33">
            <v>3.74942029183516E-3</v>
          </cell>
          <cell r="BW33">
            <v>4.1986338213396692E-3</v>
          </cell>
          <cell r="BX33">
            <v>4.7772677177336858E-3</v>
          </cell>
          <cell r="BY33">
            <v>5.4792227934122688E-3</v>
          </cell>
          <cell r="BZ33">
            <v>6.306552402171939E-3</v>
          </cell>
          <cell r="CA33">
            <v>7.2873835240853078E-3</v>
          </cell>
          <cell r="CB33">
            <v>8.4526799679272516E-3</v>
          </cell>
          <cell r="CC33">
            <v>9.8612371353484669E-3</v>
          </cell>
          <cell r="CD33">
            <v>1.1503697925749264E-2</v>
          </cell>
          <cell r="CE33">
            <v>1.3625949716206561E-2</v>
          </cell>
          <cell r="CF33">
            <v>1.5794120010725568E-2</v>
          </cell>
          <cell r="CG33">
            <v>1.8286887915021303E-2</v>
          </cell>
          <cell r="CH33">
            <v>2.1174728557264821E-2</v>
          </cell>
          <cell r="CI33">
            <v>2.4522032491609367E-2</v>
          </cell>
          <cell r="CJ33">
            <v>3.0131807346713738E-2</v>
          </cell>
          <cell r="CK33">
            <v>3.597084208284175E-2</v>
          </cell>
          <cell r="CL33">
            <v>4.2710280729779386E-2</v>
          </cell>
          <cell r="CM33">
            <v>5.042390159538726E-2</v>
          </cell>
          <cell r="CN33">
            <v>5.9486645222489344E-2</v>
          </cell>
          <cell r="CO33">
            <v>6.9763882655655821E-2</v>
          </cell>
          <cell r="CP33">
            <v>8.1339370130482674E-2</v>
          </cell>
          <cell r="CQ33">
            <v>9.4436305048294658E-2</v>
          </cell>
          <cell r="CR33">
            <v>0.10887986489993448</v>
          </cell>
          <cell r="CS33">
            <v>0.12540127554111891</v>
          </cell>
          <cell r="CT33">
            <v>0</v>
          </cell>
        </row>
        <row r="34">
          <cell r="C34">
            <v>6.5095224125326899E-4</v>
          </cell>
          <cell r="D34">
            <v>1.3692490728564838E-4</v>
          </cell>
          <cell r="E34">
            <v>1.0145393622155137E-4</v>
          </cell>
          <cell r="F34">
            <v>6.0198460291302668E-5</v>
          </cell>
          <cell r="G34">
            <v>3.4717791660454795E-5</v>
          </cell>
          <cell r="H34">
            <v>2.8949176404223938E-5</v>
          </cell>
          <cell r="I34">
            <v>2.9971207206433501E-5</v>
          </cell>
          <cell r="J34">
            <v>2.905001080213546E-5</v>
          </cell>
          <cell r="K34">
            <v>2.7413874363306357E-5</v>
          </cell>
          <cell r="L34">
            <v>2.4096288936607636E-5</v>
          </cell>
          <cell r="M34">
            <v>2.4787631764413128E-5</v>
          </cell>
          <cell r="N34">
            <v>2.3759447303528338E-5</v>
          </cell>
          <cell r="O34">
            <v>2.6314657415826963E-5</v>
          </cell>
          <cell r="P34">
            <v>3.0185800635353371E-5</v>
          </cell>
          <cell r="Q34">
            <v>3.7140674086442989E-5</v>
          </cell>
          <cell r="R34">
            <v>4.7667358487239151E-5</v>
          </cell>
          <cell r="S34">
            <v>6.557488703102191E-5</v>
          </cell>
          <cell r="T34">
            <v>8.0391114237867548E-5</v>
          </cell>
          <cell r="U34">
            <v>9.1306576684941252E-5</v>
          </cell>
          <cell r="V34">
            <v>9.6934957217135502E-5</v>
          </cell>
          <cell r="W34">
            <v>9.1392462877097622E-5</v>
          </cell>
          <cell r="X34">
            <v>8.3903068650975881E-5</v>
          </cell>
          <cell r="Y34">
            <v>7.8249047277261359E-5</v>
          </cell>
          <cell r="Z34">
            <v>7.3335336260383025E-5</v>
          </cell>
          <cell r="AA34">
            <v>7.1539459789461517E-5</v>
          </cell>
          <cell r="AB34">
            <v>7.5510517565090178E-5</v>
          </cell>
          <cell r="AC34">
            <v>7.9431621726774317E-5</v>
          </cell>
          <cell r="AD34">
            <v>8.3630186186049688E-5</v>
          </cell>
          <cell r="AE34">
            <v>9.2328793865319918E-5</v>
          </cell>
          <cell r="AF34">
            <v>1.0118590270284092E-4</v>
          </cell>
          <cell r="AG34">
            <v>1.1015028402981537E-4</v>
          </cell>
          <cell r="AH34">
            <v>1.1958858343268021E-4</v>
          </cell>
          <cell r="AI34">
            <v>1.2941780774680577E-4</v>
          </cell>
          <cell r="AJ34">
            <v>1.3944157682983083E-4</v>
          </cell>
          <cell r="AK34">
            <v>1.523649857778372E-4</v>
          </cell>
          <cell r="AL34">
            <v>1.6560885068272476E-4</v>
          </cell>
          <cell r="AM34">
            <v>1.7922062339160885E-4</v>
          </cell>
          <cell r="AN34">
            <v>1.9974946975342042E-4</v>
          </cell>
          <cell r="AO34">
            <v>2.2273248263035415E-4</v>
          </cell>
          <cell r="AP34">
            <v>2.4732248618985586E-4</v>
          </cell>
          <cell r="AQ34">
            <v>2.8147361880524827E-4</v>
          </cell>
          <cell r="AR34">
            <v>3.1947304814855732E-4</v>
          </cell>
          <cell r="AS34">
            <v>3.572222027071786E-4</v>
          </cell>
          <cell r="AT34">
            <v>4.0060041928530719E-4</v>
          </cell>
          <cell r="AU34">
            <v>4.4301467628547297E-4</v>
          </cell>
          <cell r="AV34">
            <v>4.8404301689682284E-4</v>
          </cell>
          <cell r="AW34">
            <v>5.2835875959225762E-4</v>
          </cell>
          <cell r="AX34">
            <v>5.8678989715040659E-4</v>
          </cell>
          <cell r="AY34">
            <v>6.5060970535356225E-4</v>
          </cell>
          <cell r="AZ34">
            <v>7.1531819369932323E-4</v>
          </cell>
          <cell r="BA34">
            <v>7.8269057475259844E-4</v>
          </cell>
          <cell r="BB34">
            <v>8.4335221382226752E-4</v>
          </cell>
          <cell r="BC34">
            <v>8.9645111509697713E-4</v>
          </cell>
          <cell r="BD34">
            <v>9.4204652587357395E-4</v>
          </cell>
          <cell r="BE34">
            <v>9.900703916043065E-4</v>
          </cell>
          <cell r="BF34">
            <v>1.0365846155357566E-3</v>
          </cell>
          <cell r="BG34">
            <v>1.088660180508159E-3</v>
          </cell>
          <cell r="BH34">
            <v>1.1522354273706349E-3</v>
          </cell>
          <cell r="BI34">
            <v>1.2341761616747923E-3</v>
          </cell>
          <cell r="BJ34">
            <v>1.3294943898590991E-3</v>
          </cell>
          <cell r="BK34">
            <v>1.4302394231821532E-3</v>
          </cell>
          <cell r="BL34">
            <v>1.5390823823552599E-3</v>
          </cell>
          <cell r="BM34">
            <v>1.6556543158689481E-3</v>
          </cell>
          <cell r="BN34">
            <v>1.7860268252086389E-3</v>
          </cell>
          <cell r="BO34">
            <v>1.9282412541760279E-3</v>
          </cell>
          <cell r="BP34">
            <v>2.0738149975558307E-3</v>
          </cell>
          <cell r="BQ34">
            <v>2.2444293637835329E-3</v>
          </cell>
          <cell r="BR34">
            <v>2.4375682132554582E-3</v>
          </cell>
          <cell r="BS34">
            <v>2.6748598480896236E-3</v>
          </cell>
          <cell r="BT34">
            <v>2.9533593110382013E-3</v>
          </cell>
          <cell r="BU34">
            <v>3.2543862792054463E-3</v>
          </cell>
          <cell r="BV34">
            <v>3.6200774318373608E-3</v>
          </cell>
          <cell r="BW34">
            <v>4.0532585614779498E-3</v>
          </cell>
          <cell r="BX34">
            <v>4.6123367647438367E-3</v>
          </cell>
          <cell r="BY34">
            <v>5.2915319180310942E-3</v>
          </cell>
          <cell r="BZ34">
            <v>6.0923093962276824E-3</v>
          </cell>
          <cell r="CA34">
            <v>7.042504467748404E-3</v>
          </cell>
          <cell r="CB34">
            <v>8.1722212094218448E-3</v>
          </cell>
          <cell r="CC34">
            <v>9.5391180991106026E-3</v>
          </cell>
          <cell r="CD34">
            <v>1.1134339727499214E-2</v>
          </cell>
          <cell r="CE34">
            <v>1.3199721460887732E-2</v>
          </cell>
          <cell r="CF34">
            <v>1.5307351344521566E-2</v>
          </cell>
          <cell r="CG34">
            <v>1.7731949630481199E-2</v>
          </cell>
          <cell r="CH34">
            <v>2.0543140294454493E-2</v>
          </cell>
          <cell r="CI34">
            <v>2.3804258906331078E-2</v>
          </cell>
          <cell r="CJ34">
            <v>2.931495755444951E-2</v>
          </cell>
          <cell r="CK34">
            <v>3.5046647648117712E-2</v>
          </cell>
          <cell r="CL34">
            <v>4.1670736935729279E-2</v>
          </cell>
          <cell r="CM34">
            <v>4.9262773901585524E-2</v>
          </cell>
          <cell r="CN34">
            <v>5.8198219304278917E-2</v>
          </cell>
          <cell r="CO34">
            <v>6.8347009470916015E-2</v>
          </cell>
          <cell r="CP34">
            <v>7.9796820893596659E-2</v>
          </cell>
          <cell r="CQ34">
            <v>9.277025343308358E-2</v>
          </cell>
          <cell r="CR34">
            <v>0.10709101244613067</v>
          </cell>
          <cell r="CS34">
            <v>0.12350321407058738</v>
          </cell>
          <cell r="CT34">
            <v>0</v>
          </cell>
        </row>
        <row r="35">
          <cell r="C35">
            <v>6.2117014467263346E-4</v>
          </cell>
          <cell r="D35">
            <v>1.3157860443804631E-4</v>
          </cell>
          <cell r="E35">
            <v>9.7921617487914939E-5</v>
          </cell>
          <cell r="F35">
            <v>5.7904258615611504E-5</v>
          </cell>
          <cell r="G35">
            <v>3.3202755977580406E-5</v>
          </cell>
          <cell r="H35">
            <v>2.7679616557908709E-5</v>
          </cell>
          <cell r="I35">
            <v>2.874691077531512E-5</v>
          </cell>
          <cell r="J35">
            <v>2.7929644990617231E-5</v>
          </cell>
          <cell r="K35">
            <v>2.6388754803780007E-5</v>
          </cell>
          <cell r="L35">
            <v>2.3192072424633522E-5</v>
          </cell>
          <cell r="M35">
            <v>2.3904112834888118E-5</v>
          </cell>
          <cell r="N35">
            <v>2.2908594806577617E-5</v>
          </cell>
          <cell r="O35">
            <v>2.5410586270028115E-5</v>
          </cell>
          <cell r="P35">
            <v>2.9179773488057268E-5</v>
          </cell>
          <cell r="Q35">
            <v>3.5963655619017932E-5</v>
          </cell>
          <cell r="R35">
            <v>4.6251243268869928E-5</v>
          </cell>
          <cell r="S35">
            <v>6.3826583321800539E-5</v>
          </cell>
          <cell r="T35">
            <v>7.8340396158862197E-5</v>
          </cell>
          <cell r="U35">
            <v>8.8987257896381896E-5</v>
          </cell>
          <cell r="V35">
            <v>9.4411078098251229E-5</v>
          </cell>
          <cell r="W35">
            <v>8.8759927532116524E-5</v>
          </cell>
          <cell r="X35">
            <v>8.1269355535139656E-5</v>
          </cell>
          <cell r="Y35">
            <v>7.5629923914393888E-5</v>
          </cell>
          <cell r="Z35">
            <v>7.0736504903207969E-5</v>
          </cell>
          <cell r="AA35">
            <v>6.8924096447848737E-5</v>
          </cell>
          <cell r="AB35">
            <v>7.2784112210867469E-5</v>
          </cell>
          <cell r="AC35">
            <v>7.6579422577583765E-5</v>
          </cell>
          <cell r="AD35">
            <v>8.0642567547882014E-5</v>
          </cell>
          <cell r="AE35">
            <v>8.9125996117922805E-5</v>
          </cell>
          <cell r="AF35">
            <v>9.7762922695883163E-5</v>
          </cell>
          <cell r="AG35">
            <v>1.0649632573095868E-4</v>
          </cell>
          <cell r="AH35">
            <v>1.1569064262411072E-4</v>
          </cell>
          <cell r="AI35">
            <v>1.2525701810658243E-4</v>
          </cell>
          <cell r="AJ35">
            <v>1.3499042757300525E-4</v>
          </cell>
          <cell r="AK35">
            <v>1.4755863964948095E-4</v>
          </cell>
          <cell r="AL35">
            <v>1.6044251115339322E-4</v>
          </cell>
          <cell r="AM35">
            <v>1.7366852513327164E-4</v>
          </cell>
          <cell r="AN35">
            <v>1.9369032847473287E-4</v>
          </cell>
          <cell r="AO35">
            <v>2.1611246030474535E-4</v>
          </cell>
          <cell r="AP35">
            <v>2.4010046076103724E-4</v>
          </cell>
          <cell r="AQ35">
            <v>2.7350727085517806E-4</v>
          </cell>
          <cell r="AR35">
            <v>3.1067353139598074E-4</v>
          </cell>
          <cell r="AS35">
            <v>3.4756222053729881E-4</v>
          </cell>
          <cell r="AT35">
            <v>3.8997627386742114E-4</v>
          </cell>
          <cell r="AU35">
            <v>4.313738918067988E-4</v>
          </cell>
          <cell r="AV35">
            <v>4.7136673000143433E-4</v>
          </cell>
          <cell r="AW35">
            <v>5.1452607001667232E-4</v>
          </cell>
          <cell r="AX35">
            <v>5.7157825907822501E-4</v>
          </cell>
          <cell r="AY35">
            <v>6.3389246351071803E-4</v>
          </cell>
          <cell r="AZ35">
            <v>6.9704304152259336E-4</v>
          </cell>
          <cell r="BA35">
            <v>7.6273039258099482E-4</v>
          </cell>
          <cell r="BB35">
            <v>8.2174325193532633E-4</v>
          </cell>
          <cell r="BC35">
            <v>8.7316912764460184E-4</v>
          </cell>
          <cell r="BD35">
            <v>9.1706534628048454E-4</v>
          </cell>
          <cell r="BE35">
            <v>9.6327485887209125E-4</v>
          </cell>
          <cell r="BF35">
            <v>1.0078449320553957E-3</v>
          </cell>
          <cell r="BG35">
            <v>1.0578167648479554E-3</v>
          </cell>
          <cell r="BH35">
            <v>1.1190179618909904E-3</v>
          </cell>
          <cell r="BI35">
            <v>1.1981747743209637E-3</v>
          </cell>
          <cell r="BJ35">
            <v>1.2903215682148719E-3</v>
          </cell>
          <cell r="BK35">
            <v>1.3875069784430997E-3</v>
          </cell>
          <cell r="BL35">
            <v>1.4924279489558238E-3</v>
          </cell>
          <cell r="BM35">
            <v>1.6047336477038343E-3</v>
          </cell>
          <cell r="BN35">
            <v>1.7302824994193011E-3</v>
          </cell>
          <cell r="BO35">
            <v>1.8672140268926167E-3</v>
          </cell>
          <cell r="BP35">
            <v>2.0069467936589258E-3</v>
          </cell>
          <cell r="BQ35">
            <v>2.1708923487611114E-3</v>
          </cell>
          <cell r="BR35">
            <v>2.3565446622912951E-3</v>
          </cell>
          <cell r="BS35">
            <v>2.5850267620462042E-3</v>
          </cell>
          <cell r="BT35">
            <v>2.8532969939062407E-3</v>
          </cell>
          <cell r="BU35">
            <v>3.1429009053514341E-3</v>
          </cell>
          <cell r="BV35">
            <v>3.4951886694622259E-3</v>
          </cell>
          <cell r="BW35">
            <v>3.9129069670443793E-3</v>
          </cell>
          <cell r="BX35">
            <v>4.4530871988798541E-3</v>
          </cell>
          <cell r="BY35">
            <v>5.110253924017376E-3</v>
          </cell>
          <cell r="BZ35">
            <v>5.8853230603410443E-3</v>
          </cell>
          <cell r="CA35">
            <v>6.8058260155861288E-3</v>
          </cell>
          <cell r="CB35">
            <v>7.9010311160630751E-3</v>
          </cell>
          <cell r="CC35">
            <v>9.2274723509209906E-3</v>
          </cell>
          <cell r="CD35">
            <v>1.0776776528850146E-2</v>
          </cell>
          <cell r="CE35">
            <v>1.2786740067258098E-2</v>
          </cell>
          <cell r="CF35">
            <v>1.4835472533394112E-2</v>
          </cell>
          <cell r="CG35">
            <v>1.719370552671878E-2</v>
          </cell>
          <cell r="CH35">
            <v>1.9930200964050352E-2</v>
          </cell>
          <cell r="CI35">
            <v>2.3107249204159876E-2</v>
          </cell>
          <cell r="CJ35">
            <v>2.8519931317676512E-2</v>
          </cell>
          <cell r="CK35">
            <v>3.4145785603358902E-2</v>
          </cell>
          <cell r="CL35">
            <v>4.065596948272833E-2</v>
          </cell>
          <cell r="CM35">
            <v>4.8127723822651465E-2</v>
          </cell>
          <cell r="CN35">
            <v>5.6936880706750403E-2</v>
          </cell>
          <cell r="CO35">
            <v>6.6957914133412122E-2</v>
          </cell>
          <cell r="CP35">
            <v>7.828233156225696E-2</v>
          </cell>
          <cell r="CQ35">
            <v>9.1132188732696448E-2</v>
          </cell>
          <cell r="CR35">
            <v>0.10532991317477712</v>
          </cell>
          <cell r="CS35">
            <v>0.12163201742057347</v>
          </cell>
          <cell r="CT35">
            <v>0</v>
          </cell>
        </row>
        <row r="36">
          <cell r="C36">
            <v>5.9275022223958217E-4</v>
          </cell>
          <cell r="D36">
            <v>1.2644103751403851E-4</v>
          </cell>
          <cell r="E36">
            <v>9.4512277580363418E-5</v>
          </cell>
          <cell r="F36">
            <v>5.5697487992489718E-5</v>
          </cell>
          <cell r="G36">
            <v>3.1753833275029935E-5</v>
          </cell>
          <cell r="H36">
            <v>2.6465732246263751E-5</v>
          </cell>
          <cell r="I36">
            <v>2.7572625045343594E-5</v>
          </cell>
          <cell r="J36">
            <v>2.6852487517541334E-5</v>
          </cell>
          <cell r="K36">
            <v>2.5401968270448012E-5</v>
          </cell>
          <cell r="L36">
            <v>2.2321786381261305E-5</v>
          </cell>
          <cell r="M36">
            <v>2.3052085284162093E-5</v>
          </cell>
          <cell r="N36">
            <v>2.2088211956788451E-5</v>
          </cell>
          <cell r="O36">
            <v>2.4537575175507516E-5</v>
          </cell>
          <cell r="P36">
            <v>2.8207274566795226E-5</v>
          </cell>
          <cell r="Q36">
            <v>3.4823937184083602E-5</v>
          </cell>
          <cell r="R36">
            <v>4.4877197453469364E-5</v>
          </cell>
          <cell r="S36">
            <v>6.2124890000344151E-5</v>
          </cell>
          <cell r="T36">
            <v>7.6341988389857786E-5</v>
          </cell>
          <cell r="U36">
            <v>8.6726850596626008E-5</v>
          </cell>
          <cell r="V36">
            <v>9.1952909772531266E-5</v>
          </cell>
          <cell r="W36">
            <v>8.6203218392121812E-5</v>
          </cell>
          <cell r="X36">
            <v>7.8718311287844094E-5</v>
          </cell>
          <cell r="Y36">
            <v>7.3098463682236742E-5</v>
          </cell>
          <cell r="Z36">
            <v>6.8229766858065398E-5</v>
          </cell>
          <cell r="AA36">
            <v>6.6404343253609736E-5</v>
          </cell>
          <cell r="AB36">
            <v>7.0156143811389999E-5</v>
          </cell>
          <cell r="AC36">
            <v>7.382963528269452E-5</v>
          </cell>
          <cell r="AD36">
            <v>7.7761674943393848E-5</v>
          </cell>
          <cell r="AE36">
            <v>8.6034295588357281E-5</v>
          </cell>
          <cell r="AF36">
            <v>9.4455731928611662E-5</v>
          </cell>
          <cell r="AG36">
            <v>1.0296357205699277E-4</v>
          </cell>
          <cell r="AH36">
            <v>1.1191974648660488E-4</v>
          </cell>
          <cell r="AI36">
            <v>1.2122998997326848E-4</v>
          </cell>
          <cell r="AJ36">
            <v>1.3068135527406787E-4</v>
          </cell>
          <cell r="AK36">
            <v>1.4290389864387041E-4</v>
          </cell>
          <cell r="AL36">
            <v>1.55437328406786E-4</v>
          </cell>
          <cell r="AM36">
            <v>1.6828841155193402E-4</v>
          </cell>
          <cell r="AN36">
            <v>1.8781496613219241E-4</v>
          </cell>
          <cell r="AO36">
            <v>2.0968917668460129E-4</v>
          </cell>
          <cell r="AP36">
            <v>2.3308929999176067E-4</v>
          </cell>
          <cell r="AQ36">
            <v>2.6576635882915147E-4</v>
          </cell>
          <cell r="AR36">
            <v>3.0211635056813556E-4</v>
          </cell>
          <cell r="AS36">
            <v>3.3816341887102087E-4</v>
          </cell>
          <cell r="AT36">
            <v>3.7963383318830171E-4</v>
          </cell>
          <cell r="AU36">
            <v>4.2003891976490689E-4</v>
          </cell>
          <cell r="AV36">
            <v>4.5902233790706616E-4</v>
          </cell>
          <cell r="AW36">
            <v>5.0105543623736874E-4</v>
          </cell>
          <cell r="AX36">
            <v>5.5676084984249163E-4</v>
          </cell>
          <cell r="AY36">
            <v>6.1760463402469592E-4</v>
          </cell>
          <cell r="AZ36">
            <v>6.7923462949541805E-4</v>
          </cell>
          <cell r="BA36">
            <v>7.4327904590929395E-4</v>
          </cell>
          <cell r="BB36">
            <v>8.0068774826887136E-4</v>
          </cell>
          <cell r="BC36">
            <v>8.5049154607936747E-4</v>
          </cell>
          <cell r="BD36">
            <v>8.9274632149835282E-4</v>
          </cell>
          <cell r="BE36">
            <v>9.3720418768232494E-4</v>
          </cell>
          <cell r="BF36">
            <v>9.7990167609278943E-4</v>
          </cell>
          <cell r="BG36">
            <v>1.0278467412128014E-3</v>
          </cell>
          <cell r="BH36">
            <v>1.0867575925714757E-3</v>
          </cell>
          <cell r="BI36">
            <v>1.1632229499384432E-3</v>
          </cell>
          <cell r="BJ36">
            <v>1.2523022290471483E-3</v>
          </cell>
          <cell r="BK36">
            <v>1.3460504263543545E-3</v>
          </cell>
          <cell r="BL36">
            <v>1.4471867342172671E-3</v>
          </cell>
          <cell r="BM36">
            <v>1.555377857104047E-3</v>
          </cell>
          <cell r="BN36">
            <v>1.6762765702934745E-3</v>
          </cell>
          <cell r="BO36">
            <v>1.808116512609606E-3</v>
          </cell>
          <cell r="BP36">
            <v>1.9422325957766185E-3</v>
          </cell>
          <cell r="BQ36">
            <v>2.0997621854992863E-3</v>
          </cell>
          <cell r="BR36">
            <v>2.2782112221644188E-3</v>
          </cell>
          <cell r="BS36">
            <v>2.4982068767169146E-3</v>
          </cell>
          <cell r="BT36">
            <v>2.7566201932534029E-3</v>
          </cell>
          <cell r="BU36">
            <v>3.0352288758159294E-3</v>
          </cell>
          <cell r="BV36">
            <v>3.3746011515686683E-3</v>
          </cell>
          <cell r="BW36">
            <v>3.777406109236426E-3</v>
          </cell>
          <cell r="BX36">
            <v>4.2993241755563804E-3</v>
          </cell>
          <cell r="BY36">
            <v>4.9351708103201383E-3</v>
          </cell>
          <cell r="BZ36">
            <v>5.685349037628515E-3</v>
          </cell>
          <cell r="CA36">
            <v>6.5770754001792378E-3</v>
          </cell>
          <cell r="CB36">
            <v>7.6388057849106324E-3</v>
          </cell>
          <cell r="CC36">
            <v>8.925962501626394E-3</v>
          </cell>
          <cell r="CD36">
            <v>1.0430635733805061E-2</v>
          </cell>
          <cell r="CE36">
            <v>1.2386599120646583E-2</v>
          </cell>
          <cell r="CF36">
            <v>1.4378034920183367E-2</v>
          </cell>
          <cell r="CG36">
            <v>1.667166213255717E-2</v>
          </cell>
          <cell r="CH36">
            <v>1.9335371076770611E-2</v>
          </cell>
          <cell r="CI36">
            <v>2.2430416912040316E-2</v>
          </cell>
          <cell r="CJ36">
            <v>2.7746162746512131E-2</v>
          </cell>
          <cell r="CK36">
            <v>3.3267687859047594E-2</v>
          </cell>
          <cell r="CL36">
            <v>3.9665413159606838E-2</v>
          </cell>
          <cell r="CM36">
            <v>4.7018195776575421E-2</v>
          </cell>
          <cell r="CN36">
            <v>5.57020950986181E-2</v>
          </cell>
          <cell r="CO36">
            <v>6.5596092263696573E-2</v>
          </cell>
          <cell r="CP36">
            <v>7.6795436638206899E-2</v>
          </cell>
          <cell r="CQ36">
            <v>8.9521690078561714E-2</v>
          </cell>
          <cell r="CR36">
            <v>0.10359618997862464</v>
          </cell>
          <cell r="CS36">
            <v>0.11978736149109231</v>
          </cell>
          <cell r="CT36">
            <v>0</v>
          </cell>
        </row>
        <row r="37">
          <cell r="C37">
            <v>5.6563020692467359E-4</v>
          </cell>
          <cell r="D37">
            <v>1.2150405783885261E-4</v>
          </cell>
          <cell r="E37">
            <v>9.1221635348724423E-5</v>
          </cell>
          <cell r="F37">
            <v>5.3574816643677411E-5</v>
          </cell>
          <cell r="G37">
            <v>3.036813861059077E-5</v>
          </cell>
          <cell r="H37">
            <v>2.5305081926318346E-5</v>
          </cell>
          <cell r="I37">
            <v>2.6446307208412965E-5</v>
          </cell>
          <cell r="J37">
            <v>2.5816872042035921E-5</v>
          </cell>
          <cell r="K37">
            <v>2.4452081384877684E-5</v>
          </cell>
          <cell r="L37">
            <v>2.1484157603152012E-5</v>
          </cell>
          <cell r="M37">
            <v>2.2230426686386323E-5</v>
          </cell>
          <cell r="N37">
            <v>2.1297207637590999E-5</v>
          </cell>
          <cell r="O37">
            <v>2.3694557066334034E-5</v>
          </cell>
          <cell r="P37">
            <v>2.726718649539901E-5</v>
          </cell>
          <cell r="Q37">
            <v>3.3720336774069788E-5</v>
          </cell>
          <cell r="R37">
            <v>4.3543971314749572E-5</v>
          </cell>
          <cell r="S37">
            <v>6.0468564493606275E-5</v>
          </cell>
          <cell r="T37">
            <v>7.4394556684913586E-5</v>
          </cell>
          <cell r="U37">
            <v>8.4523858541896583E-5</v>
          </cell>
          <cell r="V37">
            <v>8.9558741573100289E-5</v>
          </cell>
          <cell r="W37">
            <v>8.3720151583377135E-5</v>
          </cell>
          <cell r="X37">
            <v>7.6247341240675938E-5</v>
          </cell>
          <cell r="Y37">
            <v>7.065173267084752E-5</v>
          </cell>
          <cell r="Z37">
            <v>6.5811858885260978E-5</v>
          </cell>
          <cell r="AA37">
            <v>6.3976705203145254E-5</v>
          </cell>
          <cell r="AB37">
            <v>6.7623058542043391E-5</v>
          </cell>
          <cell r="AC37">
            <v>7.1178582880286181E-5</v>
          </cell>
          <cell r="AD37">
            <v>7.4983696113519146E-5</v>
          </cell>
          <cell r="AE37">
            <v>8.3049838911792597E-5</v>
          </cell>
          <cell r="AF37">
            <v>9.126041395896394E-5</v>
          </cell>
          <cell r="AG37">
            <v>9.9548002963859115E-5</v>
          </cell>
          <cell r="AH37">
            <v>1.0827175473893679E-4</v>
          </cell>
          <cell r="AI37">
            <v>1.1733242368077344E-4</v>
          </cell>
          <cell r="AJ37">
            <v>1.2650982553876394E-4</v>
          </cell>
          <cell r="AK37">
            <v>1.3839598139919973E-4</v>
          </cell>
          <cell r="AL37">
            <v>1.5058827615039452E-4</v>
          </cell>
          <cell r="AM37">
            <v>1.6307495604388805E-4</v>
          </cell>
          <cell r="AN37">
            <v>1.8211780958485478E-4</v>
          </cell>
          <cell r="AO37">
            <v>2.0345678615218006E-4</v>
          </cell>
          <cell r="AP37">
            <v>2.2628284858824984E-4</v>
          </cell>
          <cell r="AQ37">
            <v>2.5824450489442084E-4</v>
          </cell>
          <cell r="AR37">
            <v>2.937948337992993E-4</v>
          </cell>
          <cell r="AS37">
            <v>3.2901873843160589E-4</v>
          </cell>
          <cell r="AT37">
            <v>3.6956563050010533E-4</v>
          </cell>
          <cell r="AU37">
            <v>4.0900172956230942E-4</v>
          </cell>
          <cell r="AV37">
            <v>4.4700115477196156E-4</v>
          </cell>
          <cell r="AW37">
            <v>4.8793738652237349E-4</v>
          </cell>
          <cell r="AX37">
            <v>5.4232745812392909E-4</v>
          </cell>
          <cell r="AY37">
            <v>6.017351933997842E-4</v>
          </cell>
          <cell r="AZ37">
            <v>6.618810452609725E-4</v>
          </cell>
          <cell r="BA37">
            <v>7.2432357276389146E-4</v>
          </cell>
          <cell r="BB37">
            <v>7.8017153862660693E-4</v>
          </cell>
          <cell r="BC37">
            <v>8.2840269307070434E-4</v>
          </cell>
          <cell r="BD37">
            <v>8.6907191583719158E-4</v>
          </cell>
          <cell r="BE37">
            <v>9.1183878753898942E-4</v>
          </cell>
          <cell r="BF37">
            <v>9.527327985909762E-4</v>
          </cell>
          <cell r="BG37">
            <v>9.9872540288916192E-4</v>
          </cell>
          <cell r="BH37">
            <v>1.0554267721499143E-3</v>
          </cell>
          <cell r="BI37">
            <v>1.1292901253320648E-3</v>
          </cell>
          <cell r="BJ37">
            <v>1.2154024489143757E-3</v>
          </cell>
          <cell r="BK37">
            <v>1.3058317223108482E-3</v>
          </cell>
          <cell r="BL37">
            <v>1.4033159912051347E-3</v>
          </cell>
          <cell r="BM37">
            <v>1.5075389265868072E-3</v>
          </cell>
          <cell r="BN37">
            <v>1.6239549153164274E-3</v>
          </cell>
          <cell r="BO37">
            <v>1.7508878016801476E-3</v>
          </cell>
          <cell r="BP37">
            <v>1.8796031505377501E-3</v>
          </cell>
          <cell r="BQ37">
            <v>2.0309602614630496E-3</v>
          </cell>
          <cell r="BR37">
            <v>2.2024787777339648E-3</v>
          </cell>
          <cell r="BS37">
            <v>2.4142993719091935E-3</v>
          </cell>
          <cell r="BT37">
            <v>2.663214675009469E-3</v>
          </cell>
          <cell r="BU37">
            <v>2.9312401465901002E-3</v>
          </cell>
          <cell r="BV37">
            <v>3.2581672346103088E-3</v>
          </cell>
          <cell r="BW37">
            <v>3.6465889662294928E-3</v>
          </cell>
          <cell r="BX37">
            <v>4.1508594738833794E-3</v>
          </cell>
          <cell r="BY37">
            <v>4.7660719119304506E-3</v>
          </cell>
          <cell r="BZ37">
            <v>5.4921511036303437E-3</v>
          </cell>
          <cell r="CA37">
            <v>6.3559888040544228E-3</v>
          </cell>
          <cell r="CB37">
            <v>7.3852511200863001E-3</v>
          </cell>
          <cell r="CC37">
            <v>8.6342618291153951E-3</v>
          </cell>
          <cell r="CD37">
            <v>1.0095556259504188E-2</v>
          </cell>
          <cell r="CE37">
            <v>1.1998904349248727E-2</v>
          </cell>
          <cell r="CF37">
            <v>1.3934602952718733E-2</v>
          </cell>
          <cell r="CG37">
            <v>1.6165340040558775E-2</v>
          </cell>
          <cell r="CH37">
            <v>1.8758126093362297E-2</v>
          </cell>
          <cell r="CI37">
            <v>2.1773191301942475E-2</v>
          </cell>
          <cell r="CJ37">
            <v>2.6993099704898917E-2</v>
          </cell>
          <cell r="CK37">
            <v>3.2411799091403196E-2</v>
          </cell>
          <cell r="CL37">
            <v>3.8698514428945299E-2</v>
          </cell>
          <cell r="CM37">
            <v>4.5933644643671355E-2</v>
          </cell>
          <cell r="CN37">
            <v>5.4493337177475967E-2</v>
          </cell>
          <cell r="CO37">
            <v>6.4261047016856032E-2</v>
          </cell>
          <cell r="CP37">
            <v>7.5335676648691008E-2</v>
          </cell>
          <cell r="CQ37">
            <v>8.7938341197349043E-2</v>
          </cell>
          <cell r="CR37">
            <v>0.10188946911885524</v>
          </cell>
          <cell r="CS37">
            <v>0.11796892439023642</v>
          </cell>
          <cell r="CT37">
            <v>0</v>
          </cell>
        </row>
        <row r="38">
          <cell r="C38">
            <v>5.3975067478838682E-4</v>
          </cell>
          <cell r="D38">
            <v>1.1675983476993803E-4</v>
          </cell>
          <cell r="E38">
            <v>8.8045558651408812E-5</v>
          </cell>
          <cell r="F38">
            <v>5.1533039743019784E-5</v>
          </cell>
          <cell r="G38">
            <v>2.9042912923317652E-5</v>
          </cell>
          <cell r="H38">
            <v>2.4195331118827826E-5</v>
          </cell>
          <cell r="I38">
            <v>2.5365997895441543E-5</v>
          </cell>
          <cell r="J38">
            <v>2.4821196482781005E-5</v>
          </cell>
          <cell r="K38">
            <v>2.353771436401918E-5</v>
          </cell>
          <cell r="L38">
            <v>2.0677960660461098E-5</v>
          </cell>
          <cell r="M38">
            <v>2.1438054619795602E-5</v>
          </cell>
          <cell r="N38">
            <v>2.0534529803581147E-5</v>
          </cell>
          <cell r="O38">
            <v>2.2880501533815307E-5</v>
          </cell>
          <cell r="P38">
            <v>2.6358429133830475E-5</v>
          </cell>
          <cell r="Q38">
            <v>3.2651709835734005E-5</v>
          </cell>
          <cell r="R38">
            <v>4.22503522479317E-5</v>
          </cell>
          <cell r="S38">
            <v>5.8856397349933779E-5</v>
          </cell>
          <cell r="T38">
            <v>7.2496800824788907E-5</v>
          </cell>
          <cell r="U38">
            <v>8.2376823483836648E-5</v>
          </cell>
          <cell r="V38">
            <v>8.7226907359355357E-5</v>
          </cell>
          <cell r="W38">
            <v>8.1308606119448592E-5</v>
          </cell>
          <cell r="X38">
            <v>7.3853932149789905E-5</v>
          </cell>
          <cell r="Y38">
            <v>6.8286895148508191E-5</v>
          </cell>
          <cell r="Z38">
            <v>6.3479633359693393E-5</v>
          </cell>
          <cell r="AA38">
            <v>6.1637815035429466E-5</v>
          </cell>
          <cell r="AB38">
            <v>6.5181430862964093E-5</v>
          </cell>
          <cell r="AC38">
            <v>6.8622720406170978E-5</v>
          </cell>
          <cell r="AD38">
            <v>7.2304954952834383E-5</v>
          </cell>
          <cell r="AE38">
            <v>8.0168906353680173E-5</v>
          </cell>
          <cell r="AF38">
            <v>8.8173184789972492E-5</v>
          </cell>
          <cell r="AG38">
            <v>9.6245731715402554E-5</v>
          </cell>
          <cell r="AH38">
            <v>1.0474266199899828E-4</v>
          </cell>
          <cell r="AI38">
            <v>1.1356015774017974E-4</v>
          </cell>
          <cell r="AJ38">
            <v>1.2247144865164649E-4</v>
          </cell>
          <cell r="AK38">
            <v>1.3403025730772237E-4</v>
          </cell>
          <cell r="AL38">
            <v>1.4589048480866825E-4</v>
          </cell>
          <cell r="AM38">
            <v>1.5802299692386539E-4</v>
          </cell>
          <cell r="AN38">
            <v>1.7659345463701115E-4</v>
          </cell>
          <cell r="AO38">
            <v>1.9740961670746695E-4</v>
          </cell>
          <cell r="AP38">
            <v>2.1967513085284959E-4</v>
          </cell>
          <cell r="AQ38">
            <v>2.5093551156089866E-4</v>
          </cell>
          <cell r="AR38">
            <v>2.857024928019745E-4</v>
          </cell>
          <cell r="AS38">
            <v>3.2012131061713047E-4</v>
          </cell>
          <cell r="AT38">
            <v>3.5976439681894418E-4</v>
          </cell>
          <cell r="AU38">
            <v>3.9825450131120274E-4</v>
          </cell>
          <cell r="AV38">
            <v>4.3529472186325718E-4</v>
          </cell>
          <cell r="AW38">
            <v>4.7516269668708883E-4</v>
          </cell>
          <cell r="AX38">
            <v>5.2826813680936573E-4</v>
          </cell>
          <cell r="AY38">
            <v>5.8627340078425876E-4</v>
          </cell>
          <cell r="AZ38">
            <v>6.4497068009142721E-4</v>
          </cell>
          <cell r="BA38">
            <v>7.0585134088203458E-4</v>
          </cell>
          <cell r="BB38">
            <v>7.6018082073717479E-4</v>
          </cell>
          <cell r="BC38">
            <v>8.0688729725695023E-4</v>
          </cell>
          <cell r="BD38">
            <v>8.4602505719027555E-4</v>
          </cell>
          <cell r="BE38">
            <v>8.8715959643982547E-4</v>
          </cell>
          <cell r="BF38">
            <v>9.2631685975198656E-4</v>
          </cell>
          <cell r="BG38">
            <v>9.7042874067043716E-4</v>
          </cell>
          <cell r="BH38">
            <v>1.0249987445514184E-3</v>
          </cell>
          <cell r="BI38">
            <v>1.0963466252844076E-3</v>
          </cell>
          <cell r="BJ38">
            <v>1.1795892996111328E-3</v>
          </cell>
          <cell r="BK38">
            <v>1.2668139531428226E-3</v>
          </cell>
          <cell r="BL38">
            <v>1.360774262339566E-3</v>
          </cell>
          <cell r="BM38">
            <v>1.4611703075896496E-3</v>
          </cell>
          <cell r="BN38">
            <v>1.5732650914890233E-3</v>
          </cell>
          <cell r="BO38">
            <v>1.6954689002308338E-3</v>
          </cell>
          <cell r="BP38">
            <v>1.8189914226940977E-3</v>
          </cell>
          <cell r="BQ38">
            <v>1.9644105212348276E-3</v>
          </cell>
          <cell r="BR38">
            <v>2.1292611528403128E-3</v>
          </cell>
          <cell r="BS38">
            <v>2.3332067843610861E-3</v>
          </cell>
          <cell r="BT38">
            <v>2.5729700388169492E-3</v>
          </cell>
          <cell r="BU38">
            <v>2.8308090821357996E-3</v>
          </cell>
          <cell r="BV38">
            <v>3.1457443095197156E-3</v>
          </cell>
          <cell r="BW38">
            <v>3.5202942245198157E-3</v>
          </cell>
          <cell r="BX38">
            <v>4.0075112754749094E-3</v>
          </cell>
          <cell r="BY38">
            <v>4.6027536580558791E-3</v>
          </cell>
          <cell r="BZ38">
            <v>5.3055009020761155E-3</v>
          </cell>
          <cell r="CA38">
            <v>6.1423110741581468E-3</v>
          </cell>
          <cell r="CB38">
            <v>7.1400825265978693E-3</v>
          </cell>
          <cell r="CC38">
            <v>8.3520539540731242E-3</v>
          </cell>
          <cell r="CD38">
            <v>9.7711881967733703E-3</v>
          </cell>
          <cell r="CE38">
            <v>1.1623273281497109E-2</v>
          </cell>
          <cell r="CF38">
            <v>1.3504753826294258E-2</v>
          </cell>
          <cell r="CG38">
            <v>1.5674273537692393E-2</v>
          </cell>
          <cell r="CH38">
            <v>1.8197956049220126E-2</v>
          </cell>
          <cell r="CI38">
            <v>2.113501701590239E-2</v>
          </cell>
          <cell r="CJ38">
            <v>2.6260203526112413E-2</v>
          </cell>
          <cell r="CK38">
            <v>3.1577576510393626E-2</v>
          </cell>
          <cell r="CL38">
            <v>3.7754731245716017E-2</v>
          </cell>
          <cell r="CM38">
            <v>4.4873535633538304E-2</v>
          </cell>
          <cell r="CN38">
            <v>5.3310090583820573E-2</v>
          </cell>
          <cell r="CO38">
            <v>6.2952289037540868E-2</v>
          </cell>
          <cell r="CP38">
            <v>7.3902598135017206E-2</v>
          </cell>
          <cell r="CQ38">
            <v>8.638173042480321E-2</v>
          </cell>
          <cell r="CR38">
            <v>0.10020938025623968</v>
          </cell>
          <cell r="CS38">
            <v>0.11617638647489054</v>
          </cell>
          <cell r="CT38">
            <v>0</v>
          </cell>
        </row>
        <row r="39">
          <cell r="C39">
            <v>5.1505491545549736E-4</v>
          </cell>
          <cell r="D39">
            <v>1.1220084329050651E-4</v>
          </cell>
          <cell r="E39">
            <v>8.4980059170918033E-5</v>
          </cell>
          <cell r="F39">
            <v>4.9569074580177923E-5</v>
          </cell>
          <cell r="G39">
            <v>2.7775517541495747E-5</v>
          </cell>
          <cell r="H39">
            <v>2.3134247713904015E-5</v>
          </cell>
          <cell r="I39">
            <v>2.4329817768636957E-5</v>
          </cell>
          <cell r="J39">
            <v>2.3863920540201054E-5</v>
          </cell>
          <cell r="K39">
            <v>2.2657539016415246E-5</v>
          </cell>
          <cell r="L39">
            <v>1.9902016104419353E-5</v>
          </cell>
          <cell r="M39">
            <v>2.0673925241057903E-5</v>
          </cell>
          <cell r="N39">
            <v>1.9799164081560941E-5</v>
          </cell>
          <cell r="O39">
            <v>2.2094413567318082E-5</v>
          </cell>
          <cell r="P39">
            <v>2.5479958337434973E-5</v>
          </cell>
          <cell r="Q39">
            <v>3.161694808350188E-5</v>
          </cell>
          <cell r="R39">
            <v>4.0995163667288553E-5</v>
          </cell>
          <cell r="S39">
            <v>5.7287211356410051E-5</v>
          </cell>
          <cell r="T39">
            <v>7.0647453749430014E-5</v>
          </cell>
          <cell r="U39">
            <v>8.0284324204981809E-5</v>
          </cell>
          <cell r="V39">
            <v>8.4955784358419823E-5</v>
          </cell>
          <cell r="W39">
            <v>7.8966522090885799E-5</v>
          </cell>
          <cell r="X39">
            <v>7.1535649641452908E-5</v>
          </cell>
          <cell r="Y39">
            <v>6.6001210277274373E-5</v>
          </cell>
          <cell r="Z39">
            <v>6.1230054175760444E-5</v>
          </cell>
          <cell r="AA39">
            <v>5.938442856418519E-5</v>
          </cell>
          <cell r="AB39">
            <v>6.2827958889491233E-5</v>
          </cell>
          <cell r="AC39">
            <v>6.6158630156595239E-5</v>
          </cell>
          <cell r="AD39">
            <v>6.972190664830822E-5</v>
          </cell>
          <cell r="AE39">
            <v>7.7387907177122698E-5</v>
          </cell>
          <cell r="AF39">
            <v>8.5190388392385164E-5</v>
          </cell>
          <cell r="AG39">
            <v>9.3053000464506924E-5</v>
          </cell>
          <cell r="AH39">
            <v>1.013285933903732E-4</v>
          </cell>
          <cell r="AI39">
            <v>1.099091644012345E-4</v>
          </cell>
          <cell r="AJ39">
            <v>1.1856197496211514E-4</v>
          </cell>
          <cell r="AK39">
            <v>1.2980224176513955E-4</v>
          </cell>
          <cell r="AL39">
            <v>1.4133923663957212E-4</v>
          </cell>
          <cell r="AM39">
            <v>1.5312753232223715E-4</v>
          </cell>
          <cell r="AN39">
            <v>1.7123666092043073E-4</v>
          </cell>
          <cell r="AO39">
            <v>1.9154216481578583E-4</v>
          </cell>
          <cell r="AP39">
            <v>2.132603454485419E-4</v>
          </cell>
          <cell r="AQ39">
            <v>2.4383335658690944E-4</v>
          </cell>
          <cell r="AR39">
            <v>2.7783301782155593E-4</v>
          </cell>
          <cell r="AS39">
            <v>3.1146445235696716E-4</v>
          </cell>
          <cell r="AT39">
            <v>3.5022305569458825E-4</v>
          </cell>
          <cell r="AU39">
            <v>3.8778962031375765E-4</v>
          </cell>
          <cell r="AV39">
            <v>4.2389480162928998E-4</v>
          </cell>
          <cell r="AW39">
            <v>4.6272238363707002E-4</v>
          </cell>
          <cell r="AX39">
            <v>5.1457319617042728E-4</v>
          </cell>
          <cell r="AY39">
            <v>5.7120879074067348E-4</v>
          </cell>
          <cell r="AZ39">
            <v>6.2849222116924408E-4</v>
          </cell>
          <cell r="BA39">
            <v>6.878500393492071E-4</v>
          </cell>
          <cell r="BB39">
            <v>7.4070214503493468E-4</v>
          </cell>
          <cell r="BC39">
            <v>7.8593048276733664E-4</v>
          </cell>
          <cell r="BD39">
            <v>8.2358912482101171E-4</v>
          </cell>
          <cell r="BE39">
            <v>8.6314806667091531E-4</v>
          </cell>
          <cell r="BF39">
            <v>9.0063301226572226E-4</v>
          </cell>
          <cell r="BG39">
            <v>9.4293342324367347E-4</v>
          </cell>
          <cell r="BH39">
            <v>9.9544752226021641E-4</v>
          </cell>
          <cell r="BI39">
            <v>1.0643636368728308E-3</v>
          </cell>
          <cell r="BJ39">
            <v>1.1448308191118128E-3</v>
          </cell>
          <cell r="BK39">
            <v>1.2289613036427722E-3</v>
          </cell>
          <cell r="BL39">
            <v>1.3195213407232646E-3</v>
          </cell>
          <cell r="BM39">
            <v>1.4162268758051613E-3</v>
          </cell>
          <cell r="BN39">
            <v>1.5241562835483459E-3</v>
          </cell>
          <cell r="BO39">
            <v>1.6418026703283594E-3</v>
          </cell>
          <cell r="BP39">
            <v>1.7603325246117803E-3</v>
          </cell>
          <cell r="BQ39">
            <v>1.9000393840150778E-3</v>
          </cell>
          <cell r="BR39">
            <v>2.0584750142377995E-3</v>
          </cell>
          <cell r="BS39">
            <v>2.2548348970564008E-3</v>
          </cell>
          <cell r="BT39">
            <v>2.4857795907562742E-3</v>
          </cell>
          <cell r="BU39">
            <v>2.7338143077146378E-3</v>
          </cell>
          <cell r="BV39">
            <v>3.0371946323128223E-3</v>
          </cell>
          <cell r="BW39">
            <v>3.3983660867351901E-3</v>
          </cell>
          <cell r="BX39">
            <v>3.8691039503725676E-3</v>
          </cell>
          <cell r="BY39">
            <v>4.4450193379245266E-3</v>
          </cell>
          <cell r="BZ39">
            <v>5.1251776888033519E-3</v>
          </cell>
          <cell r="CA39">
            <v>5.9357954448967928E-3</v>
          </cell>
          <cell r="CB39">
            <v>6.9030246130420189E-3</v>
          </cell>
          <cell r="CC39">
            <v>8.0790325247450268E-3</v>
          </cell>
          <cell r="CD39">
            <v>9.4571924796347222E-3</v>
          </cell>
          <cell r="CE39">
            <v>1.1259334911833715E-2</v>
          </cell>
          <cell r="CF39">
            <v>1.3088077134330319E-2</v>
          </cell>
          <cell r="CG39">
            <v>1.5198010243767695E-2</v>
          </cell>
          <cell r="CH39">
            <v>1.7654365186071781E-2</v>
          </cell>
          <cell r="CI39">
            <v>2.0515353697132088E-2</v>
          </cell>
          <cell r="CJ39">
            <v>2.5546948731357339E-2</v>
          </cell>
          <cell r="CK39">
            <v>3.0764489629001319E-2</v>
          </cell>
          <cell r="CL39">
            <v>3.6833532875633339E-2</v>
          </cell>
          <cell r="CM39">
            <v>4.383734415049198E-2</v>
          </cell>
          <cell r="CN39">
            <v>5.2151847812640359E-2</v>
          </cell>
          <cell r="CO39">
            <v>6.1669336412037749E-2</v>
          </cell>
          <cell r="CP39">
            <v>7.2495753638003119E-2</v>
          </cell>
          <cell r="CQ39">
            <v>8.4851450716582705E-2</v>
          </cell>
          <cell r="CR39">
            <v>9.8555556479556855E-2</v>
          </cell>
          <cell r="CS39">
            <v>0.11440943038917718</v>
          </cell>
          <cell r="CT39">
            <v>0</v>
          </cell>
        </row>
        <row r="40">
          <cell r="C40">
            <v>4.9148880846455474E-4</v>
          </cell>
          <cell r="D40">
            <v>1.0781985208659263E-4</v>
          </cell>
          <cell r="E40">
            <v>8.2021287409610942E-5</v>
          </cell>
          <cell r="F40">
            <v>4.7679955908502258E-5</v>
          </cell>
          <cell r="G40">
            <v>2.6563428930158454E-5</v>
          </cell>
          <cell r="H40">
            <v>2.2119697482436776E-5</v>
          </cell>
          <cell r="I40">
            <v>2.3335964252908263E-5</v>
          </cell>
          <cell r="J40">
            <v>2.2943563314181204E-5</v>
          </cell>
          <cell r="K40">
            <v>2.1810276813314014E-5</v>
          </cell>
          <cell r="L40">
            <v>1.9155188742152352E-5</v>
          </cell>
          <cell r="M40">
            <v>1.9937031910421976E-5</v>
          </cell>
          <cell r="N40">
            <v>1.9090132421660773E-5</v>
          </cell>
          <cell r="O40">
            <v>2.133533233833346E-5</v>
          </cell>
          <cell r="P40">
            <v>2.463076475752911E-5</v>
          </cell>
          <cell r="Q40">
            <v>3.061497835039482E-5</v>
          </cell>
          <cell r="R40">
            <v>3.9777263936417808E-5</v>
          </cell>
          <cell r="S40">
            <v>5.57598606797102E-5</v>
          </cell>
          <cell r="T40">
            <v>6.8845280712561386E-5</v>
          </cell>
          <cell r="U40">
            <v>7.8244975578699969E-5</v>
          </cell>
          <cell r="V40">
            <v>8.2743792036720773E-5</v>
          </cell>
          <cell r="W40">
            <v>7.6691898906984589E-5</v>
          </cell>
          <cell r="X40">
            <v>6.9290135737678146E-5</v>
          </cell>
          <cell r="Y40">
            <v>6.3792028938342365E-5</v>
          </cell>
          <cell r="Z40">
            <v>5.9060192797240392E-5</v>
          </cell>
          <cell r="AA40">
            <v>5.7213420180542699E-5</v>
          </cell>
          <cell r="AB40">
            <v>6.0559459929602671E-5</v>
          </cell>
          <cell r="AC40">
            <v>6.3783017120958279E-5</v>
          </cell>
          <cell r="AD40">
            <v>6.7231132991515865E-5</v>
          </cell>
          <cell r="AE40">
            <v>7.4703375170741878E-5</v>
          </cell>
          <cell r="AF40">
            <v>8.2308492378538453E-5</v>
          </cell>
          <cell r="AG40">
            <v>8.9966175980593256E-5</v>
          </cell>
          <cell r="AH40">
            <v>9.8025800291882538E-5</v>
          </cell>
          <cell r="AI40">
            <v>1.0637554535628633E-4</v>
          </cell>
          <cell r="AJ40">
            <v>1.1477729041745384E-4</v>
          </cell>
          <cell r="AK40">
            <v>1.2570759156953408E-4</v>
          </cell>
          <cell r="AL40">
            <v>1.3692996100313565E-4</v>
          </cell>
          <cell r="AM40">
            <v>1.4838371523990293E-4</v>
          </cell>
          <cell r="AN40">
            <v>1.6604234693141522E-4</v>
          </cell>
          <cell r="AO40">
            <v>1.8584909040807464E-4</v>
          </cell>
          <cell r="AP40">
            <v>2.0703286031581775E-4</v>
          </cell>
          <cell r="AQ40">
            <v>2.3693218802855155E-4</v>
          </cell>
          <cell r="AR40">
            <v>2.7018027272933956E-4</v>
          </cell>
          <cell r="AS40">
            <v>3.0304166110665779E-4</v>
          </cell>
          <cell r="AT40">
            <v>3.4093471811809492E-4</v>
          </cell>
          <cell r="AU40">
            <v>3.7759967168653593E-4</v>
          </cell>
          <cell r="AV40">
            <v>4.1279337192607788E-4</v>
          </cell>
          <cell r="AW40">
            <v>4.506076990785945E-4</v>
          </cell>
          <cell r="AX40">
            <v>5.0123319721758809E-4</v>
          </cell>
          <cell r="AY40">
            <v>5.5653116620020722E-4</v>
          </cell>
          <cell r="AZ40">
            <v>6.1243464406366896E-4</v>
          </cell>
          <cell r="BA40">
            <v>6.7030767044740796E-4</v>
          </cell>
          <cell r="BB40">
            <v>7.2172240567412607E-4</v>
          </cell>
          <cell r="BC40">
            <v>7.6551775901265238E-4</v>
          </cell>
          <cell r="BD40">
            <v>8.0174793746934717E-4</v>
          </cell>
          <cell r="BE40">
            <v>8.3978615098032235E-4</v>
          </cell>
          <cell r="BF40">
            <v>8.7566098499696941E-4</v>
          </cell>
          <cell r="BG40">
            <v>9.1621677812339381E-4</v>
          </cell>
          <cell r="BH40">
            <v>9.6674786433321698E-4</v>
          </cell>
          <cell r="BI40">
            <v>1.0333131845226566E-3</v>
          </cell>
          <cell r="BJ40">
            <v>1.111095983354375E-3</v>
          </cell>
          <cell r="BK40">
            <v>1.1922390240723169E-3</v>
          </cell>
          <cell r="BL40">
            <v>1.2795182326163358E-3</v>
          </cell>
          <cell r="BM40">
            <v>1.3726648878573892E-3</v>
          </cell>
          <cell r="BN40">
            <v>1.4765792537638296E-3</v>
          </cell>
          <cell r="BO40">
            <v>1.5898337719885002E-3</v>
          </cell>
          <cell r="BP40">
            <v>1.7035636479698656E-3</v>
          </cell>
          <cell r="BQ40">
            <v>1.8377756637406827E-3</v>
          </cell>
          <cell r="BR40">
            <v>1.9900397786113159E-3</v>
          </cell>
          <cell r="BS40">
            <v>2.1790926321172692E-3</v>
          </cell>
          <cell r="BT40">
            <v>2.4015402202037387E-3</v>
          </cell>
          <cell r="BU40">
            <v>2.6401385665435514E-3</v>
          </cell>
          <cell r="BV40">
            <v>2.9323851602380993E-3</v>
          </cell>
          <cell r="BW40">
            <v>3.2806540857177021E-3</v>
          </cell>
          <cell r="BX40">
            <v>3.7354678498736941E-3</v>
          </cell>
          <cell r="BY40">
            <v>4.2926788740015156E-3</v>
          </cell>
          <cell r="BZ40">
            <v>4.9509680836072635E-3</v>
          </cell>
          <cell r="CA40">
            <v>5.7362032695229617E-3</v>
          </cell>
          <cell r="CB40">
            <v>6.6738109029747259E-3</v>
          </cell>
          <cell r="CC40">
            <v>7.8149009105160233E-3</v>
          </cell>
          <cell r="CD40">
            <v>9.1532405636121691E-3</v>
          </cell>
          <cell r="CE40">
            <v>1.0906729374760695E-2</v>
          </cell>
          <cell r="CF40">
            <v>1.2684174527136022E-2</v>
          </cell>
          <cell r="CG40">
            <v>1.4736110757599598E-2</v>
          </cell>
          <cell r="CH40">
            <v>1.7126871590750128E-2</v>
          </cell>
          <cell r="CI40">
            <v>1.9913675627288692E-2</v>
          </cell>
          <cell r="CJ40">
            <v>2.4852822751596677E-2</v>
          </cell>
          <cell r="CK40">
            <v>2.9972020033927051E-2</v>
          </cell>
          <cell r="CL40">
            <v>3.5934399713418858E-2</v>
          </cell>
          <cell r="CM40">
            <v>4.2824555657678884E-2</v>
          </cell>
          <cell r="CN40">
            <v>5.1018110122773158E-2</v>
          </cell>
          <cell r="CO40">
            <v>6.0411714617563984E-2</v>
          </cell>
          <cell r="CP40">
            <v>7.1114701680454626E-2</v>
          </cell>
          <cell r="CQ40">
            <v>8.3347099656216728E-2</v>
          </cell>
          <cell r="CR40">
            <v>9.6927634331358883E-2</v>
          </cell>
          <cell r="CS40">
            <v>0.1126677411006894</v>
          </cell>
          <cell r="CT40">
            <v>0</v>
          </cell>
        </row>
        <row r="41">
          <cell r="C41">
            <v>4.690007052282732E-4</v>
          </cell>
          <cell r="D41">
            <v>1.036099120888308E-4</v>
          </cell>
          <cell r="E41">
            <v>7.9165527859469736E-5</v>
          </cell>
          <cell r="F41">
            <v>4.5862831470064568E-5</v>
          </cell>
          <cell r="G41">
            <v>2.5404233667715659E-5</v>
          </cell>
          <cell r="H41">
            <v>2.1149639784289949E-5</v>
          </cell>
          <cell r="I41">
            <v>2.238270840074546E-5</v>
          </cell>
          <cell r="J41">
            <v>2.2058701013626645E-5</v>
          </cell>
          <cell r="K41">
            <v>2.0994697031884562E-5</v>
          </cell>
          <cell r="L41">
            <v>1.8436385976217517E-5</v>
          </cell>
          <cell r="M41">
            <v>1.9226403865853837E-5</v>
          </cell>
          <cell r="N41">
            <v>1.8406491796751468E-5</v>
          </cell>
          <cell r="O41">
            <v>2.0602330026302172E-5</v>
          </cell>
          <cell r="P41">
            <v>2.3809872681946386E-5</v>
          </cell>
          <cell r="Q41">
            <v>2.9644761475354396E-5</v>
          </cell>
          <cell r="R41">
            <v>3.8595545330274622E-5</v>
          </cell>
          <cell r="S41">
            <v>5.4273230029841428E-5</v>
          </cell>
          <cell r="T41">
            <v>6.7089078457819039E-5</v>
          </cell>
          <cell r="U41">
            <v>7.6257427652980816E-5</v>
          </cell>
          <cell r="V41">
            <v>8.058939100090663E-5</v>
          </cell>
          <cell r="W41">
            <v>7.4482793588128882E-5</v>
          </cell>
          <cell r="X41">
            <v>6.7115106459441926E-5</v>
          </cell>
          <cell r="Y41">
            <v>6.1656790663566161E-5</v>
          </cell>
          <cell r="Z41">
            <v>5.6967224447020145E-5</v>
          </cell>
          <cell r="AA41">
            <v>5.5121778519959128E-5</v>
          </cell>
          <cell r="AB41">
            <v>5.8372866182318819E-5</v>
          </cell>
          <cell r="AC41">
            <v>6.1492704578360621E-5</v>
          </cell>
          <cell r="AD41">
            <v>6.4829337858138898E-5</v>
          </cell>
          <cell r="AE41">
            <v>7.2111964331492007E-5</v>
          </cell>
          <cell r="AF41">
            <v>7.9524083822380385E-5</v>
          </cell>
          <cell r="AG41">
            <v>8.6981745518640202E-5</v>
          </cell>
          <cell r="AH41">
            <v>9.4830656225445848E-5</v>
          </cell>
          <cell r="AI41">
            <v>1.0295552758209909E-4</v>
          </cell>
          <cell r="AJ41">
            <v>1.1111341223819583E-4</v>
          </cell>
          <cell r="AK41">
            <v>1.2174210046514613E-4</v>
          </cell>
          <cell r="AL41">
            <v>1.326582297772789E-4</v>
          </cell>
          <cell r="AM41">
            <v>1.4378684875600249E-4</v>
          </cell>
          <cell r="AN41">
            <v>1.6100558521799254E-4</v>
          </cell>
          <cell r="AO41">
            <v>1.8032521202931146E-4</v>
          </cell>
          <cell r="AP41">
            <v>2.0098720773748324E-4</v>
          </cell>
          <cell r="AQ41">
            <v>2.3022631942863682E-4</v>
          </cell>
          <cell r="AR41">
            <v>2.6273829025010356E-4</v>
          </cell>
          <cell r="AS41">
            <v>2.9484660997747031E-4</v>
          </cell>
          <cell r="AT41">
            <v>3.3189267756374429E-4</v>
          </cell>
          <cell r="AU41">
            <v>3.6767743512529567E-4</v>
          </cell>
          <cell r="AV41">
            <v>4.0198262039398629E-4</v>
          </cell>
          <cell r="AW41">
            <v>4.3881012339268868E-4</v>
          </cell>
          <cell r="AX41">
            <v>4.8823894522511438E-4</v>
          </cell>
          <cell r="AY41">
            <v>5.4223059159641302E-4</v>
          </cell>
          <cell r="AZ41">
            <v>5.9678720539752244E-4</v>
          </cell>
          <cell r="BA41">
            <v>6.5321254170905155E-4</v>
          </cell>
          <cell r="BB41">
            <v>7.0322883177058283E-4</v>
          </cell>
          <cell r="BC41">
            <v>7.4563501073775284E-4</v>
          </cell>
          <cell r="BD41">
            <v>7.8048574176946392E-4</v>
          </cell>
          <cell r="BE41">
            <v>8.170562891208241E-4</v>
          </cell>
          <cell r="BF41">
            <v>8.5138106711827547E-4</v>
          </cell>
          <cell r="BG41">
            <v>8.9025677311754749E-4</v>
          </cell>
          <cell r="BH41">
            <v>9.3887525503741961E-4</v>
          </cell>
          <cell r="BI41">
            <v>1.003168105775771E-3</v>
          </cell>
          <cell r="BJ41">
            <v>1.0783546788403632E-3</v>
          </cell>
          <cell r="BK41">
            <v>1.1566133986209439E-3</v>
          </cell>
          <cell r="BL41">
            <v>1.2407271210247359E-3</v>
          </cell>
          <cell r="BM41">
            <v>1.3304419392806356E-3</v>
          </cell>
          <cell r="BN41">
            <v>1.4304862932622074E-3</v>
          </cell>
          <cell r="BO41">
            <v>1.5395086069723105E-3</v>
          </cell>
          <cell r="BP41">
            <v>1.6486239975992605E-3</v>
          </cell>
          <cell r="BQ41">
            <v>1.7775504917408853E-3</v>
          </cell>
          <cell r="BR41">
            <v>1.9238775225814233E-3</v>
          </cell>
          <cell r="BS41">
            <v>2.1058919471632714E-3</v>
          </cell>
          <cell r="BT41">
            <v>2.3201522806942688E-3</v>
          </cell>
          <cell r="BU41">
            <v>2.549668581627309E-3</v>
          </cell>
          <cell r="BV41">
            <v>2.831187393299591E-3</v>
          </cell>
          <cell r="BW41">
            <v>3.1670129046875335E-3</v>
          </cell>
          <cell r="BX41">
            <v>3.6064391060589805E-3</v>
          </cell>
          <cell r="BY41">
            <v>4.1455486024051334E-3</v>
          </cell>
          <cell r="BZ41">
            <v>4.7826658298034501E-3</v>
          </cell>
          <cell r="CA41">
            <v>5.5433037596508512E-3</v>
          </cell>
          <cell r="CB41">
            <v>6.4521835547391342E-3</v>
          </cell>
          <cell r="CC41">
            <v>7.5593719041114546E-3</v>
          </cell>
          <cell r="CD41">
            <v>8.8590141126626207E-3</v>
          </cell>
          <cell r="CE41">
            <v>1.0565107627042021E-2</v>
          </cell>
          <cell r="CF41">
            <v>1.2292659378680123E-2</v>
          </cell>
          <cell r="CG41">
            <v>1.4288148310855023E-2</v>
          </cell>
          <cell r="CH41">
            <v>1.6615006841060282E-2</v>
          </cell>
          <cell r="CI41">
            <v>1.9329471369975423E-2</v>
          </cell>
          <cell r="CJ41">
            <v>2.4177325652744049E-2</v>
          </cell>
          <cell r="CK41">
            <v>2.9199661157901152E-2</v>
          </cell>
          <cell r="CL41">
            <v>3.5056823101174028E-2</v>
          </cell>
          <cell r="CM41">
            <v>4.1834665540074645E-2</v>
          </cell>
          <cell r="CN41">
            <v>4.9908387444225294E-2</v>
          </cell>
          <cell r="CO41">
            <v>5.9178956468957176E-2</v>
          </cell>
          <cell r="CP41">
            <v>6.9759006746820951E-2</v>
          </cell>
          <cell r="CQ41">
            <v>8.18682794602935E-2</v>
          </cell>
          <cell r="CR41">
            <v>9.5325253831167758E-2</v>
          </cell>
          <cell r="CS41">
            <v>0.11095100593456668</v>
          </cell>
          <cell r="CT41">
            <v>0</v>
          </cell>
        </row>
        <row r="42">
          <cell r="C42">
            <v>4.4754131635234171E-4</v>
          </cell>
          <cell r="D42">
            <v>9.9564345460862835E-5</v>
          </cell>
          <cell r="E42">
            <v>7.6409194339822006E-5</v>
          </cell>
          <cell r="F42">
            <v>4.4114957691104511E-5</v>
          </cell>
          <cell r="G42">
            <v>2.4295623641703085E-5</v>
          </cell>
          <cell r="H42">
            <v>2.0222123464647357E-5</v>
          </cell>
          <cell r="I42">
            <v>2.146839188511884E-5</v>
          </cell>
          <cell r="J42">
            <v>2.1207964754324048E-5</v>
          </cell>
          <cell r="K42">
            <v>2.0209614967842067E-5</v>
          </cell>
          <cell r="L42">
            <v>1.7744556206431192E-5</v>
          </cell>
          <cell r="M42">
            <v>1.8541104944416578E-5</v>
          </cell>
          <cell r="N42">
            <v>1.774733294841803E-5</v>
          </cell>
          <cell r="O42">
            <v>1.989451068476706E-5</v>
          </cell>
          <cell r="P42">
            <v>2.3016338914209761E-5</v>
          </cell>
          <cell r="Q42">
            <v>2.8705291225811763E-5</v>
          </cell>
          <cell r="R42">
            <v>3.7448933028020829E-5</v>
          </cell>
          <cell r="S42">
            <v>5.2826233846158555E-5</v>
          </cell>
          <cell r="T42">
            <v>6.537767441587698E-5</v>
          </cell>
          <cell r="U42">
            <v>7.4320364757469136E-5</v>
          </cell>
          <cell r="V42">
            <v>7.8491081927345473E-5</v>
          </cell>
          <cell r="W42">
            <v>7.233731910726555E-5</v>
          </cell>
          <cell r="X42">
            <v>6.5008349505055199E-5</v>
          </cell>
          <cell r="Y42">
            <v>5.9593020669578127E-5</v>
          </cell>
          <cell r="Z42">
            <v>5.4948424431726821E-5</v>
          </cell>
          <cell r="AA42">
            <v>5.3106602287406373E-5</v>
          </cell>
          <cell r="AB42">
            <v>5.6265220591272304E-5</v>
          </cell>
          <cell r="AC42">
            <v>5.9284629852110989E-5</v>
          </cell>
          <cell r="AD42">
            <v>6.2513342848783695E-5</v>
          </cell>
          <cell r="AE42">
            <v>6.9610444697055309E-5</v>
          </cell>
          <cell r="AF42">
            <v>7.6833865220715401E-5</v>
          </cell>
          <cell r="AG42">
            <v>8.4096312825045425E-5</v>
          </cell>
          <cell r="AH42">
            <v>9.1739652877772688E-5</v>
          </cell>
          <cell r="AI42">
            <v>9.9645459315131311E-5</v>
          </cell>
          <cell r="AJ42">
            <v>1.0756648473128586E-4</v>
          </cell>
          <cell r="AK42">
            <v>1.1790169482644267E-4</v>
          </cell>
          <cell r="AL42">
            <v>1.2851975291633887E-4</v>
          </cell>
          <cell r="AM42">
            <v>1.3933238138374675E-4</v>
          </cell>
          <cell r="AN42">
            <v>1.5612159771271746E-4</v>
          </cell>
          <cell r="AO42">
            <v>1.7496550213072111E-4</v>
          </cell>
          <cell r="AP42">
            <v>1.9511807954710532E-4</v>
          </cell>
          <cell r="AQ42">
            <v>2.2371022514128532E-4</v>
          </cell>
          <cell r="AR42">
            <v>2.5550126732057626E-4</v>
          </cell>
          <cell r="AS42">
            <v>2.8687314299703624E-4</v>
          </cell>
          <cell r="AT42">
            <v>3.2309040516176324E-4</v>
          </cell>
          <cell r="AU42">
            <v>3.5801587980654364E-4</v>
          </cell>
          <cell r="AV42">
            <v>3.9145493898070949E-4</v>
          </cell>
          <cell r="AW42">
            <v>4.2732135966840171E-4</v>
          </cell>
          <cell r="AX42">
            <v>4.7558148342253669E-4</v>
          </cell>
          <cell r="AY42">
            <v>5.2829738617384697E-4</v>
          </cell>
          <cell r="AZ42">
            <v>5.8153943569954963E-4</v>
          </cell>
          <cell r="BA42">
            <v>6.3655325817137543E-4</v>
          </cell>
          <cell r="BB42">
            <v>6.8520897886530368E-4</v>
          </cell>
          <cell r="BC42">
            <v>7.2626848832930339E-4</v>
          </cell>
          <cell r="BD42">
            <v>7.5978720097072741E-4</v>
          </cell>
          <cell r="BE42">
            <v>7.9494139475203051E-4</v>
          </cell>
          <cell r="BF42">
            <v>8.2777409267664141E-4</v>
          </cell>
          <cell r="BG42">
            <v>8.6503199831093993E-4</v>
          </cell>
          <cell r="BH42">
            <v>9.1180588309375027E-4</v>
          </cell>
          <cell r="BI42">
            <v>9.7390202775449663E-4</v>
          </cell>
          <cell r="BJ42">
            <v>1.0465776760280353E-3</v>
          </cell>
          <cell r="BK42">
            <v>1.1220517147892994E-3</v>
          </cell>
          <cell r="BL42">
            <v>1.2031113303700419E-3</v>
          </cell>
          <cell r="BM42">
            <v>1.2895169237624295E-3</v>
          </cell>
          <cell r="BN42">
            <v>1.3858311748359672E-3</v>
          </cell>
          <cell r="BO42">
            <v>1.4907752643160304E-3</v>
          </cell>
          <cell r="BP42">
            <v>1.5954547273968626E-3</v>
          </cell>
          <cell r="BQ42">
            <v>1.7192972418528533E-3</v>
          </cell>
          <cell r="BR42">
            <v>1.859912895605477E-3</v>
          </cell>
          <cell r="BS42">
            <v>2.0351477350294576E-3</v>
          </cell>
          <cell r="BT42">
            <v>2.2415194746645598E-3</v>
          </cell>
          <cell r="BU42">
            <v>2.4622949221224204E-3</v>
          </cell>
          <cell r="BV42">
            <v>2.733477220987531E-3</v>
          </cell>
          <cell r="BW42">
            <v>3.057302203301616E-3</v>
          </cell>
          <cell r="BX42">
            <v>3.4818594378191853E-3</v>
          </cell>
          <cell r="BY42">
            <v>4.0034510603145501E-3</v>
          </cell>
          <cell r="BZ42">
            <v>4.6200715612896657E-3</v>
          </cell>
          <cell r="CA42">
            <v>5.3568737326867783E-3</v>
          </cell>
          <cell r="CB42">
            <v>6.2378930895431199E-3</v>
          </cell>
          <cell r="CC42">
            <v>7.3121674322266569E-3</v>
          </cell>
          <cell r="CD42">
            <v>8.5742046945622326E-3</v>
          </cell>
          <cell r="CE42">
            <v>1.0234131137924513E-2</v>
          </cell>
          <cell r="CF42">
            <v>1.1913156461272348E-2</v>
          </cell>
          <cell r="CG42">
            <v>1.3853708429525583E-2</v>
          </cell>
          <cell r="CH42">
            <v>1.6118315658737479E-2</v>
          </cell>
          <cell r="CI42">
            <v>1.8762243420532093E-2</v>
          </cell>
          <cell r="CJ42">
            <v>2.3519969864336143E-2</v>
          </cell>
          <cell r="CK42">
            <v>2.8446918053759034E-2</v>
          </cell>
          <cell r="CL42">
            <v>3.4200305147042531E-2</v>
          </cell>
          <cell r="CM42">
            <v>4.0867178966558726E-2</v>
          </cell>
          <cell r="CN42">
            <v>4.882219828363786E-2</v>
          </cell>
          <cell r="CO42">
            <v>5.7970602062926736E-2</v>
          </cell>
          <cell r="CP42">
            <v>6.8428239260165363E-2</v>
          </cell>
          <cell r="CQ42">
            <v>8.0414596980989031E-2</v>
          </cell>
          <cell r="CR42">
            <v>9.3748058496184394E-2</v>
          </cell>
          <cell r="CS42">
            <v>0.1092589146054686</v>
          </cell>
          <cell r="CT42">
            <v>0</v>
          </cell>
        </row>
        <row r="43">
          <cell r="C43">
            <v>4.2706360407132669E-4</v>
          </cell>
          <cell r="D43">
            <v>9.5676735016998786E-5</v>
          </cell>
          <cell r="E43">
            <v>7.3748825497188698E-5</v>
          </cell>
          <cell r="F43">
            <v>4.2433695541408701E-5</v>
          </cell>
          <cell r="G43">
            <v>2.3235391454098601E-5</v>
          </cell>
          <cell r="H43">
            <v>1.933528293026387E-5</v>
          </cell>
          <cell r="I43">
            <v>2.0591424115172523E-5</v>
          </cell>
          <cell r="J43">
            <v>2.0390038441704006E-5</v>
          </cell>
          <cell r="K43">
            <v>1.9453890214888284E-5</v>
          </cell>
          <cell r="L43">
            <v>1.7078687291650273E-5</v>
          </cell>
          <cell r="M43">
            <v>1.788023234921127E-5</v>
          </cell>
          <cell r="N43">
            <v>1.7111779177828215E-5</v>
          </cell>
          <cell r="O43">
            <v>1.9211009146467044E-5</v>
          </cell>
          <cell r="P43">
            <v>2.2249251690044982E-5</v>
          </cell>
          <cell r="Q43">
            <v>2.7795593254385518E-5</v>
          </cell>
          <cell r="R43">
            <v>3.6336384135776782E-5</v>
          </cell>
          <cell r="S43">
            <v>5.1417815505064498E-5</v>
          </cell>
          <cell r="T43">
            <v>6.3709925922033811E-5</v>
          </cell>
          <cell r="U43">
            <v>7.2432504633154776E-5</v>
          </cell>
          <cell r="V43">
            <v>7.6447404519460933E-5</v>
          </cell>
          <cell r="W43">
            <v>7.0253642779094687E-5</v>
          </cell>
          <cell r="X43">
            <v>6.2967722001332509E-5</v>
          </cell>
          <cell r="Y43">
            <v>5.759832699108769E-5</v>
          </cell>
          <cell r="Z43">
            <v>5.3001164596487776E-5</v>
          </cell>
          <cell r="AA43">
            <v>5.1165096235050015E-5</v>
          </cell>
          <cell r="AB43">
            <v>5.423367284785368E-5</v>
          </cell>
          <cell r="AC43">
            <v>5.7155840216532171E-5</v>
          </cell>
          <cell r="AD43">
            <v>6.0280083085370844E-5</v>
          </cell>
          <cell r="AE43">
            <v>6.7195698322645338E-5</v>
          </cell>
          <cell r="AF43">
            <v>7.4234650590902475E-5</v>
          </cell>
          <cell r="AG43">
            <v>8.1306594275801824E-5</v>
          </cell>
          <cell r="AH43">
            <v>8.8749396251531668E-5</v>
          </cell>
          <cell r="AI43">
            <v>9.644180615599971E-5</v>
          </cell>
          <cell r="AJ43">
            <v>1.0413277523665837E-4</v>
          </cell>
          <cell r="AK43">
            <v>1.1418242947807525E-4</v>
          </cell>
          <cell r="AL43">
            <v>1.2451037414786212E-4</v>
          </cell>
          <cell r="AM43">
            <v>1.3501590256979215E-4</v>
          </cell>
          <cell r="AN43">
            <v>1.5138575120669131E-4</v>
          </cell>
          <cell r="AO43">
            <v>1.6976508250150809E-4</v>
          </cell>
          <cell r="AP43">
            <v>1.8942032247693742E-4</v>
          </cell>
          <cell r="AQ43">
            <v>2.1737853578837141E-4</v>
          </cell>
          <cell r="AR43">
            <v>2.4846356057522712E-4</v>
          </cell>
          <cell r="AS43">
            <v>2.7911527049755608E-4</v>
          </cell>
          <cell r="AT43">
            <v>3.1452154499840177E-4</v>
          </cell>
          <cell r="AU43">
            <v>3.4860815942227929E-4</v>
          </cell>
          <cell r="AV43">
            <v>3.8120291860677997E-4</v>
          </cell>
          <cell r="AW43">
            <v>4.1613332789121397E-4</v>
          </cell>
          <cell r="AX43">
            <v>4.6325208684840926E-4</v>
          </cell>
          <cell r="AY43">
            <v>5.1472211746717196E-4</v>
          </cell>
          <cell r="AZ43">
            <v>5.6668113243765294E-4</v>
          </cell>
          <cell r="BA43">
            <v>6.2031871482634386E-4</v>
          </cell>
          <cell r="BB43">
            <v>6.6765072060432826E-4</v>
          </cell>
          <cell r="BC43">
            <v>7.0740479837228768E-4</v>
          </cell>
          <cell r="BD43">
            <v>7.3963738395405618E-4</v>
          </cell>
          <cell r="BE43">
            <v>7.7342484269241681E-4</v>
          </cell>
          <cell r="BF43">
            <v>8.0482142558237018E-4</v>
          </cell>
          <cell r="BG43">
            <v>8.4052164855193047E-4</v>
          </cell>
          <cell r="BH43">
            <v>8.8551662151040156E-4</v>
          </cell>
          <cell r="BI43">
            <v>9.4548934430112959E-4</v>
          </cell>
          <cell r="BJ43">
            <v>1.0157366034960597E-3</v>
          </cell>
          <cell r="BK43">
            <v>1.0885222336704807E-3</v>
          </cell>
          <cell r="BL43">
            <v>1.1666352922091122E-3</v>
          </cell>
          <cell r="BM43">
            <v>1.2498499936135134E-3</v>
          </cell>
          <cell r="BN43">
            <v>1.3425691071912021E-3</v>
          </cell>
          <cell r="BO43">
            <v>1.4435834675426756E-3</v>
          </cell>
          <cell r="BP43">
            <v>1.5439988782518068E-3</v>
          </cell>
          <cell r="BQ43">
            <v>1.6629514579211322E-3</v>
          </cell>
          <cell r="BR43">
            <v>1.7980730356847682E-3</v>
          </cell>
          <cell r="BS43">
            <v>1.9667777267385542E-3</v>
          </cell>
          <cell r="BT43">
            <v>2.1655487419556239E-3</v>
          </cell>
          <cell r="BU43">
            <v>2.3779118740909792E-3</v>
          </cell>
          <cell r="BV43">
            <v>2.6391347740546208E-3</v>
          </cell>
          <cell r="BW43">
            <v>2.9513864494259555E-3</v>
          </cell>
          <cell r="BX43">
            <v>3.3615759631854154E-3</v>
          </cell>
          <cell r="BY43">
            <v>3.8662147801654394E-3</v>
          </cell>
          <cell r="BZ43">
            <v>4.4629925768965963E-3</v>
          </cell>
          <cell r="CA43">
            <v>5.176697366964314E-3</v>
          </cell>
          <cell r="CB43">
            <v>6.0306981275810041E-3</v>
          </cell>
          <cell r="CC43">
            <v>7.0730182743928248E-3</v>
          </cell>
          <cell r="CD43">
            <v>8.2985134845759614E-3</v>
          </cell>
          <cell r="CE43">
            <v>9.9134715872439775E-3</v>
          </cell>
          <cell r="CF43">
            <v>1.1545301628050965E-2</v>
          </cell>
          <cell r="CG43">
            <v>1.3432388602962003E-2</v>
          </cell>
          <cell r="CH43">
            <v>1.5636355569480391E-2</v>
          </cell>
          <cell r="CI43">
            <v>1.8211507862158943E-2</v>
          </cell>
          <cell r="CJ43">
            <v>2.2880279911789318E-2</v>
          </cell>
          <cell r="CK43">
            <v>2.7713307170425059E-2</v>
          </cell>
          <cell r="CL43">
            <v>3.3364358544332028E-2</v>
          </cell>
          <cell r="CM43">
            <v>3.9921610751246624E-2</v>
          </cell>
          <cell r="CN43">
            <v>4.7759069628076994E-2</v>
          </cell>
          <cell r="CO43">
            <v>5.6786198720027971E-2</v>
          </cell>
          <cell r="CP43">
            <v>6.7121975556587193E-2</v>
          </cell>
          <cell r="CQ43">
            <v>7.8985663706043124E-2</v>
          </cell>
          <cell r="CR43">
            <v>9.2195695359592933E-2</v>
          </cell>
          <cell r="CS43">
            <v>0.10759115924750257</v>
          </cell>
          <cell r="CT43">
            <v>0</v>
          </cell>
        </row>
        <row r="44">
          <cell r="C44">
            <v>4.0752267957104517E-4</v>
          </cell>
          <cell r="D44">
            <v>9.1940914052425618E-5</v>
          </cell>
          <cell r="E44">
            <v>7.1181080461626262E-5</v>
          </cell>
          <cell r="F44">
            <v>4.0816506551380963E-5</v>
          </cell>
          <cell r="G44">
            <v>2.2221426027067597E-5</v>
          </cell>
          <cell r="H44">
            <v>1.8487334397737237E-5</v>
          </cell>
          <cell r="I44">
            <v>1.9750279469699633E-5</v>
          </cell>
          <cell r="J44">
            <v>1.9603656735230761E-5</v>
          </cell>
          <cell r="K44">
            <v>1.8726425008470424E-5</v>
          </cell>
          <cell r="L44">
            <v>1.6437805069259517E-5</v>
          </cell>
          <cell r="M44">
            <v>1.7242915460255615E-5</v>
          </cell>
          <cell r="N44">
            <v>1.649898517988984E-5</v>
          </cell>
          <cell r="O44">
            <v>1.8550989966036752E-5</v>
          </cell>
          <cell r="P44">
            <v>2.150772962999161E-5</v>
          </cell>
          <cell r="Q44">
            <v>2.6914724088627945E-5</v>
          </cell>
          <cell r="R44">
            <v>3.5256886738389221E-5</v>
          </cell>
          <cell r="S44">
            <v>5.0046946548815357E-5</v>
          </cell>
          <cell r="T44">
            <v>6.2084719453736628E-5</v>
          </cell>
          <cell r="U44">
            <v>7.0592597584143157E-5</v>
          </cell>
          <cell r="V44">
            <v>7.4456936492180739E-5</v>
          </cell>
          <cell r="W44">
            <v>6.8229984695607226E-5</v>
          </cell>
          <cell r="X44">
            <v>6.0991148325280416E-5</v>
          </cell>
          <cell r="Y44">
            <v>5.5670397710042383E-5</v>
          </cell>
          <cell r="Z44">
            <v>5.1122909905218218E-5</v>
          </cell>
          <cell r="AA44">
            <v>4.9294567286856087E-5</v>
          </cell>
          <cell r="AB44">
            <v>5.2275475538541125E-5</v>
          </cell>
          <cell r="AC44">
            <v>5.5103488950606021E-5</v>
          </cell>
          <cell r="AD44">
            <v>5.81266031575471E-5</v>
          </cell>
          <cell r="AE44">
            <v>6.4864715397218225E-5</v>
          </cell>
          <cell r="AF44">
            <v>7.1723361700404888E-5</v>
          </cell>
          <cell r="AG44">
            <v>7.8609415142611862E-5</v>
          </cell>
          <cell r="AH44">
            <v>8.5856602941790136E-5</v>
          </cell>
          <cell r="AI44">
            <v>9.3341147298988883E-5</v>
          </cell>
          <cell r="AJ44">
            <v>1.0080867020298989E-4</v>
          </cell>
          <cell r="AK44">
            <v>1.1058048364645026E-4</v>
          </cell>
          <cell r="AL44">
            <v>1.2062606680337205E-4</v>
          </cell>
          <cell r="AM44">
            <v>1.3083313833274051E-4</v>
          </cell>
          <cell r="AN44">
            <v>1.4679355296053469E-4</v>
          </cell>
          <cell r="AO44">
            <v>1.6471921983599608E-4</v>
          </cell>
          <cell r="AP44">
            <v>1.8388893364127451E-4</v>
          </cell>
          <cell r="AQ44">
            <v>2.112260338441079E-4</v>
          </cell>
          <cell r="AR44">
            <v>2.4161968195589688E-4</v>
          </cell>
          <cell r="AS44">
            <v>2.7156716462815666E-4</v>
          </cell>
          <cell r="AT44">
            <v>3.0617990954002832E-4</v>
          </cell>
          <cell r="AU44">
            <v>3.3944760734448042E-4</v>
          </cell>
          <cell r="AV44">
            <v>3.7121934396991966E-4</v>
          </cell>
          <cell r="AW44">
            <v>4.0523815928257437E-4</v>
          </cell>
          <cell r="AX44">
            <v>4.5124225636221339E-4</v>
          </cell>
          <cell r="AY44">
            <v>5.0149559494641507E-4</v>
          </cell>
          <cell r="AZ44">
            <v>5.5220235322849551E-4</v>
          </cell>
          <cell r="BA44">
            <v>6.0449808926116592E-4</v>
          </cell>
          <cell r="BB44">
            <v>6.5054224062949955E-4</v>
          </cell>
          <cell r="BC44">
            <v>6.8903089444896887E-4</v>
          </cell>
          <cell r="BD44">
            <v>7.20021754536064E-4</v>
          </cell>
          <cell r="BE44">
            <v>7.5249045651204873E-4</v>
          </cell>
          <cell r="BF44">
            <v>7.8250494500867022E-4</v>
          </cell>
          <cell r="BG44">
            <v>8.1670550642854139E-4</v>
          </cell>
          <cell r="BH44">
            <v>8.5998500798918111E-4</v>
          </cell>
          <cell r="BI44">
            <v>9.179051937740761E-4</v>
          </cell>
          <cell r="BJ44">
            <v>9.8580392285587608E-4</v>
          </cell>
          <cell r="BK44">
            <v>1.0559941611034981E-3</v>
          </cell>
          <cell r="BL44">
            <v>1.1312645119730944E-3</v>
          </cell>
          <cell r="BM44">
            <v>1.2114025214287672E-3</v>
          </cell>
          <cell r="BN44">
            <v>1.3006566905920589E-3</v>
          </cell>
          <cell r="BO44">
            <v>1.3978845235047481E-3</v>
          </cell>
          <cell r="BP44">
            <v>1.4942013179223771E-3</v>
          </cell>
          <cell r="BQ44">
            <v>1.6084507836074376E-3</v>
          </cell>
          <cell r="BR44">
            <v>1.7382874877903299E-3</v>
          </cell>
          <cell r="BS44">
            <v>1.9007023976257138E-3</v>
          </cell>
          <cell r="BT44">
            <v>2.092150151957206E-3</v>
          </cell>
          <cell r="BU44">
            <v>2.2964173155068279E-3</v>
          </cell>
          <cell r="BV44">
            <v>2.5480442811805087E-3</v>
          </cell>
          <cell r="BW44">
            <v>2.8491347564449038E-3</v>
          </cell>
          <cell r="BX44">
            <v>3.2454410177722715E-3</v>
          </cell>
          <cell r="BY44">
            <v>3.7336740904346183E-3</v>
          </cell>
          <cell r="BZ44">
            <v>4.3112426218220581E-3</v>
          </cell>
          <cell r="CA44">
            <v>5.0025659643769572E-3</v>
          </cell>
          <cell r="CB44">
            <v>5.8303651319962149E-3</v>
          </cell>
          <cell r="CC44">
            <v>6.8416637898879584E-3</v>
          </cell>
          <cell r="CD44">
            <v>8.0316509772384217E-3</v>
          </cell>
          <cell r="CE44">
            <v>9.6028105712792199E-3</v>
          </cell>
          <cell r="CF44">
            <v>1.1188741503168282E-2</v>
          </cell>
          <cell r="CG44">
            <v>1.302379796039833E-2</v>
          </cell>
          <cell r="CH44">
            <v>1.5168696570034704E-2</v>
          </cell>
          <cell r="CI44">
            <v>1.7676794028404261E-2</v>
          </cell>
          <cell r="CJ44">
            <v>2.2257792152332277E-2</v>
          </cell>
          <cell r="CK44">
            <v>2.6998356130937397E-2</v>
          </cell>
          <cell r="CL44">
            <v>3.2548506391254547E-2</v>
          </cell>
          <cell r="CM44">
            <v>3.8997485214251983E-2</v>
          </cell>
          <cell r="CN44">
            <v>4.6718536847317992E-2</v>
          </cell>
          <cell r="CO44">
            <v>5.5625300924514086E-2</v>
          </cell>
          <cell r="CP44">
            <v>6.5839797857227683E-2</v>
          </cell>
          <cell r="CQ44">
            <v>7.758109575628791E-2</v>
          </cell>
          <cell r="CR44">
            <v>9.0667814986539419E-2</v>
          </cell>
          <cell r="CS44">
            <v>0.10594743444215848</v>
          </cell>
          <cell r="CT44">
            <v>0</v>
          </cell>
        </row>
        <row r="45">
          <cell r="C45">
            <v>3.8887570497699833E-4</v>
          </cell>
          <cell r="D45">
            <v>8.8350956569905527E-5</v>
          </cell>
          <cell r="E45">
            <v>6.8702734654125898E-5</v>
          </cell>
          <cell r="F45">
            <v>3.9260948980804739E-5</v>
          </cell>
          <cell r="G45">
            <v>2.1251708400397625E-5</v>
          </cell>
          <cell r="H45">
            <v>1.7676572306260876E-5</v>
          </cell>
          <cell r="I45">
            <v>1.8943494643590889E-5</v>
          </cell>
          <cell r="J45">
            <v>1.8847603091273926E-5</v>
          </cell>
          <cell r="K45">
            <v>1.8026162631454968E-5</v>
          </cell>
          <cell r="L45">
            <v>1.5820971930200592E-5</v>
          </cell>
          <cell r="M45">
            <v>1.662831468773513E-5</v>
          </cell>
          <cell r="N45">
            <v>1.5908135919146686E-5</v>
          </cell>
          <cell r="O45">
            <v>1.7913646399019454E-5</v>
          </cell>
          <cell r="P45">
            <v>2.0790920726908458E-5</v>
          </cell>
          <cell r="Q45">
            <v>2.6061770152773234E-5</v>
          </cell>
          <cell r="R45">
            <v>3.4209458979352467E-5</v>
          </cell>
          <cell r="S45">
            <v>4.8712625934871355E-5</v>
          </cell>
          <cell r="T45">
            <v>6.0500969887536542E-5</v>
          </cell>
          <cell r="U45">
            <v>6.8799425650947557E-5</v>
          </cell>
          <cell r="V45">
            <v>7.2518292582797683E-5</v>
          </cell>
          <cell r="W45">
            <v>6.6264616206636716E-5</v>
          </cell>
          <cell r="X45">
            <v>5.9076617994096281E-5</v>
          </cell>
          <cell r="Y45">
            <v>5.3806998277450625E-5</v>
          </cell>
          <cell r="Z45">
            <v>4.9311215141995029E-5</v>
          </cell>
          <cell r="AA45">
            <v>4.7492420804762304E-5</v>
          </cell>
          <cell r="AB45">
            <v>5.0387980431217661E-5</v>
          </cell>
          <cell r="AC45">
            <v>5.3124831533196996E-5</v>
          </cell>
          <cell r="AD45">
            <v>5.6050053213772609E-5</v>
          </cell>
          <cell r="AE45">
            <v>6.2614590494267951E-5</v>
          </cell>
          <cell r="AF45">
            <v>6.9297024423741347E-5</v>
          </cell>
          <cell r="AG45">
            <v>7.6001705982705164E-5</v>
          </cell>
          <cell r="AH45">
            <v>8.3058096533653646E-5</v>
          </cell>
          <cell r="AI45">
            <v>9.0340171882601514E-5</v>
          </cell>
          <cell r="AJ45">
            <v>9.75906713885125E-5</v>
          </cell>
          <cell r="AK45">
            <v>1.0709215703878146E-4</v>
          </cell>
          <cell r="AL45">
            <v>1.168629297789457E-4</v>
          </cell>
          <cell r="AM45">
            <v>1.2677994703646505E-4</v>
          </cell>
          <cell r="AN45">
            <v>1.4234064644817916E-4</v>
          </cell>
          <cell r="AO45">
            <v>1.5982332143216923E-4</v>
          </cell>
          <cell r="AP45">
            <v>1.7851905615130366E-4</v>
          </cell>
          <cell r="AQ45">
            <v>2.0524764934417365E-4</v>
          </cell>
          <cell r="AR45">
            <v>2.3496429444188585E-4</v>
          </cell>
          <cell r="AS45">
            <v>2.6422315498807306E-4</v>
          </cell>
          <cell r="AT45">
            <v>2.9805947517797736E-4</v>
          </cell>
          <cell r="AU45">
            <v>3.305277319159488E-4</v>
          </cell>
          <cell r="AV45">
            <v>3.6149718848464544E-4</v>
          </cell>
          <cell r="AW45">
            <v>3.9462819078666631E-4</v>
          </cell>
          <cell r="AX45">
            <v>4.3954371281036144E-4</v>
          </cell>
          <cell r="AY45">
            <v>4.8860886382419725E-4</v>
          </cell>
          <cell r="AZ45">
            <v>5.3809340921904191E-4</v>
          </cell>
          <cell r="BA45">
            <v>5.8908083448467067E-4</v>
          </cell>
          <cell r="BB45">
            <v>6.3387202467482735E-4</v>
          </cell>
          <cell r="BC45">
            <v>6.7113406817416053E-4</v>
          </cell>
          <cell r="BD45">
            <v>7.0092616105354305E-4</v>
          </cell>
          <cell r="BE45">
            <v>7.3212249645701513E-4</v>
          </cell>
          <cell r="BF45">
            <v>7.6080703119093293E-4</v>
          </cell>
          <cell r="BG45">
            <v>7.9356392572048633E-4</v>
          </cell>
          <cell r="BH45">
            <v>8.3518922588884318E-4</v>
          </cell>
          <cell r="BI45">
            <v>8.9112543748201426E-4</v>
          </cell>
          <cell r="BJ45">
            <v>9.5675290439140069E-4</v>
          </cell>
          <cell r="BK45">
            <v>1.0244376196737797E-3</v>
          </cell>
          <cell r="BL45">
            <v>1.0969655366960837E-3</v>
          </cell>
          <cell r="BM45">
            <v>1.1741370629039167E-3</v>
          </cell>
          <cell r="BN45">
            <v>1.2600518738601111E-3</v>
          </cell>
          <cell r="BO45">
            <v>1.353631272808965E-3</v>
          </cell>
          <cell r="BP45">
            <v>1.4460086828040157E-3</v>
          </cell>
          <cell r="BQ45">
            <v>1.5557348944393423E-3</v>
          </cell>
          <cell r="BR45">
            <v>1.6804881249225551E-3</v>
          </cell>
          <cell r="BS45">
            <v>1.8368448765169886E-3</v>
          </cell>
          <cell r="BT45">
            <v>2.0212367992798346E-3</v>
          </cell>
          <cell r="BU45">
            <v>2.2177125953803424E-3</v>
          </cell>
          <cell r="BV45">
            <v>2.4600939303712661E-3</v>
          </cell>
          <cell r="BW45">
            <v>2.750420725935556E-3</v>
          </cell>
          <cell r="BX45">
            <v>3.1333119791479066E-3</v>
          </cell>
          <cell r="BY45">
            <v>3.6056689228191876E-3</v>
          </cell>
          <cell r="BZ45">
            <v>4.1646416759469757E-3</v>
          </cell>
          <cell r="CA45">
            <v>4.8342777203048805E-3</v>
          </cell>
          <cell r="CB45">
            <v>5.6366681604845242E-3</v>
          </cell>
          <cell r="CC45">
            <v>6.6178516525030101E-3</v>
          </cell>
          <cell r="CD45">
            <v>7.7733367060735725E-3</v>
          </cell>
          <cell r="CE45">
            <v>9.3018393162147325E-3</v>
          </cell>
          <cell r="CF45">
            <v>1.0843133179561161E-2</v>
          </cell>
          <cell r="CG45">
            <v>1.2627556954887452E-2</v>
          </cell>
          <cell r="CH45">
            <v>1.4714920802292376E-2</v>
          </cell>
          <cell r="CI45">
            <v>1.7157644172033942E-2</v>
          </cell>
          <cell r="CJ45">
            <v>2.16520545146952E-2</v>
          </cell>
          <cell r="CK45">
            <v>2.6301603512635295E-2</v>
          </cell>
          <cell r="CL45">
            <v>3.1752282011434395E-2</v>
          </cell>
          <cell r="CM45">
            <v>3.809433604204128E-2</v>
          </cell>
          <cell r="CN45">
            <v>4.5700143594784942E-2</v>
          </cell>
          <cell r="CO45">
            <v>5.4487470262215079E-2</v>
          </cell>
          <cell r="CP45">
            <v>6.4581294237985462E-2</v>
          </cell>
          <cell r="CQ45">
            <v>7.6200513880830545E-2</v>
          </cell>
          <cell r="CR45">
            <v>8.9164071487863594E-2</v>
          </cell>
          <cell r="CS45">
            <v>0.10432743724430542</v>
          </cell>
          <cell r="CT45">
            <v>0</v>
          </cell>
        </row>
        <row r="46">
          <cell r="C46">
            <v>3.7108179979829058E-4</v>
          </cell>
          <cell r="D46">
            <v>8.4901167887528159E-5</v>
          </cell>
          <cell r="E46">
            <v>6.6310675739825498E-5</v>
          </cell>
          <cell r="F46">
            <v>3.7764674133522997E-5</v>
          </cell>
          <cell r="G46">
            <v>2.0324307712263389E-5</v>
          </cell>
          <cell r="H46">
            <v>1.6901365887649557E-5</v>
          </cell>
          <cell r="I46">
            <v>1.8169666102644849E-5</v>
          </cell>
          <cell r="J46">
            <v>1.8120707881437718E-5</v>
          </cell>
          <cell r="K46">
            <v>1.7352085879402767E-5</v>
          </cell>
          <cell r="L46">
            <v>1.5227285447459303E-5</v>
          </cell>
          <cell r="M46">
            <v>1.6035620366117768E-5</v>
          </cell>
          <cell r="N46">
            <v>1.5338445545919635E-5</v>
          </cell>
          <cell r="O46">
            <v>1.7298199415947632E-5</v>
          </cell>
          <cell r="P46">
            <v>2.0098001367212529E-5</v>
          </cell>
          <cell r="Q46">
            <v>2.5235846820473889E-5</v>
          </cell>
          <cell r="R46">
            <v>3.3193148168049633E-5</v>
          </cell>
          <cell r="S46">
            <v>4.741387930524409E-5</v>
          </cell>
          <cell r="T46">
            <v>5.8957619774980013E-5</v>
          </cell>
          <cell r="U46">
            <v>6.7051801804758986E-5</v>
          </cell>
          <cell r="V46">
            <v>7.0630123587552647E-5</v>
          </cell>
          <cell r="W46">
            <v>6.4355858444132026E-5</v>
          </cell>
          <cell r="X46">
            <v>5.7222183621335932E-5</v>
          </cell>
          <cell r="Y46">
            <v>5.2005968924769154E-5</v>
          </cell>
          <cell r="Z46">
            <v>4.7563721729232102E-5</v>
          </cell>
          <cell r="AA46">
            <v>4.5756156991245897E-5</v>
          </cell>
          <cell r="AB46">
            <v>4.8568634895466339E-5</v>
          </cell>
          <cell r="AC46">
            <v>5.1217221974777732E-5</v>
          </cell>
          <cell r="AD46">
            <v>5.4047685191922744E-5</v>
          </cell>
          <cell r="AE46">
            <v>6.0442518952544913E-5</v>
          </cell>
          <cell r="AF46">
            <v>6.6952765222536858E-5</v>
          </cell>
          <cell r="AG46">
            <v>7.3480499148269356E-5</v>
          </cell>
          <cell r="AH46">
            <v>8.035080411716523E-5</v>
          </cell>
          <cell r="AI46">
            <v>8.7435675457264955E-5</v>
          </cell>
          <cell r="AJ46">
            <v>9.4475392182911207E-5</v>
          </cell>
          <cell r="AK46">
            <v>1.0371386604561344E-4</v>
          </cell>
          <cell r="AL46">
            <v>1.1321718362156765E-4</v>
          </cell>
          <cell r="AM46">
            <v>1.2285231529411084E-4</v>
          </cell>
          <cell r="AN46">
            <v>1.3802280722947065E-4</v>
          </cell>
          <cell r="AO46">
            <v>1.550729310177326E-4</v>
          </cell>
          <cell r="AP46">
            <v>1.733059748576401E-4</v>
          </cell>
          <cell r="AQ46">
            <v>1.9943845571588153E-4</v>
          </cell>
          <cell r="AR46">
            <v>2.2849220789720806E-4</v>
          </cell>
          <cell r="AS46">
            <v>2.570777243774148E-4</v>
          </cell>
          <cell r="AT46">
            <v>2.9015437789098742E-4</v>
          </cell>
          <cell r="AU46">
            <v>3.2184221186424238E-4</v>
          </cell>
          <cell r="AV46">
            <v>3.520296093536292E-4</v>
          </cell>
          <cell r="AW46">
            <v>3.8429595970059812E-4</v>
          </cell>
          <cell r="AX46">
            <v>4.2814839134237359E-4</v>
          </cell>
          <cell r="AY46">
            <v>4.7605319902083095E-4</v>
          </cell>
          <cell r="AZ46">
            <v>5.2434485863572637E-4</v>
          </cell>
          <cell r="BA46">
            <v>5.7405667193488683E-4</v>
          </cell>
          <cell r="BB46">
            <v>6.1762885286329697E-4</v>
          </cell>
          <cell r="BC46">
            <v>6.5370194046080246E-4</v>
          </cell>
          <cell r="BD46">
            <v>6.8233682622101898E-4</v>
          </cell>
          <cell r="BE46">
            <v>7.1230564769681891E-4</v>
          </cell>
          <cell r="BF46">
            <v>7.3971055161488797E-4</v>
          </cell>
          <cell r="BG46">
            <v>7.710778153140191E-4</v>
          </cell>
          <cell r="BH46">
            <v>8.1110808572978726E-4</v>
          </cell>
          <cell r="BI46">
            <v>8.6512663873806117E-4</v>
          </cell>
          <cell r="BJ46">
            <v>9.2855760340533969E-4</v>
          </cell>
          <cell r="BK46">
            <v>9.9382362153631765E-4</v>
          </cell>
          <cell r="BL46">
            <v>1.0637059237045483E-3</v>
          </cell>
          <cell r="BM46">
            <v>1.1380173207739778E-3</v>
          </cell>
          <cell r="BN46">
            <v>1.220713912688249E-3</v>
          </cell>
          <cell r="BO46">
            <v>1.3107780417752587E-3</v>
          </cell>
          <cell r="BP46">
            <v>1.3993693215304608E-3</v>
          </cell>
          <cell r="BQ46">
            <v>1.5047454320284838E-3</v>
          </cell>
          <cell r="BR46">
            <v>1.6246090717222212E-3</v>
          </cell>
          <cell r="BS46">
            <v>1.7751308578656394E-3</v>
          </cell>
          <cell r="BT46">
            <v>1.9527247028435369E-3</v>
          </cell>
          <cell r="BU46">
            <v>2.1417024168718752E-3</v>
          </cell>
          <cell r="BV46">
            <v>2.3751757349449267E-3</v>
          </cell>
          <cell r="BW46">
            <v>2.655122295539933E-3</v>
          </cell>
          <cell r="BX46">
            <v>3.0250510969497945E-3</v>
          </cell>
          <cell r="BY46">
            <v>3.4820446256203946E-3</v>
          </cell>
          <cell r="BZ46">
            <v>4.0230157488360656E-3</v>
          </cell>
          <cell r="CA46">
            <v>4.6716375006359417E-3</v>
          </cell>
          <cell r="CB46">
            <v>5.4493886243403176E-3</v>
          </cell>
          <cell r="CC46">
            <v>6.4013375929751247E-3</v>
          </cell>
          <cell r="CD46">
            <v>7.523298971080985E-3</v>
          </cell>
          <cell r="CE46">
            <v>9.0102583990711548E-3</v>
          </cell>
          <cell r="CF46">
            <v>1.0508143924189996E-2</v>
          </cell>
          <cell r="CG46">
            <v>1.224329705456375E-2</v>
          </cell>
          <cell r="CH46">
            <v>1.4274622234363463E-2</v>
          </cell>
          <cell r="CI46">
            <v>1.6653613140290482E-2</v>
          </cell>
          <cell r="CJ46">
            <v>2.1062626242625712E-2</v>
          </cell>
          <cell r="CK46">
            <v>2.5622598629619492E-2</v>
          </cell>
          <cell r="CL46">
            <v>3.0975228775322352E-2</v>
          </cell>
          <cell r="CM46">
            <v>3.7211706147535023E-2</v>
          </cell>
          <cell r="CN46">
            <v>4.4703441707300513E-2</v>
          </cell>
          <cell r="CO46">
            <v>5.3372275356587125E-2</v>
          </cell>
          <cell r="CP46">
            <v>6.3346058597067295E-2</v>
          </cell>
          <cell r="CQ46">
            <v>7.4843543449989586E-2</v>
          </cell>
          <cell r="CR46">
            <v>8.7684122531661052E-2</v>
          </cell>
          <cell r="CS46">
            <v>0.1027308672063024</v>
          </cell>
          <cell r="CT46">
            <v>0</v>
          </cell>
        </row>
        <row r="47">
          <cell r="C47">
            <v>3.5410195162580231E-4</v>
          </cell>
          <cell r="D47">
            <v>8.1586075612682349E-5</v>
          </cell>
          <cell r="E47">
            <v>6.4001899721967338E-5</v>
          </cell>
          <cell r="F47">
            <v>3.6325422812481806E-5</v>
          </cell>
          <cell r="G47">
            <v>1.9437377355327308E-5</v>
          </cell>
          <cell r="H47">
            <v>1.61601558867441E-5</v>
          </cell>
          <cell r="I47">
            <v>1.7427447642316438E-5</v>
          </cell>
          <cell r="J47">
            <v>1.7421846583438024E-5</v>
          </cell>
          <cell r="K47">
            <v>1.6703215583217723E-5</v>
          </cell>
          <cell r="L47">
            <v>1.4655877056006769E-5</v>
          </cell>
          <cell r="M47">
            <v>1.5464051687675613E-5</v>
          </cell>
          <cell r="N47">
            <v>1.4789156351252343E-5</v>
          </cell>
          <cell r="O47">
            <v>1.6703896750285966E-5</v>
          </cell>
          <cell r="P47">
            <v>1.9428175384727016E-5</v>
          </cell>
          <cell r="Q47">
            <v>2.4436097497545185E-5</v>
          </cell>
          <cell r="R47">
            <v>3.2207029913500942E-5</v>
          </cell>
          <cell r="S47">
            <v>4.6149758275310267E-5</v>
          </cell>
          <cell r="T47">
            <v>5.7453638636954396E-5</v>
          </cell>
          <cell r="U47">
            <v>6.5348569162159594E-5</v>
          </cell>
          <cell r="V47">
            <v>6.8791115423275429E-5</v>
          </cell>
          <cell r="W47">
            <v>6.2502080888893869E-5</v>
          </cell>
          <cell r="X47">
            <v>5.5425958937178618E-5</v>
          </cell>
          <cell r="Y47">
            <v>5.0265222161863119E-5</v>
          </cell>
          <cell r="Z47">
            <v>4.5878154658525594E-5</v>
          </cell>
          <cell r="AA47">
            <v>4.4083367423311046E-5</v>
          </cell>
          <cell r="AB47">
            <v>4.6814978452013716E-5</v>
          </cell>
          <cell r="AC47">
            <v>4.9378109280765149E-5</v>
          </cell>
          <cell r="AD47">
            <v>5.2116849184432252E-5</v>
          </cell>
          <cell r="AE47">
            <v>5.8345793382202598E-5</v>
          </cell>
          <cell r="AF47">
            <v>6.4687807744521578E-5</v>
          </cell>
          <cell r="AG47">
            <v>7.1042925411533552E-5</v>
          </cell>
          <cell r="AH47">
            <v>7.7731752915652993E-5</v>
          </cell>
          <cell r="AI47">
            <v>8.462455656644363E-5</v>
          </cell>
          <cell r="AJ47">
            <v>9.1459554046453823E-5</v>
          </cell>
          <cell r="AK47">
            <v>1.0044214006293572E-4</v>
          </cell>
          <cell r="AL47">
            <v>1.0968516673735006E-4</v>
          </cell>
          <cell r="AM47">
            <v>1.1904635399873252E-4</v>
          </cell>
          <cell r="AN47">
            <v>1.3383593894769483E-4</v>
          </cell>
          <cell r="AO47">
            <v>1.5046372469992094E-4</v>
          </cell>
          <cell r="AP47">
            <v>1.6824511221683836E-4</v>
          </cell>
          <cell r="AQ47">
            <v>1.9379366572598364E-4</v>
          </cell>
          <cell r="AR47">
            <v>2.2219837503180637E-4</v>
          </cell>
          <cell r="AS47">
            <v>2.5012550466236932E-4</v>
          </cell>
          <cell r="AT47">
            <v>2.8245890902213737E-4</v>
          </cell>
          <cell r="AU47">
            <v>3.1338489183548734E-4</v>
          </cell>
          <cell r="AV47">
            <v>3.428099427673997E-4</v>
          </cell>
          <cell r="AW47">
            <v>3.7423419844430817E-4</v>
          </cell>
          <cell r="AX47">
            <v>4.1704843587338512E-4</v>
          </cell>
          <cell r="AY47">
            <v>4.6382009928329837E-4</v>
          </cell>
          <cell r="AZ47">
            <v>5.1094750049704017E-4</v>
          </cell>
          <cell r="BA47">
            <v>5.594155846632995E-4</v>
          </cell>
          <cell r="BB47">
            <v>6.0180179219909583E-4</v>
          </cell>
          <cell r="BC47">
            <v>6.3672245300999491E-4</v>
          </cell>
          <cell r="BD47">
            <v>6.6424033725430648E-4</v>
          </cell>
          <cell r="BE47">
            <v>6.9302500888618031E-4</v>
          </cell>
          <cell r="BF47">
            <v>7.1919884758312326E-4</v>
          </cell>
          <cell r="BG47">
            <v>7.4922862356680746E-4</v>
          </cell>
          <cell r="BH47">
            <v>7.8772100722496619E-4</v>
          </cell>
          <cell r="BI47">
            <v>8.3988604251636367E-4</v>
          </cell>
          <cell r="BJ47">
            <v>9.0119283725195959E-4</v>
          </cell>
          <cell r="BK47">
            <v>9.6412404203769604E-4</v>
          </cell>
          <cell r="BL47">
            <v>1.0314542102394788E-3</v>
          </cell>
          <cell r="BM47">
            <v>1.1030081098402343E-3</v>
          </cell>
          <cell r="BN47">
            <v>1.1826033292297437E-3</v>
          </cell>
          <cell r="BO47">
            <v>1.2692805958837052E-3</v>
          </cell>
          <cell r="BP47">
            <v>1.3542332403518207E-3</v>
          </cell>
          <cell r="BQ47">
            <v>1.4554259403909368E-3</v>
          </cell>
          <cell r="BR47">
            <v>1.5705866305529602E-3</v>
          </cell>
          <cell r="BS47">
            <v>1.7154885167531212E-3</v>
          </cell>
          <cell r="BT47">
            <v>1.886532708275434E-3</v>
          </cell>
          <cell r="BU47">
            <v>2.0682947242676177E-3</v>
          </cell>
          <cell r="BV47">
            <v>2.2931854039583231E-3</v>
          </cell>
          <cell r="BW47">
            <v>2.5631215918721891E-3</v>
          </cell>
          <cell r="BX47">
            <v>2.9205253285696717E-3</v>
          </cell>
          <cell r="BY47">
            <v>3.3626517831469053E-3</v>
          </cell>
          <cell r="BZ47">
            <v>3.8861966812301306E-3</v>
          </cell>
          <cell r="CA47">
            <v>4.5144566256849769E-3</v>
          </cell>
          <cell r="CB47">
            <v>5.2683150547511211E-3</v>
          </cell>
          <cell r="CC47">
            <v>6.1918851489015138E-3</v>
          </cell>
          <cell r="CD47">
            <v>7.2812745738170537E-3</v>
          </cell>
          <cell r="CE47">
            <v>8.7277774759610908E-3</v>
          </cell>
          <cell r="CF47">
            <v>1.018345089062651E-2</v>
          </cell>
          <cell r="CG47">
            <v>1.1870660441143059E-2</v>
          </cell>
          <cell r="CH47">
            <v>1.3847406348569506E-2</v>
          </cell>
          <cell r="CI47">
            <v>1.6164268056537603E-2</v>
          </cell>
          <cell r="CJ47">
            <v>2.0489077642291281E-2</v>
          </cell>
          <cell r="CK47">
            <v>2.4960901317586642E-2</v>
          </cell>
          <cell r="CL47">
            <v>3.0216899922645153E-2</v>
          </cell>
          <cell r="CM47">
            <v>3.6349147530100698E-2</v>
          </cell>
          <cell r="CN47">
            <v>4.3727991103793259E-2</v>
          </cell>
          <cell r="CO47">
            <v>5.2279291803070789E-2</v>
          </cell>
          <cell r="CP47">
            <v>6.2133690620492434E-2</v>
          </cell>
          <cell r="CQ47">
            <v>7.3509814446082511E-2</v>
          </cell>
          <cell r="CR47">
            <v>8.6227629352751384E-2</v>
          </cell>
          <cell r="CS47">
            <v>0.10115742640027664</v>
          </cell>
          <cell r="CT47">
            <v>0</v>
          </cell>
        </row>
        <row r="48">
          <cell r="C48">
            <v>3.3789893089236248E-4</v>
          </cell>
          <cell r="D48">
            <v>7.8400420967989127E-5</v>
          </cell>
          <cell r="E48">
            <v>6.1773507171710953E-5</v>
          </cell>
          <cell r="F48">
            <v>3.4941021909795087E-5</v>
          </cell>
          <cell r="G48">
            <v>1.8589151300529401E-5</v>
          </cell>
          <cell r="H48">
            <v>1.5451451425604124E-5</v>
          </cell>
          <cell r="I48">
            <v>1.6715548046159685E-5</v>
          </cell>
          <cell r="J48">
            <v>1.6749938041732728E-5</v>
          </cell>
          <cell r="K48">
            <v>1.6078609187024804E-5</v>
          </cell>
          <cell r="L48">
            <v>1.4105910782263804E-5</v>
          </cell>
          <cell r="M48">
            <v>1.491285567401048E-5</v>
          </cell>
          <cell r="N48">
            <v>1.4259537759272557E-5</v>
          </cell>
          <cell r="O48">
            <v>1.6130011979075084E-5</v>
          </cell>
          <cell r="P48">
            <v>1.8780673146052615E-5</v>
          </cell>
          <cell r="Q48">
            <v>2.3661692733766094E-5</v>
          </cell>
          <cell r="R48">
            <v>3.1250207283834629E-5</v>
          </cell>
          <cell r="S48">
            <v>4.4919339741571411E-5</v>
          </cell>
          <cell r="T48">
            <v>5.598802227601766E-5</v>
          </cell>
          <cell r="U48">
            <v>6.36886002197633E-5</v>
          </cell>
          <cell r="V48">
            <v>6.6999988213429015E-5</v>
          </cell>
          <cell r="W48">
            <v>6.0701699978554815E-5</v>
          </cell>
          <cell r="X48">
            <v>5.3686116870779798E-5</v>
          </cell>
          <cell r="Y48">
            <v>4.8582740358645555E-5</v>
          </cell>
          <cell r="Z48">
            <v>4.4252319530182365E-5</v>
          </cell>
          <cell r="AA48">
            <v>4.247173171309713E-5</v>
          </cell>
          <cell r="AB48">
            <v>4.5124639446665923E-5</v>
          </cell>
          <cell r="AC48">
            <v>4.7605034041747369E-5</v>
          </cell>
          <cell r="AD48">
            <v>5.0254989933181039E-5</v>
          </cell>
          <cell r="AE48">
            <v>5.6321800292027944E-5</v>
          </cell>
          <cell r="AF48">
            <v>6.2499469537460317E-5</v>
          </cell>
          <cell r="AG48">
            <v>6.8686210701678381E-5</v>
          </cell>
          <cell r="AH48">
            <v>7.5198067023837822E-5</v>
          </cell>
          <cell r="AI48">
            <v>8.1903813437517626E-5</v>
          </cell>
          <cell r="AJ48">
            <v>8.8539983062618709E-5</v>
          </cell>
          <cell r="AK48">
            <v>9.7273617930130257E-5</v>
          </cell>
          <cell r="AL48">
            <v>1.0626333171783424E-4</v>
          </cell>
          <cell r="AM48">
            <v>1.1535829447666431E-4</v>
          </cell>
          <cell r="AN48">
            <v>1.2977606944824862E-4</v>
          </cell>
          <cell r="AO48">
            <v>1.4599150703539356E-4</v>
          </cell>
          <cell r="AP48">
            <v>1.6333202427827603E-4</v>
          </cell>
          <cell r="AQ48">
            <v>1.8830862754280739E-4</v>
          </cell>
          <cell r="AR48">
            <v>2.1607788747361934E-4</v>
          </cell>
          <cell r="AS48">
            <v>2.4336127275176452E-4</v>
          </cell>
          <cell r="AT48">
            <v>2.7496751116727413E-4</v>
          </cell>
          <cell r="AU48">
            <v>3.0514977804495941E-4</v>
          </cell>
          <cell r="AV48">
            <v>3.338316992290678E-4</v>
          </cell>
          <cell r="AW48">
            <v>3.6443582946657743E-4</v>
          </cell>
          <cell r="AX48">
            <v>4.0623619368924301E-4</v>
          </cell>
          <cell r="AY48">
            <v>4.5190128145421502E-4</v>
          </cell>
          <cell r="AZ48">
            <v>4.9789236848543444E-4</v>
          </cell>
          <cell r="BA48">
            <v>5.4514781069135904E-4</v>
          </cell>
          <cell r="BB48">
            <v>5.8638018925034679E-4</v>
          </cell>
          <cell r="BC48">
            <v>6.2018386001978212E-4</v>
          </cell>
          <cell r="BD48">
            <v>6.4662363625317236E-4</v>
          </cell>
          <cell r="BE48">
            <v>6.7426608103296243E-4</v>
          </cell>
          <cell r="BF48">
            <v>6.9925572114973463E-4</v>
          </cell>
          <cell r="BG48">
            <v>7.2799832311042979E-4</v>
          </cell>
          <cell r="BH48">
            <v>7.6500800182221845E-4</v>
          </cell>
          <cell r="BI48">
            <v>8.1538155569406824E-4</v>
          </cell>
          <cell r="BJ48">
            <v>8.746341630366958E-4</v>
          </cell>
          <cell r="BK48">
            <v>9.3531159411392134E-4</v>
          </cell>
          <cell r="BL48">
            <v>1.0001798839839691E-3</v>
          </cell>
          <cell r="BM48">
            <v>1.0690753230535659E-3</v>
          </cell>
          <cell r="BN48">
            <v>1.1456818729243434E-3</v>
          </cell>
          <cell r="BO48">
            <v>1.2290960946643534E-3</v>
          </cell>
          <cell r="BP48">
            <v>1.3105520502349449E-3</v>
          </cell>
          <cell r="BQ48">
            <v>1.4077218043043486E-3</v>
          </cell>
          <cell r="BR48">
            <v>1.5183592099774755E-3</v>
          </cell>
          <cell r="BS48">
            <v>1.6578484266643147E-3</v>
          </cell>
          <cell r="BT48">
            <v>1.8225823935115702E-3</v>
          </cell>
          <cell r="BU48">
            <v>1.9974005936952617E-3</v>
          </cell>
          <cell r="BV48">
            <v>2.2140222169345089E-3</v>
          </cell>
          <cell r="BW48">
            <v>2.4743047883026064E-3</v>
          </cell>
          <cell r="BX48">
            <v>2.8196061802357301E-3</v>
          </cell>
          <cell r="BY48">
            <v>3.2473460409567288E-3</v>
          </cell>
          <cell r="BZ48">
            <v>3.7540219528413997E-3</v>
          </cell>
          <cell r="CA48">
            <v>4.3625526608191403E-3</v>
          </cell>
          <cell r="CB48">
            <v>5.0932428761490973E-3</v>
          </cell>
          <cell r="CC48">
            <v>5.9892654219497856E-3</v>
          </cell>
          <cell r="CD48">
            <v>7.0470085599000851E-3</v>
          </cell>
          <cell r="CE48">
            <v>8.4541150175271793E-3</v>
          </cell>
          <cell r="CF48">
            <v>9.8687408388680054E-3</v>
          </cell>
          <cell r="CG48">
            <v>1.1509299715565378E-2</v>
          </cell>
          <cell r="CH48">
            <v>1.3432889836300619E-2</v>
          </cell>
          <cell r="CI48">
            <v>1.5689188008277843E-2</v>
          </cell>
          <cell r="CJ48">
            <v>1.9930989833618632E-2</v>
          </cell>
          <cell r="CK48">
            <v>2.4316081721128705E-2</v>
          </cell>
          <cell r="CL48">
            <v>2.9476858386010728E-2</v>
          </cell>
          <cell r="CM48">
            <v>3.5506221135574695E-2</v>
          </cell>
          <cell r="CN48">
            <v>4.2773359683103043E-2</v>
          </cell>
          <cell r="CO48">
            <v>5.120810210189039E-2</v>
          </cell>
          <cell r="CP48">
            <v>6.0943795745667058E-2</v>
          </cell>
          <cell r="CQ48">
            <v>7.2198961452158608E-2</v>
          </cell>
          <cell r="CR48">
            <v>8.4794256760126627E-2</v>
          </cell>
          <cell r="CS48">
            <v>9.9606819438620584E-2</v>
          </cell>
          <cell r="CT48">
            <v>0</v>
          </cell>
        </row>
        <row r="49">
          <cell r="C49">
            <v>3.2243720951126176E-4</v>
          </cell>
          <cell r="D49">
            <v>7.5339150455486304E-5</v>
          </cell>
          <cell r="E49">
            <v>5.9622699589082912E-5</v>
          </cell>
          <cell r="F49">
            <v>3.3609381126691015E-5</v>
          </cell>
          <cell r="G49">
            <v>1.7777940581253406E-5</v>
          </cell>
          <cell r="H49">
            <v>1.4773827005186782E-5</v>
          </cell>
          <cell r="I49">
            <v>1.6032728839895536E-5</v>
          </cell>
          <cell r="J49">
            <v>1.6103942795215224E-5</v>
          </cell>
          <cell r="K49">
            <v>1.5477359379213371E-5</v>
          </cell>
          <cell r="L49">
            <v>1.3576582021231793E-5</v>
          </cell>
          <cell r="M49">
            <v>1.4381306184229035E-5</v>
          </cell>
          <cell r="N49">
            <v>1.3748885355629806E-5</v>
          </cell>
          <cell r="O49">
            <v>1.5575843635152157E-5</v>
          </cell>
          <cell r="P49">
            <v>1.8154750666412561E-5</v>
          </cell>
          <cell r="Q49">
            <v>2.2911829362817699E-5</v>
          </cell>
          <cell r="R49">
            <v>3.0321809990715088E-5</v>
          </cell>
          <cell r="S49">
            <v>4.3721725207856966E-5</v>
          </cell>
          <cell r="T49">
            <v>5.4559792106254344E-5</v>
          </cell>
          <cell r="U49">
            <v>6.2070796108277886E-5</v>
          </cell>
          <cell r="V49">
            <v>6.5255495397925981E-5</v>
          </cell>
          <cell r="W49">
            <v>5.8953177755617262E-5</v>
          </cell>
          <cell r="X49">
            <v>5.2000887692767929E-5</v>
          </cell>
          <cell r="Y49">
            <v>4.6956573407600118E-5</v>
          </cell>
          <cell r="Z49">
            <v>4.268409969758605E-5</v>
          </cell>
          <cell r="AA49">
            <v>4.0919014290486436E-5</v>
          </cell>
          <cell r="AB49">
            <v>4.3495331844249212E-5</v>
          </cell>
          <cell r="AC49">
            <v>4.5895625146054416E-5</v>
          </cell>
          <cell r="AD49">
            <v>4.8459643449496624E-5</v>
          </cell>
          <cell r="AE49">
            <v>5.4368016833563947E-5</v>
          </cell>
          <cell r="AF49">
            <v>6.0385158874132917E-5</v>
          </cell>
          <cell r="AG49">
            <v>6.6407672949871639E-5</v>
          </cell>
          <cell r="AH49">
            <v>7.2746964252132796E-5</v>
          </cell>
          <cell r="AI49">
            <v>7.9270540778909803E-5</v>
          </cell>
          <cell r="AJ49">
            <v>8.5713606600612891E-5</v>
          </cell>
          <cell r="AK49">
            <v>9.4205044480106241E-5</v>
          </cell>
          <cell r="AL49">
            <v>1.0294824178070162E-4</v>
          </cell>
          <cell r="AM49">
            <v>1.1178448475983651E-4</v>
          </cell>
          <cell r="AN49">
            <v>1.2583934701480492E-4</v>
          </cell>
          <cell r="AO49">
            <v>1.4165220721666844E-4</v>
          </cell>
          <cell r="AP49">
            <v>1.5856239678791969E-4</v>
          </cell>
          <cell r="AQ49">
            <v>1.829788209095048E-4</v>
          </cell>
          <cell r="AR49">
            <v>2.1012597194845973E-4</v>
          </cell>
          <cell r="AS49">
            <v>2.367799466820142E-4</v>
          </cell>
          <cell r="AT49">
            <v>2.6767477417200187E-4</v>
          </cell>
          <cell r="AU49">
            <v>2.9713103404138723E-4</v>
          </cell>
          <cell r="AV49">
            <v>3.2508855900083316E-4</v>
          </cell>
          <cell r="AW49">
            <v>3.5489396028362389E-4</v>
          </cell>
          <cell r="AX49">
            <v>3.9570421019055163E-4</v>
          </cell>
          <cell r="AY49">
            <v>4.4028867488698912E-4</v>
          </cell>
          <cell r="AZ49">
            <v>4.851707249745384E-4</v>
          </cell>
          <cell r="BA49">
            <v>5.3124383653493619E-4</v>
          </cell>
          <cell r="BB49">
            <v>5.7135366301756883E-4</v>
          </cell>
          <cell r="BC49">
            <v>6.0407472010713529E-4</v>
          </cell>
          <cell r="BD49">
            <v>6.2947401083637518E-4</v>
          </cell>
          <cell r="BE49">
            <v>6.5601475666410161E-4</v>
          </cell>
          <cell r="BF49">
            <v>6.7986542241313896E-4</v>
          </cell>
          <cell r="BG49">
            <v>7.073693960783792E-4</v>
          </cell>
          <cell r="BH49">
            <v>7.4294965574367954E-4</v>
          </cell>
          <cell r="BI49">
            <v>7.9159172786203921E-4</v>
          </cell>
          <cell r="BJ49">
            <v>8.4885785596354793E-4</v>
          </cell>
          <cell r="BK49">
            <v>9.0735980344162025E-4</v>
          </cell>
          <cell r="BL49">
            <v>9.6985335446972203E-4</v>
          </cell>
          <cell r="BM49">
            <v>1.0361858986228172E-3</v>
          </cell>
          <cell r="BN49">
            <v>1.1099124825242734E-3</v>
          </cell>
          <cell r="BO49">
            <v>1.1901830479862042E-3</v>
          </cell>
          <cell r="BP49">
            <v>1.2682789156330824E-3</v>
          </cell>
          <cell r="BQ49">
            <v>1.3615801896383851E-3</v>
          </cell>
          <cell r="BR49">
            <v>1.4678672555522147E-3</v>
          </cell>
          <cell r="BS49">
            <v>1.6021434799492441E-3</v>
          </cell>
          <cell r="BT49">
            <v>1.760797977501366E-3</v>
          </cell>
          <cell r="BU49">
            <v>1.9289341274603866E-3</v>
          </cell>
          <cell r="BV49">
            <v>2.1375889027541216E-3</v>
          </cell>
          <cell r="BW49">
            <v>2.3885619674643681E-3</v>
          </cell>
          <cell r="BX49">
            <v>2.7221695533247237E-3</v>
          </cell>
          <cell r="BY49">
            <v>3.1359879367615019E-3</v>
          </cell>
          <cell r="BZ49">
            <v>3.6263344962675541E-3</v>
          </cell>
          <cell r="CA49">
            <v>4.2157492136009949E-3</v>
          </cell>
          <cell r="CB49">
            <v>4.9239741864309334E-3</v>
          </cell>
          <cell r="CC49">
            <v>5.7932568421826501E-3</v>
          </cell>
          <cell r="CD49">
            <v>6.8202539687692914E-3</v>
          </cell>
          <cell r="CE49">
            <v>8.1889980514183811E-3</v>
          </cell>
          <cell r="CF49">
            <v>9.5637098622533157E-3</v>
          </cell>
          <cell r="CG49">
            <v>1.1158877610681822E-2</v>
          </cell>
          <cell r="CH49">
            <v>1.3030700299671964E-2</v>
          </cell>
          <cell r="CI49">
            <v>1.5227963741521317E-2</v>
          </cell>
          <cell r="CJ49">
            <v>1.9387954505611933E-2</v>
          </cell>
          <cell r="CK49">
            <v>2.368772008357985E-2</v>
          </cell>
          <cell r="CL49">
            <v>2.8754676615780378E-2</v>
          </cell>
          <cell r="CM49">
            <v>3.4682496716442204E-2</v>
          </cell>
          <cell r="CN49">
            <v>4.1839123221018334E-2</v>
          </cell>
          <cell r="CO49">
            <v>5.0158295589422502E-2</v>
          </cell>
          <cell r="CP49">
            <v>5.9775985123141154E-2</v>
          </cell>
          <cell r="CQ49">
            <v>7.0910623638769849E-2</v>
          </cell>
          <cell r="CR49">
            <v>8.338367314245243E-2</v>
          </cell>
          <cell r="CS49">
            <v>9.8078753492759324E-2</v>
          </cell>
          <cell r="CT49">
            <v>0</v>
          </cell>
        </row>
        <row r="50">
          <cell r="C50">
            <v>3.0768288321763047E-4</v>
          </cell>
          <cell r="D50">
            <v>7.2397407845895502E-5</v>
          </cell>
          <cell r="E50">
            <v>5.7546775890505728E-5</v>
          </cell>
          <cell r="F50">
            <v>3.2328489818395601E-5</v>
          </cell>
          <cell r="G50">
            <v>1.7002129930874725E-5</v>
          </cell>
          <cell r="H50">
            <v>1.4125919638484279E-5</v>
          </cell>
          <cell r="I50">
            <v>1.5377802137199689E-5</v>
          </cell>
          <cell r="J50">
            <v>1.5482861469386923E-5</v>
          </cell>
          <cell r="K50">
            <v>1.4898592774658864E-5</v>
          </cell>
          <cell r="L50">
            <v>1.3067116359501694E-5</v>
          </cell>
          <cell r="M50">
            <v>1.3868702958461889E-5</v>
          </cell>
          <cell r="N50">
            <v>1.3256519950718147E-5</v>
          </cell>
          <cell r="O50">
            <v>1.5040714349865124E-5</v>
          </cell>
          <cell r="P50">
            <v>1.7549688754955536E-5</v>
          </cell>
          <cell r="Q50">
            <v>2.2185729669467543E-5</v>
          </cell>
          <cell r="R50">
            <v>2.9420993597989349E-5</v>
          </cell>
          <cell r="S50">
            <v>4.2556040129479191E-5</v>
          </cell>
          <cell r="T50">
            <v>5.3167994500211709E-5</v>
          </cell>
          <cell r="U50">
            <v>6.0494085865495704E-5</v>
          </cell>
          <cell r="V50">
            <v>6.3556422866098338E-5</v>
          </cell>
          <cell r="W50">
            <v>5.7255020554397058E-5</v>
          </cell>
          <cell r="X50">
            <v>5.0368557215998545E-5</v>
          </cell>
          <cell r="Y50">
            <v>4.5384836464484176E-5</v>
          </cell>
          <cell r="Z50">
            <v>4.117145351268957E-5</v>
          </cell>
          <cell r="AA50">
            <v>3.942306130325613E-5</v>
          </cell>
          <cell r="AB50">
            <v>4.1924852138228483E-5</v>
          </cell>
          <cell r="AC50">
            <v>4.4247596610284977E-5</v>
          </cell>
          <cell r="AD50">
            <v>4.6728433754810062E-5</v>
          </cell>
          <cell r="AE50">
            <v>5.2482007658076745E-5</v>
          </cell>
          <cell r="AF50">
            <v>5.8342371684617835E-5</v>
          </cell>
          <cell r="AG50">
            <v>6.4204719038849401E-5</v>
          </cell>
          <cell r="AH50">
            <v>7.0375753073681014E-5</v>
          </cell>
          <cell r="AI50">
            <v>7.6721926680055824E-5</v>
          </cell>
          <cell r="AJ50">
            <v>8.297745008427786E-5</v>
          </cell>
          <cell r="AK50">
            <v>9.1233267198096696E-5</v>
          </cell>
          <cell r="AL50">
            <v>9.9736567321335223E-5</v>
          </cell>
          <cell r="AM50">
            <v>1.0832138597336233E-4</v>
          </cell>
          <cell r="AN50">
            <v>1.2202203671941529E-4</v>
          </cell>
          <cell r="AO50">
            <v>1.3744187537164396E-4</v>
          </cell>
          <cell r="AP50">
            <v>1.5393204140557552E-4</v>
          </cell>
          <cell r="AQ50">
            <v>1.7779985342529175E-4</v>
          </cell>
          <cell r="AR50">
            <v>2.0433798656476274E-4</v>
          </cell>
          <cell r="AS50">
            <v>2.3037658180753056E-4</v>
          </cell>
          <cell r="AT50">
            <v>2.6057543123437658E-4</v>
          </cell>
          <cell r="AU50">
            <v>2.8932297658203161E-4</v>
          </cell>
          <cell r="AV50">
            <v>3.1657436766911994E-4</v>
          </cell>
          <cell r="AW50">
            <v>3.4560187864685375E-4</v>
          </cell>
          <cell r="AX50">
            <v>3.8544522377210224E-4</v>
          </cell>
          <cell r="AY50">
            <v>4.289744160034649E-4</v>
          </cell>
          <cell r="AZ50">
            <v>4.727740552077813E-4</v>
          </cell>
          <cell r="BA50">
            <v>5.1769439089250529E-4</v>
          </cell>
          <cell r="BB50">
            <v>5.5671209798319177E-4</v>
          </cell>
          <cell r="BC50">
            <v>5.8838388843768426E-4</v>
          </cell>
          <cell r="BD50">
            <v>6.1277908502254124E-4</v>
          </cell>
          <cell r="BE50">
            <v>6.3825730928166987E-4</v>
          </cell>
          <cell r="BF50">
            <v>6.6101263715735042E-4</v>
          </cell>
          <cell r="BG50">
            <v>6.8732481974782616E-4</v>
          </cell>
          <cell r="BH50">
            <v>7.2152711350829057E-4</v>
          </cell>
          <cell r="BI50">
            <v>7.6849573268820688E-4</v>
          </cell>
          <cell r="BJ50">
            <v>8.2384088831172252E-4</v>
          </cell>
          <cell r="BK50">
            <v>8.8024298432077728E-4</v>
          </cell>
          <cell r="BL50">
            <v>9.404459253367336E-4</v>
          </cell>
          <cell r="BM50">
            <v>1.0043077881177994E-3</v>
          </cell>
          <cell r="BN50">
            <v>1.0752592492841502E-3</v>
          </cell>
          <cell r="BO50">
            <v>1.1525012737028993E-3</v>
          </cell>
          <cell r="BP50">
            <v>1.2273685048733649E-3</v>
          </cell>
          <cell r="BQ50">
            <v>1.316949985596848E-3</v>
          </cell>
          <cell r="BR50">
            <v>1.4190531828672892E-3</v>
          </cell>
          <cell r="BS50">
            <v>1.5483088108861022E-3</v>
          </cell>
          <cell r="BT50">
            <v>1.7011062319160629E-3</v>
          </cell>
          <cell r="BU50">
            <v>1.862812351887964E-3</v>
          </cell>
          <cell r="BV50">
            <v>2.0637915225778605E-3</v>
          </cell>
          <cell r="BW50">
            <v>2.3057869883336569E-3</v>
          </cell>
          <cell r="BX50">
            <v>2.628095595741101E-3</v>
          </cell>
          <cell r="BY50">
            <v>3.0284427368213389E-3</v>
          </cell>
          <cell r="BZ50">
            <v>3.502982516844365E-3</v>
          </cell>
          <cell r="CA50">
            <v>4.0738757372649264E-3</v>
          </cell>
          <cell r="CB50">
            <v>4.760317543861377E-3</v>
          </cell>
          <cell r="CC50">
            <v>5.6036449393173657E-3</v>
          </cell>
          <cell r="CD50">
            <v>6.600771590529019E-3</v>
          </cell>
          <cell r="CE50">
            <v>7.9321619116604677E-3</v>
          </cell>
          <cell r="CF50">
            <v>9.2680631213540431E-3</v>
          </cell>
          <cell r="CG50">
            <v>1.0819066710883368E-2</v>
          </cell>
          <cell r="CH50">
            <v>1.264047595990915E-2</v>
          </cell>
          <cell r="CI50">
            <v>1.478019736147552E-2</v>
          </cell>
          <cell r="CJ50">
            <v>1.8859573675683233E-2</v>
          </cell>
          <cell r="CK50">
            <v>2.3075406539484387E-2</v>
          </cell>
          <cell r="CL50">
            <v>2.8049936406310927E-2</v>
          </cell>
          <cell r="CM50">
            <v>3.3877552692296489E-2</v>
          </cell>
          <cell r="CN50">
            <v>4.0924865266672765E-2</v>
          </cell>
          <cell r="CO50">
            <v>4.9129468368255561E-2</v>
          </cell>
          <cell r="CP50">
            <v>5.8629875576655936E-2</v>
          </cell>
          <cell r="CQ50">
            <v>6.9644444748868994E-2</v>
          </cell>
          <cell r="CR50">
            <v>8.1995550471693684E-2</v>
          </cell>
          <cell r="CS50">
            <v>9.657293831023861E-2</v>
          </cell>
          <cell r="CT50">
            <v>0</v>
          </cell>
        </row>
        <row r="51">
          <cell r="C51">
            <v>2.9360359744507039E-4</v>
          </cell>
          <cell r="D51">
            <v>6.9570526480305722E-5</v>
          </cell>
          <cell r="E51">
            <v>5.5543129018506714E-5</v>
          </cell>
          <cell r="F51">
            <v>3.1096413959197089E-5</v>
          </cell>
          <cell r="G51">
            <v>1.6260174567000808E-5</v>
          </cell>
          <cell r="H51">
            <v>1.3506426109358768E-5</v>
          </cell>
          <cell r="I51">
            <v>1.4749628573466669E-5</v>
          </cell>
          <cell r="J51">
            <v>1.4885733230523028E-5</v>
          </cell>
          <cell r="K51">
            <v>1.4341468646209964E-5</v>
          </cell>
          <cell r="L51">
            <v>1.257676844242055E-5</v>
          </cell>
          <cell r="M51">
            <v>1.3374370695467492E-5</v>
          </cell>
          <cell r="N51">
            <v>1.2781786676438826E-5</v>
          </cell>
          <cell r="O51">
            <v>1.4523970025232329E-5</v>
          </cell>
          <cell r="P51">
            <v>1.6964792188536309E-5</v>
          </cell>
          <cell r="Q51">
            <v>2.1482640583137101E-5</v>
          </cell>
          <cell r="R51">
            <v>2.8546938753831462E-5</v>
          </cell>
          <cell r="S51">
            <v>4.1421433274860958E-5</v>
          </cell>
          <cell r="T51">
            <v>5.1811700152480754E-5</v>
          </cell>
          <cell r="U51">
            <v>5.8957425727734815E-5</v>
          </cell>
          <cell r="V51">
            <v>6.1901588112218202E-5</v>
          </cell>
          <cell r="W51">
            <v>5.5605777725755745E-5</v>
          </cell>
          <cell r="X51">
            <v>4.8787465052741785E-5</v>
          </cell>
          <cell r="Y51">
            <v>4.3865707764598788E-5</v>
          </cell>
          <cell r="Z51">
            <v>3.9712411669057657E-5</v>
          </cell>
          <cell r="AA51">
            <v>3.7981797630484395E-5</v>
          </cell>
          <cell r="AB51">
            <v>4.0411076371832811E-5</v>
          </cell>
          <cell r="AC51">
            <v>4.2658744523560625E-5</v>
          </cell>
          <cell r="AD51">
            <v>4.5059069737661023E-5</v>
          </cell>
          <cell r="AE51">
            <v>5.0661421882459789E-5</v>
          </cell>
          <cell r="AF51">
            <v>5.6368688592255318E-5</v>
          </cell>
          <cell r="AG51">
            <v>6.2074841853583849E-5</v>
          </cell>
          <cell r="AH51">
            <v>6.8081829670791556E-5</v>
          </cell>
          <cell r="AI51">
            <v>7.4255249610916504E-5</v>
          </cell>
          <cell r="AJ51">
            <v>8.0328633864001198E-5</v>
          </cell>
          <cell r="AK51">
            <v>8.8355232985700655E-5</v>
          </cell>
          <cell r="AL51">
            <v>9.6625082571789145E-5</v>
          </cell>
          <cell r="AM51">
            <v>1.0496556883484367E-4</v>
          </cell>
          <cell r="AN51">
            <v>1.1832051688311332E-4</v>
          </cell>
          <cell r="AO51">
            <v>1.333566789728641E-4</v>
          </cell>
          <cell r="AP51">
            <v>1.4943689203232515E-4</v>
          </cell>
          <cell r="AQ51">
            <v>1.7276745693163578E-4</v>
          </cell>
          <cell r="AR51">
            <v>1.9870941720033218E-4</v>
          </cell>
          <cell r="AS51">
            <v>2.2414636709377743E-4</v>
          </cell>
          <cell r="AT51">
            <v>2.5366435511053491E-4</v>
          </cell>
          <cell r="AU51">
            <v>2.8172007161564902E-4</v>
          </cell>
          <cell r="AV51">
            <v>3.0828313182526827E-4</v>
          </cell>
          <cell r="AW51">
            <v>3.3655304783642559E-4</v>
          </cell>
          <cell r="AX51">
            <v>3.7545216083423338E-4</v>
          </cell>
          <cell r="AY51">
            <v>4.1795084299045342E-4</v>
          </cell>
          <cell r="AZ51">
            <v>4.6069406162462331E-4</v>
          </cell>
          <cell r="BA51">
            <v>5.0449043849296439E-4</v>
          </cell>
          <cell r="BB51">
            <v>5.4244563733757715E-4</v>
          </cell>
          <cell r="BC51">
            <v>5.7310050905793957E-4</v>
          </cell>
          <cell r="BD51">
            <v>5.9652681035048582E-4</v>
          </cell>
          <cell r="BE51">
            <v>6.209803831013778E-4</v>
          </cell>
          <cell r="BF51">
            <v>6.4268247483226639E-4</v>
          </cell>
          <cell r="BG51">
            <v>6.6784805258367263E-4</v>
          </cell>
          <cell r="BH51">
            <v>7.0072206192382618E-4</v>
          </cell>
          <cell r="BI51">
            <v>7.4607334981782205E-4</v>
          </cell>
          <cell r="BJ51">
            <v>7.995609090234888E-4</v>
          </cell>
          <cell r="BK51">
            <v>8.5393621626782561E-4</v>
          </cell>
          <cell r="BL51">
            <v>9.1192976742109858E-4</v>
          </cell>
          <cell r="BM51">
            <v>9.7340992553738529E-4</v>
          </cell>
          <cell r="BN51">
            <v>1.0416873812797902E-3</v>
          </cell>
          <cell r="BO51">
            <v>1.1160118566138483E-3</v>
          </cell>
          <cell r="BP51">
            <v>1.1877769421121463E-3</v>
          </cell>
          <cell r="BQ51">
            <v>1.2737817488117089E-3</v>
          </cell>
          <cell r="BR51">
            <v>1.3718613127607425E-3</v>
          </cell>
          <cell r="BS51">
            <v>1.4962817212629312E-3</v>
          </cell>
          <cell r="BT51">
            <v>1.6434363957654309E-3</v>
          </cell>
          <cell r="BU51">
            <v>1.7989551185567806E-3</v>
          </cell>
          <cell r="BV51">
            <v>1.9925393566712257E-3</v>
          </cell>
          <cell r="BW51">
            <v>2.2258773577375928E-3</v>
          </cell>
          <cell r="BX51">
            <v>2.5372685582047516E-3</v>
          </cell>
          <cell r="BY51">
            <v>2.9245802776628137E-3</v>
          </cell>
          <cell r="BZ51">
            <v>3.3838193182611363E-3</v>
          </cell>
          <cell r="CA51">
            <v>3.936767340346402E-3</v>
          </cell>
          <cell r="CB51">
            <v>4.6020877604786526E-3</v>
          </cell>
          <cell r="CC51">
            <v>5.4202221207428746E-3</v>
          </cell>
          <cell r="CD51">
            <v>6.3883297297108455E-3</v>
          </cell>
          <cell r="CE51">
            <v>7.6833499947763619E-3</v>
          </cell>
          <cell r="CF51">
            <v>8.9815145847129442E-3</v>
          </cell>
          <cell r="CG51">
            <v>1.0489549178565654E-2</v>
          </cell>
          <cell r="CH51">
            <v>1.226186537238747E-2</v>
          </cell>
          <cell r="CI51">
            <v>1.4345502039518808E-2</v>
          </cell>
          <cell r="CJ51">
            <v>1.8345459453020761E-2</v>
          </cell>
          <cell r="CK51">
            <v>2.2478740909751348E-2</v>
          </cell>
          <cell r="CL51">
            <v>2.7362228723662327E-2</v>
          </cell>
          <cell r="CM51">
            <v>3.3090976010691935E-2</v>
          </cell>
          <cell r="CN51">
            <v>4.0030177038422071E-2</v>
          </cell>
          <cell r="CO51">
            <v>4.8121223236058212E-2</v>
          </cell>
          <cell r="CP51">
            <v>5.7505089561586578E-2</v>
          </cell>
          <cell r="CQ51">
            <v>6.8400073080922705E-2</v>
          </cell>
          <cell r="CR51">
            <v>8.0629564304933968E-2</v>
          </cell>
          <cell r="CS51">
            <v>9.508908623018332E-2</v>
          </cell>
          <cell r="CT51">
            <v>0</v>
          </cell>
        </row>
      </sheetData>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解説"/>
      <sheetName val="Prm"/>
      <sheetName val="FOUTcohort"/>
      <sheetName val="FOUTperiod"/>
      <sheetName val="→index"/>
      <sheetName val="パラメタ推定値"/>
      <sheetName val="パラメタ推移"/>
      <sheetName val="コウホート比較グラフ"/>
      <sheetName val="期間合計率比較"/>
      <sheetName val="期間比較グラフ"/>
      <sheetName val="実績＋model値"/>
      <sheetName val="モデル誤差"/>
      <sheetName val="モデル誤差 (累積)"/>
      <sheetName val="f1-5p"/>
    </sheetNames>
    <sheetDataSet>
      <sheetData sheetId="0"/>
      <sheetData sheetId="1">
        <row r="2">
          <cell r="B2" t="str">
            <v>year</v>
          </cell>
          <cell r="C2" t="str">
            <v>λ</v>
          </cell>
          <cell r="D2" t="str">
            <v>u</v>
          </cell>
          <cell r="E2" t="str">
            <v>b</v>
          </cell>
          <cell r="F2" t="str">
            <v>C</v>
          </cell>
          <cell r="G2" t="str">
            <v>λ_Fix</v>
          </cell>
          <cell r="H2" t="str">
            <v>u_Fix</v>
          </cell>
          <cell r="I2" t="str">
            <v>b_Fix</v>
          </cell>
          <cell r="J2" t="str">
            <v>C_Fix</v>
          </cell>
          <cell r="K2" t="str">
            <v>adjC</v>
          </cell>
          <cell r="L2" t="str">
            <v>mean</v>
          </cell>
        </row>
        <row r="3">
          <cell r="B3">
            <v>1935</v>
          </cell>
          <cell r="C3">
            <v>-0.41624909632787316</v>
          </cell>
          <cell r="D3">
            <v>27.624862080596067</v>
          </cell>
          <cell r="E3">
            <v>3.4893279688537846</v>
          </cell>
          <cell r="F3">
            <v>0.76150462603876512</v>
          </cell>
          <cell r="G3">
            <v>0</v>
          </cell>
          <cell r="H3">
            <v>0</v>
          </cell>
          <cell r="I3">
            <v>0</v>
          </cell>
          <cell r="J3">
            <v>0</v>
          </cell>
          <cell r="K3">
            <v>0.76150462603876512</v>
          </cell>
          <cell r="L3">
            <v>28.372017390538403</v>
          </cell>
        </row>
        <row r="4">
          <cell r="B4">
            <v>1936</v>
          </cell>
          <cell r="C4">
            <v>-0.40646978112670218</v>
          </cell>
          <cell r="D4">
            <v>27.687148708391792</v>
          </cell>
          <cell r="E4">
            <v>3.4356324985081241</v>
          </cell>
          <cell r="F4">
            <v>0.77565277364522833</v>
          </cell>
          <cell r="G4">
            <v>0</v>
          </cell>
          <cell r="H4">
            <v>0</v>
          </cell>
          <cell r="I4">
            <v>0</v>
          </cell>
          <cell r="J4">
            <v>0</v>
          </cell>
          <cell r="K4">
            <v>0.77565277364522844</v>
          </cell>
          <cell r="L4">
            <v>28.404718470412362</v>
          </cell>
        </row>
        <row r="5">
          <cell r="B5">
            <v>1937</v>
          </cell>
          <cell r="C5">
            <v>-0.39067419771006923</v>
          </cell>
          <cell r="D5">
            <v>27.735700802912078</v>
          </cell>
          <cell r="E5">
            <v>3.3745305477040177</v>
          </cell>
          <cell r="F5">
            <v>0.76660392607398564</v>
          </cell>
          <cell r="G5">
            <v>0</v>
          </cell>
          <cell r="H5">
            <v>0</v>
          </cell>
          <cell r="I5">
            <v>0</v>
          </cell>
          <cell r="J5">
            <v>0</v>
          </cell>
          <cell r="K5">
            <v>0.76660392607398564</v>
          </cell>
          <cell r="L5">
            <v>28.411606150231112</v>
          </cell>
        </row>
        <row r="6">
          <cell r="B6">
            <v>1938</v>
          </cell>
          <cell r="C6">
            <v>-0.37022380612056471</v>
          </cell>
          <cell r="D6">
            <v>27.765397896043961</v>
          </cell>
          <cell r="E6">
            <v>3.3202334331246419</v>
          </cell>
          <cell r="F6">
            <v>0.78936978878062514</v>
          </cell>
          <cell r="G6">
            <v>0</v>
          </cell>
          <cell r="H6">
            <v>0</v>
          </cell>
          <cell r="I6">
            <v>0</v>
          </cell>
          <cell r="J6">
            <v>0</v>
          </cell>
          <cell r="K6">
            <v>0.78936978878062514</v>
          </cell>
          <cell r="L6">
            <v>28.394128221721679</v>
          </cell>
        </row>
        <row r="7">
          <cell r="B7">
            <v>1939</v>
          </cell>
          <cell r="C7">
            <v>-0.34642985348219135</v>
          </cell>
          <cell r="D7">
            <v>27.854729113217246</v>
          </cell>
          <cell r="E7">
            <v>3.2545620123144765</v>
          </cell>
          <cell r="F7">
            <v>0.769505142991177</v>
          </cell>
          <cell r="G7">
            <v>0</v>
          </cell>
          <cell r="H7">
            <v>0</v>
          </cell>
          <cell r="I7">
            <v>0</v>
          </cell>
          <cell r="J7">
            <v>0</v>
          </cell>
          <cell r="K7">
            <v>0.769505142991177</v>
          </cell>
          <cell r="L7">
            <v>28.4299930103011</v>
          </cell>
        </row>
        <row r="8">
          <cell r="B8">
            <v>1940</v>
          </cell>
          <cell r="C8">
            <v>-0.34993405626456331</v>
          </cell>
          <cell r="D8">
            <v>27.853180550153006</v>
          </cell>
          <cell r="E8">
            <v>3.1721609329468707</v>
          </cell>
          <cell r="F8">
            <v>0.78066780308715344</v>
          </cell>
          <cell r="G8">
            <v>0</v>
          </cell>
          <cell r="H8">
            <v>0</v>
          </cell>
          <cell r="I8">
            <v>0</v>
          </cell>
          <cell r="J8">
            <v>0</v>
          </cell>
          <cell r="K8">
            <v>0.78066780308715344</v>
          </cell>
          <cell r="L8">
            <v>28.419750143419414</v>
          </cell>
        </row>
        <row r="9">
          <cell r="B9">
            <v>1941</v>
          </cell>
          <cell r="C9">
            <v>-0.38255792639694203</v>
          </cell>
          <cell r="D9">
            <v>27.742657714622435</v>
          </cell>
          <cell r="E9">
            <v>3.0925839124284762</v>
          </cell>
          <cell r="F9">
            <v>0.79470893021886091</v>
          </cell>
          <cell r="G9">
            <v>0</v>
          </cell>
          <cell r="H9">
            <v>0</v>
          </cell>
          <cell r="I9">
            <v>0</v>
          </cell>
          <cell r="J9">
            <v>0</v>
          </cell>
          <cell r="K9">
            <v>0.79470893021886091</v>
          </cell>
          <cell r="L9">
            <v>28.3487285154552</v>
          </cell>
        </row>
        <row r="10">
          <cell r="B10">
            <v>1942</v>
          </cell>
          <cell r="C10">
            <v>-0.43474100252604192</v>
          </cell>
          <cell r="D10">
            <v>27.633238541889519</v>
          </cell>
          <cell r="E10">
            <v>3.026259539262623</v>
          </cell>
          <cell r="F10">
            <v>0.80416450852607579</v>
          </cell>
          <cell r="G10">
            <v>0</v>
          </cell>
          <cell r="H10">
            <v>0</v>
          </cell>
          <cell r="I10">
            <v>0</v>
          </cell>
          <cell r="J10">
            <v>0</v>
          </cell>
          <cell r="K10">
            <v>0.80416450852607579</v>
          </cell>
          <cell r="L10">
            <v>28.311816966250028</v>
          </cell>
        </row>
        <row r="11">
          <cell r="B11">
            <v>1943</v>
          </cell>
          <cell r="C11">
            <v>-0.47345253940873577</v>
          </cell>
          <cell r="D11">
            <v>27.553227194833745</v>
          </cell>
          <cell r="E11">
            <v>2.9829080166652968</v>
          </cell>
          <cell r="F11">
            <v>0.78991735858391821</v>
          </cell>
          <cell r="G11">
            <v>0</v>
          </cell>
          <cell r="H11">
            <v>0</v>
          </cell>
          <cell r="I11">
            <v>0</v>
          </cell>
          <cell r="J11">
            <v>0</v>
          </cell>
          <cell r="K11">
            <v>0.78991735858391821</v>
          </cell>
          <cell r="L11">
            <v>28.285602903609981</v>
          </cell>
        </row>
        <row r="12">
          <cell r="B12">
            <v>1944</v>
          </cell>
          <cell r="C12">
            <v>-0.52190428798516775</v>
          </cell>
          <cell r="D12">
            <v>27.412365655146161</v>
          </cell>
          <cell r="E12">
            <v>2.9490312477837208</v>
          </cell>
          <cell r="F12">
            <v>0.80033888319865243</v>
          </cell>
          <cell r="G12">
            <v>0</v>
          </cell>
          <cell r="H12">
            <v>0</v>
          </cell>
          <cell r="I12">
            <v>0</v>
          </cell>
          <cell r="J12">
            <v>0</v>
          </cell>
          <cell r="K12">
            <v>0.80033888319865243</v>
          </cell>
          <cell r="L12">
            <v>28.216417334620619</v>
          </cell>
        </row>
        <row r="13">
          <cell r="B13">
            <v>1945</v>
          </cell>
          <cell r="C13">
            <v>-0.56736642091432798</v>
          </cell>
          <cell r="D13">
            <v>27.261588764578072</v>
          </cell>
          <cell r="E13">
            <v>2.9399941825594813</v>
          </cell>
          <cell r="F13">
            <v>0.78351360852857133</v>
          </cell>
          <cell r="G13">
            <v>0</v>
          </cell>
          <cell r="H13">
            <v>0</v>
          </cell>
          <cell r="I13">
            <v>0</v>
          </cell>
          <cell r="J13">
            <v>0</v>
          </cell>
          <cell r="K13">
            <v>0.78351360852857133</v>
          </cell>
          <cell r="L13">
            <v>28.139692539024576</v>
          </cell>
        </row>
        <row r="14">
          <cell r="B14">
            <v>1946</v>
          </cell>
          <cell r="C14">
            <v>-0.60786807471581894</v>
          </cell>
          <cell r="D14">
            <v>27.220438326170129</v>
          </cell>
          <cell r="E14">
            <v>2.9720524171962666</v>
          </cell>
          <cell r="F14">
            <v>0.75765147363416707</v>
          </cell>
          <cell r="G14">
            <v>0</v>
          </cell>
          <cell r="H14">
            <v>0</v>
          </cell>
          <cell r="I14">
            <v>0</v>
          </cell>
          <cell r="J14">
            <v>0</v>
          </cell>
          <cell r="K14">
            <v>0.75765147363416741</v>
          </cell>
          <cell r="L14">
            <v>28.178393798859762</v>
          </cell>
        </row>
        <row r="15">
          <cell r="B15">
            <v>1947</v>
          </cell>
          <cell r="C15">
            <v>-0.62938084839752828</v>
          </cell>
          <cell r="D15">
            <v>27.193538742971505</v>
          </cell>
          <cell r="E15">
            <v>3.0029671877101998</v>
          </cell>
          <cell r="F15">
            <v>0.77716097230716141</v>
          </cell>
          <cell r="G15">
            <v>0</v>
          </cell>
          <cell r="H15">
            <v>0</v>
          </cell>
          <cell r="I15">
            <v>0</v>
          </cell>
          <cell r="J15">
            <v>0</v>
          </cell>
          <cell r="K15">
            <v>0.77690099478895647</v>
          </cell>
          <cell r="L15">
            <v>28.194413013862373</v>
          </cell>
        </row>
        <row r="16">
          <cell r="B16">
            <v>1948</v>
          </cell>
          <cell r="C16">
            <v>-0.63049494542706597</v>
          </cell>
          <cell r="D16">
            <v>27.193416013743104</v>
          </cell>
          <cell r="E16">
            <v>3.0479219443117525</v>
          </cell>
          <cell r="F16">
            <v>0.79388795577143811</v>
          </cell>
          <cell r="G16">
            <v>0</v>
          </cell>
          <cell r="H16">
            <v>0</v>
          </cell>
          <cell r="I16">
            <v>0</v>
          </cell>
          <cell r="J16">
            <v>0</v>
          </cell>
          <cell r="K16">
            <v>0.79353731648658332</v>
          </cell>
          <cell r="L16">
            <v>28.209655787542246</v>
          </cell>
        </row>
        <row r="17">
          <cell r="B17">
            <v>1949</v>
          </cell>
          <cell r="C17">
            <v>-0.62532015975208755</v>
          </cell>
          <cell r="D17">
            <v>27.240820647176996</v>
          </cell>
          <cell r="E17">
            <v>3.0874678728624589</v>
          </cell>
          <cell r="F17">
            <v>0.77244839294576451</v>
          </cell>
          <cell r="G17">
            <v>0</v>
          </cell>
          <cell r="H17">
            <v>0</v>
          </cell>
          <cell r="I17">
            <v>0</v>
          </cell>
          <cell r="J17">
            <v>0</v>
          </cell>
          <cell r="K17">
            <v>0.77199414940466948</v>
          </cell>
          <cell r="L17">
            <v>28.258763771555948</v>
          </cell>
        </row>
        <row r="18">
          <cell r="B18">
            <v>1950</v>
          </cell>
          <cell r="C18">
            <v>-0.61342383069572759</v>
          </cell>
          <cell r="D18">
            <v>27.289507301148067</v>
          </cell>
          <cell r="E18">
            <v>3.1396568783334025</v>
          </cell>
          <cell r="F18">
            <v>0.77847884382388244</v>
          </cell>
          <cell r="G18">
            <v>0</v>
          </cell>
          <cell r="H18">
            <v>0</v>
          </cell>
          <cell r="I18">
            <v>0</v>
          </cell>
          <cell r="J18">
            <v>0</v>
          </cell>
          <cell r="K18">
            <v>0.77785036331273583</v>
          </cell>
          <cell r="L18">
            <v>28.299557160997164</v>
          </cell>
        </row>
        <row r="19">
          <cell r="B19">
            <v>1951</v>
          </cell>
          <cell r="C19">
            <v>-0.59952369596468535</v>
          </cell>
          <cell r="D19">
            <v>27.333348850006573</v>
          </cell>
          <cell r="E19">
            <v>3.1978579120464858</v>
          </cell>
          <cell r="F19">
            <v>0.77295653164233902</v>
          </cell>
          <cell r="G19">
            <v>0</v>
          </cell>
          <cell r="H19">
            <v>0</v>
          </cell>
          <cell r="I19">
            <v>0</v>
          </cell>
          <cell r="J19">
            <v>0</v>
          </cell>
          <cell r="K19">
            <v>0.77207006188963323</v>
          </cell>
          <cell r="L19">
            <v>28.331600984591958</v>
          </cell>
        </row>
        <row r="20">
          <cell r="B20">
            <v>1952</v>
          </cell>
          <cell r="C20">
            <v>-0.57034216219589695</v>
          </cell>
          <cell r="D20">
            <v>27.439204479022443</v>
          </cell>
          <cell r="E20">
            <v>3.2663417490086597</v>
          </cell>
          <cell r="F20">
            <v>0.76797737592940829</v>
          </cell>
          <cell r="G20">
            <v>0</v>
          </cell>
          <cell r="H20">
            <v>0</v>
          </cell>
          <cell r="I20">
            <v>0</v>
          </cell>
          <cell r="J20">
            <v>0</v>
          </cell>
          <cell r="K20">
            <v>0.76674139411271325</v>
          </cell>
          <cell r="L20">
            <v>28.397673191486263</v>
          </cell>
        </row>
        <row r="21">
          <cell r="B21">
            <v>1953</v>
          </cell>
          <cell r="C21">
            <v>-0.53932334342834465</v>
          </cell>
          <cell r="D21">
            <v>27.565233636952051</v>
          </cell>
          <cell r="E21">
            <v>3.3227688292781603</v>
          </cell>
          <cell r="F21">
            <v>0.76867890142706974</v>
          </cell>
          <cell r="G21">
            <v>0</v>
          </cell>
          <cell r="H21">
            <v>0</v>
          </cell>
          <cell r="I21">
            <v>0</v>
          </cell>
          <cell r="J21">
            <v>0</v>
          </cell>
          <cell r="K21">
            <v>0.76708664384554959</v>
          </cell>
          <cell r="L21">
            <v>28.475773432410183</v>
          </cell>
        </row>
        <row r="22">
          <cell r="B22">
            <v>1954</v>
          </cell>
          <cell r="C22">
            <v>-0.5083381221872284</v>
          </cell>
          <cell r="D22">
            <v>27.725850336652204</v>
          </cell>
          <cell r="E22">
            <v>3.3645747449795276</v>
          </cell>
          <cell r="F22">
            <v>0.76792625416630544</v>
          </cell>
          <cell r="G22">
            <v>0</v>
          </cell>
          <cell r="H22">
            <v>0</v>
          </cell>
          <cell r="I22">
            <v>0</v>
          </cell>
          <cell r="J22">
            <v>0</v>
          </cell>
          <cell r="K22">
            <v>0.76608422300144319</v>
          </cell>
          <cell r="L22">
            <v>28.585142549968356</v>
          </cell>
        </row>
        <row r="23">
          <cell r="B23">
            <v>1955</v>
          </cell>
          <cell r="C23">
            <v>-0.50506185483163213</v>
          </cell>
          <cell r="D23">
            <v>27.879036007428592</v>
          </cell>
          <cell r="E23">
            <v>3.381907545572278</v>
          </cell>
          <cell r="F23">
            <v>0.76017349531998757</v>
          </cell>
          <cell r="G23">
            <v>0</v>
          </cell>
          <cell r="H23">
            <v>0</v>
          </cell>
          <cell r="I23">
            <v>0</v>
          </cell>
          <cell r="J23">
            <v>0</v>
          </cell>
          <cell r="K23">
            <v>0.75812582089349201</v>
          </cell>
          <cell r="L23">
            <v>28.732884509495282</v>
          </cell>
        </row>
        <row r="24">
          <cell r="B24">
            <v>1956</v>
          </cell>
          <cell r="C24">
            <v>-0.50840234448924559</v>
          </cell>
          <cell r="D24">
            <v>28.000455006109849</v>
          </cell>
          <cell r="E24">
            <v>3.3829703685402226</v>
          </cell>
          <cell r="F24">
            <v>0.75402965925569521</v>
          </cell>
          <cell r="G24">
            <v>0</v>
          </cell>
          <cell r="H24">
            <v>0</v>
          </cell>
          <cell r="I24">
            <v>0</v>
          </cell>
          <cell r="J24">
            <v>0</v>
          </cell>
          <cell r="K24">
            <v>0.75186624844467054</v>
          </cell>
          <cell r="L24">
            <v>28.858485141675651</v>
          </cell>
        </row>
        <row r="25">
          <cell r="B25">
            <v>1957</v>
          </cell>
          <cell r="C25">
            <v>-0.53552556005563878</v>
          </cell>
          <cell r="D25">
            <v>28.08099559984533</v>
          </cell>
          <cell r="E25">
            <v>3.4033815908231548</v>
          </cell>
          <cell r="F25">
            <v>0.74423335238684996</v>
          </cell>
          <cell r="G25">
            <v>0</v>
          </cell>
          <cell r="H25">
            <v>0</v>
          </cell>
          <cell r="I25">
            <v>0</v>
          </cell>
          <cell r="J25">
            <v>0</v>
          </cell>
          <cell r="K25">
            <v>0.7417261123752229</v>
          </cell>
          <cell r="L25">
            <v>28.989494495593171</v>
          </cell>
        </row>
        <row r="26">
          <cell r="B26">
            <v>1958</v>
          </cell>
          <cell r="C26">
            <v>-0.5658739488966813</v>
          </cell>
          <cell r="D26">
            <v>28.134590323643103</v>
          </cell>
          <cell r="E26">
            <v>3.4405508831578215</v>
          </cell>
          <cell r="F26">
            <v>0.72794012335350433</v>
          </cell>
          <cell r="G26">
            <v>0</v>
          </cell>
          <cell r="H26">
            <v>0</v>
          </cell>
          <cell r="I26">
            <v>0</v>
          </cell>
          <cell r="J26">
            <v>0</v>
          </cell>
          <cell r="K26">
            <v>0.7249337210213268</v>
          </cell>
          <cell r="L26">
            <v>29.102422087330776</v>
          </cell>
        </row>
        <row r="27">
          <cell r="B27">
            <v>1959</v>
          </cell>
          <cell r="C27">
            <v>-0.60116116335075498</v>
          </cell>
          <cell r="D27">
            <v>28.138264096838295</v>
          </cell>
          <cell r="E27">
            <v>3.4971012165119943</v>
          </cell>
          <cell r="F27">
            <v>0.72403410412659652</v>
          </cell>
          <cell r="G27">
            <v>0</v>
          </cell>
          <cell r="H27">
            <v>0</v>
          </cell>
          <cell r="I27">
            <v>0</v>
          </cell>
          <cell r="J27">
            <v>0</v>
          </cell>
          <cell r="K27">
            <v>0.7202464387760128</v>
          </cell>
          <cell r="L27">
            <v>29.178733813353272</v>
          </cell>
        </row>
        <row r="28">
          <cell r="B28">
            <v>1960</v>
          </cell>
          <cell r="C28">
            <v>-0.60560452232319884</v>
          </cell>
          <cell r="D28">
            <v>28.234480764607266</v>
          </cell>
          <cell r="E28">
            <v>3.6119720366313048</v>
          </cell>
          <cell r="F28">
            <v>0.70133589289034248</v>
          </cell>
          <cell r="G28">
            <v>0</v>
          </cell>
          <cell r="H28">
            <v>0</v>
          </cell>
          <cell r="I28">
            <v>0</v>
          </cell>
          <cell r="J28">
            <v>0</v>
          </cell>
          <cell r="K28">
            <v>0.69659711128218371</v>
          </cell>
          <cell r="L28">
            <v>29.299292230472698</v>
          </cell>
        </row>
        <row r="29">
          <cell r="B29">
            <v>1961</v>
          </cell>
          <cell r="C29">
            <v>-0.60613682196053231</v>
          </cell>
          <cell r="D29">
            <v>28.369551411525293</v>
          </cell>
          <cell r="E29">
            <v>3.7708550485028023</v>
          </cell>
          <cell r="F29">
            <v>0.69019839970580033</v>
          </cell>
          <cell r="G29">
            <v>0</v>
          </cell>
          <cell r="H29">
            <v>0</v>
          </cell>
          <cell r="I29">
            <v>0</v>
          </cell>
          <cell r="J29">
            <v>0</v>
          </cell>
          <cell r="K29">
            <v>0.68395014812846122</v>
          </cell>
          <cell r="L29">
            <v>29.453485556118405</v>
          </cell>
        </row>
        <row r="30">
          <cell r="B30">
            <v>1962</v>
          </cell>
          <cell r="C30">
            <v>-0.60449848833241637</v>
          </cell>
          <cell r="D30">
            <v>28.531261278163743</v>
          </cell>
          <cell r="E30">
            <v>3.925027483638456</v>
          </cell>
          <cell r="F30">
            <v>0.67679127909199421</v>
          </cell>
          <cell r="G30">
            <v>0</v>
          </cell>
          <cell r="H30">
            <v>0</v>
          </cell>
          <cell r="I30">
            <v>0</v>
          </cell>
          <cell r="J30">
            <v>0</v>
          </cell>
          <cell r="K30">
            <v>0.66885992482237211</v>
          </cell>
          <cell r="L30">
            <v>29.62245240288928</v>
          </cell>
        </row>
        <row r="31">
          <cell r="B31">
            <v>1963</v>
          </cell>
          <cell r="C31">
            <v>-0.60310455565545529</v>
          </cell>
          <cell r="D31">
            <v>28.712645244138724</v>
          </cell>
          <cell r="E31">
            <v>4.0836525099750691</v>
          </cell>
          <cell r="F31">
            <v>0.66233977296368085</v>
          </cell>
          <cell r="G31">
            <v>0</v>
          </cell>
          <cell r="H31">
            <v>0</v>
          </cell>
          <cell r="I31">
            <v>0</v>
          </cell>
          <cell r="J31">
            <v>0</v>
          </cell>
          <cell r="K31">
            <v>0.65246444099782797</v>
          </cell>
          <cell r="L31">
            <v>29.804217872114695</v>
          </cell>
        </row>
        <row r="32">
          <cell r="B32">
            <v>1964</v>
          </cell>
          <cell r="C32">
            <v>-0.5899115155242094</v>
          </cell>
          <cell r="D32">
            <v>28.960996535257852</v>
          </cell>
          <cell r="E32">
            <v>4.2490633367689972</v>
          </cell>
          <cell r="F32">
            <v>0.6462506677813642</v>
          </cell>
          <cell r="G32">
            <v>0</v>
          </cell>
          <cell r="H32">
            <v>0</v>
          </cell>
          <cell r="I32">
            <v>0</v>
          </cell>
          <cell r="J32">
            <v>0</v>
          </cell>
          <cell r="K32">
            <v>0.63429992756846088</v>
          </cell>
          <cell r="L32">
            <v>30.020492103221148</v>
          </cell>
        </row>
        <row r="33">
          <cell r="B33">
            <v>1965</v>
          </cell>
          <cell r="C33">
            <v>-0.56554354542891416</v>
          </cell>
          <cell r="D33">
            <v>29.161373063493553</v>
          </cell>
          <cell r="E33">
            <v>4.3321331518837782</v>
          </cell>
          <cell r="F33">
            <v>0.6296570346889343</v>
          </cell>
          <cell r="G33">
            <v>0</v>
          </cell>
          <cell r="H33">
            <v>0</v>
          </cell>
          <cell r="I33">
            <v>0</v>
          </cell>
          <cell r="J33">
            <v>0</v>
          </cell>
          <cell r="K33">
            <v>0.61681217631745722</v>
          </cell>
          <cell r="L33">
            <v>30.160840854627285</v>
          </cell>
        </row>
        <row r="34">
          <cell r="B34">
            <v>1966</v>
          </cell>
          <cell r="C34">
            <v>-0.55941870990828957</v>
          </cell>
          <cell r="D34">
            <v>29.247569353122532</v>
          </cell>
          <cell r="E34">
            <v>4.411116292885648</v>
          </cell>
          <cell r="F34">
            <v>0.6285600454634428</v>
          </cell>
          <cell r="G34">
            <v>0</v>
          </cell>
          <cell r="H34">
            <v>0</v>
          </cell>
          <cell r="I34">
            <v>0</v>
          </cell>
          <cell r="J34">
            <v>0</v>
          </cell>
          <cell r="K34">
            <v>0.61449039667835392</v>
          </cell>
          <cell r="L34">
            <v>30.225841855262598</v>
          </cell>
        </row>
        <row r="35">
          <cell r="B35">
            <v>1967</v>
          </cell>
          <cell r="C35">
            <v>-0.5762803537898189</v>
          </cell>
          <cell r="D35">
            <v>29.543094303565645</v>
          </cell>
          <cell r="E35">
            <v>4.5624616045778792</v>
          </cell>
          <cell r="F35">
            <v>0.58388278020544016</v>
          </cell>
          <cell r="G35">
            <v>0</v>
          </cell>
          <cell r="H35">
            <v>0</v>
          </cell>
          <cell r="I35">
            <v>0</v>
          </cell>
          <cell r="J35">
            <v>0</v>
          </cell>
          <cell r="K35">
            <v>0.56743647597929281</v>
          </cell>
          <cell r="L35">
            <v>30.523091891332616</v>
          </cell>
        </row>
        <row r="36">
          <cell r="B36">
            <v>1968</v>
          </cell>
          <cell r="C36">
            <v>-0.6571845018901199</v>
          </cell>
          <cell r="D36">
            <v>29.496910618703023</v>
          </cell>
          <cell r="E36">
            <v>4.6558520471333713</v>
          </cell>
          <cell r="F36">
            <v>0.60659540392813061</v>
          </cell>
          <cell r="G36">
            <v>0</v>
          </cell>
          <cell r="H36">
            <v>0</v>
          </cell>
          <cell r="I36">
            <v>0</v>
          </cell>
          <cell r="J36">
            <v>0</v>
          </cell>
          <cell r="K36">
            <v>0.58577202823030616</v>
          </cell>
          <cell r="L36">
            <v>30.616853491099661</v>
          </cell>
        </row>
        <row r="37">
          <cell r="B37">
            <v>1969</v>
          </cell>
          <cell r="C37">
            <v>-0.67591681709690543</v>
          </cell>
          <cell r="D37">
            <v>29.607635129999998</v>
          </cell>
          <cell r="E37">
            <v>4.7435173515376992</v>
          </cell>
          <cell r="F37">
            <v>0.59269799999999995</v>
          </cell>
          <cell r="G37">
            <v>0</v>
          </cell>
          <cell r="H37">
            <v>29.607635129999998</v>
          </cell>
          <cell r="I37">
            <v>0</v>
          </cell>
          <cell r="J37">
            <v>0.59269799999999995</v>
          </cell>
          <cell r="K37">
            <v>0.56984335104810524</v>
          </cell>
          <cell r="L37">
            <v>30.740426459373882</v>
          </cell>
        </row>
        <row r="38">
          <cell r="B38">
            <v>1970</v>
          </cell>
          <cell r="C38">
            <v>-0.73177395206124629</v>
          </cell>
          <cell r="D38">
            <v>29.714353500000001</v>
          </cell>
          <cell r="E38">
            <v>4.9479905379646709</v>
          </cell>
          <cell r="F38">
            <v>0.58766700000000005</v>
          </cell>
          <cell r="G38">
            <v>0</v>
          </cell>
          <cell r="H38">
            <v>29.714353500000001</v>
          </cell>
          <cell r="I38">
            <v>0</v>
          </cell>
          <cell r="J38">
            <v>0.58766700000000005</v>
          </cell>
          <cell r="K38">
            <v>0.55978133567184607</v>
          </cell>
          <cell r="L38">
            <v>30.91363758243422</v>
          </cell>
        </row>
        <row r="39">
          <cell r="B39">
            <v>1971</v>
          </cell>
          <cell r="C39">
            <v>-0.76387197219515968</v>
          </cell>
          <cell r="D39">
            <v>29.861506859999999</v>
          </cell>
          <cell r="E39">
            <v>5.1174014408943416</v>
          </cell>
          <cell r="F39">
            <v>0.58367999999999998</v>
          </cell>
          <cell r="G39">
            <v>0</v>
          </cell>
          <cell r="H39">
            <v>29.861506859999999</v>
          </cell>
          <cell r="I39">
            <v>0</v>
          </cell>
          <cell r="J39">
            <v>0.58367999999999998</v>
          </cell>
          <cell r="K39">
            <v>0.55159656273525781</v>
          </cell>
          <cell r="L39">
            <v>31.074591520719576</v>
          </cell>
        </row>
        <row r="40">
          <cell r="B40">
            <v>1972</v>
          </cell>
          <cell r="C40">
            <v>-0.75348022283440563</v>
          </cell>
          <cell r="D40">
            <v>29.985341600000002</v>
          </cell>
          <cell r="E40">
            <v>5.1917472781855043</v>
          </cell>
          <cell r="F40">
            <v>0.57747999999999999</v>
          </cell>
          <cell r="G40">
            <v>0</v>
          </cell>
          <cell r="H40">
            <v>29.985341600000002</v>
          </cell>
          <cell r="I40">
            <v>0</v>
          </cell>
          <cell r="J40">
            <v>0.57747999999999999</v>
          </cell>
          <cell r="K40">
            <v>0.5442202203966654</v>
          </cell>
          <cell r="L40">
            <v>31.151278516860717</v>
          </cell>
        </row>
        <row r="41">
          <cell r="B41">
            <v>1973</v>
          </cell>
          <cell r="C41">
            <v>-0.75993166015193192</v>
          </cell>
          <cell r="D41">
            <v>30.13286386</v>
          </cell>
          <cell r="E41">
            <v>5.3179291367367858</v>
          </cell>
          <cell r="F41">
            <v>0.57428000000000001</v>
          </cell>
          <cell r="G41">
            <v>0</v>
          </cell>
          <cell r="H41">
            <v>30.13286386</v>
          </cell>
          <cell r="I41">
            <v>0</v>
          </cell>
          <cell r="J41">
            <v>0.57428000000000001</v>
          </cell>
          <cell r="K41">
            <v>0.53826376994778813</v>
          </cell>
          <cell r="L41">
            <v>31.267599797598596</v>
          </cell>
        </row>
        <row r="42">
          <cell r="B42">
            <v>1974</v>
          </cell>
          <cell r="C42">
            <v>-0.75148489108766892</v>
          </cell>
          <cell r="D42">
            <v>30.236239999999999</v>
          </cell>
          <cell r="E42">
            <v>5.3902656322212046</v>
          </cell>
          <cell r="F42">
            <v>0.57191999999999998</v>
          </cell>
          <cell r="G42">
            <v>0</v>
          </cell>
          <cell r="H42">
            <v>30.236239999999999</v>
          </cell>
          <cell r="I42">
            <v>0</v>
          </cell>
          <cell r="J42">
            <v>0.57191999999999998</v>
          </cell>
          <cell r="K42">
            <v>0.5345921978897259</v>
          </cell>
          <cell r="L42">
            <v>31.32644840820608</v>
          </cell>
        </row>
        <row r="43">
          <cell r="B43">
            <v>1975</v>
          </cell>
          <cell r="C43">
            <v>-0.75346765332504873</v>
          </cell>
          <cell r="D43">
            <v>30.355090000000001</v>
          </cell>
          <cell r="E43">
            <v>5.4409279061808427</v>
          </cell>
          <cell r="F43">
            <v>0.57018000000000002</v>
          </cell>
          <cell r="G43">
            <v>0</v>
          </cell>
          <cell r="H43">
            <v>30.355090000000001</v>
          </cell>
          <cell r="I43">
            <v>0</v>
          </cell>
          <cell r="J43">
            <v>0.57018000000000002</v>
          </cell>
          <cell r="K43">
            <v>0.53122415268142975</v>
          </cell>
          <cell r="L43">
            <v>31.416418919250983</v>
          </cell>
        </row>
        <row r="44">
          <cell r="B44">
            <v>1976</v>
          </cell>
          <cell r="C44">
            <v>-0.74825073100240347</v>
          </cell>
          <cell r="D44">
            <v>30.460989999999999</v>
          </cell>
          <cell r="E44">
            <v>5.4853702031161715</v>
          </cell>
          <cell r="F44">
            <v>0.56889000000000001</v>
          </cell>
          <cell r="G44">
            <v>0</v>
          </cell>
          <cell r="H44">
            <v>30.460989999999999</v>
          </cell>
          <cell r="I44">
            <v>0</v>
          </cell>
          <cell r="J44">
            <v>0.56889000000000001</v>
          </cell>
          <cell r="K44">
            <v>0.52872597226072493</v>
          </cell>
          <cell r="L44">
            <v>31.484403630908151</v>
          </cell>
        </row>
        <row r="45">
          <cell r="B45">
            <v>1977</v>
          </cell>
          <cell r="C45">
            <v>-0.75177182632225747</v>
          </cell>
          <cell r="D45">
            <v>30.553139999999999</v>
          </cell>
          <cell r="E45">
            <v>5.5779800000000002</v>
          </cell>
          <cell r="F45">
            <v>0.56794</v>
          </cell>
          <cell r="G45">
            <v>0</v>
          </cell>
          <cell r="H45">
            <v>30.553139999999999</v>
          </cell>
          <cell r="I45">
            <v>5.5779800000000002</v>
          </cell>
          <cell r="J45">
            <v>0.56794</v>
          </cell>
          <cell r="K45">
            <v>0.52575622168011893</v>
          </cell>
          <cell r="L45">
            <v>31.546574120861887</v>
          </cell>
        </row>
        <row r="46">
          <cell r="B46">
            <v>1978</v>
          </cell>
          <cell r="C46">
            <v>-0.74543710938006225</v>
          </cell>
          <cell r="D46">
            <v>30.631769999999999</v>
          </cell>
          <cell r="E46">
            <v>5.6042800000000002</v>
          </cell>
          <cell r="F46">
            <v>0.56723000000000001</v>
          </cell>
          <cell r="G46">
            <v>0</v>
          </cell>
          <cell r="H46">
            <v>30.631769999999999</v>
          </cell>
          <cell r="I46">
            <v>5.6042800000000002</v>
          </cell>
          <cell r="J46">
            <v>0.56723000000000001</v>
          </cell>
          <cell r="K46">
            <v>0.5242392688144657</v>
          </cell>
          <cell r="L46">
            <v>31.592727513255369</v>
          </cell>
        </row>
        <row r="47">
          <cell r="B47">
            <v>1979</v>
          </cell>
          <cell r="C47">
            <v>-0.7403862972583154</v>
          </cell>
          <cell r="D47">
            <v>30.697849999999999</v>
          </cell>
          <cell r="E47">
            <v>5.6246600000000004</v>
          </cell>
          <cell r="F47">
            <v>0.56671000000000005</v>
          </cell>
          <cell r="G47">
            <v>0</v>
          </cell>
          <cell r="H47">
            <v>30.697849999999999</v>
          </cell>
          <cell r="I47">
            <v>5.6246600000000004</v>
          </cell>
          <cell r="J47">
            <v>0.56671000000000005</v>
          </cell>
          <cell r="K47">
            <v>0.52301294818387978</v>
          </cell>
          <cell r="L47">
            <v>31.631724386373786</v>
          </cell>
        </row>
        <row r="48">
          <cell r="B48">
            <v>1980</v>
          </cell>
          <cell r="C48">
            <v>-0.73504999999999998</v>
          </cell>
          <cell r="D48">
            <v>30.75273</v>
          </cell>
          <cell r="E48">
            <v>5.6404800000000002</v>
          </cell>
          <cell r="F48">
            <v>0.56630999999999998</v>
          </cell>
          <cell r="G48">
            <v>-0.73504999999999998</v>
          </cell>
          <cell r="H48">
            <v>30.75273</v>
          </cell>
          <cell r="I48">
            <v>5.6404800000000002</v>
          </cell>
          <cell r="J48">
            <v>0.56630999999999998</v>
          </cell>
          <cell r="K48">
            <v>0.52205559379446831</v>
          </cell>
          <cell r="L48">
            <v>31.662008403477852</v>
          </cell>
        </row>
        <row r="49">
          <cell r="B49">
            <v>1981</v>
          </cell>
          <cell r="C49">
            <v>-0.73238000000000003</v>
          </cell>
          <cell r="D49">
            <v>30.797910000000002</v>
          </cell>
          <cell r="E49">
            <v>5.6528</v>
          </cell>
          <cell r="F49">
            <v>0.56601000000000001</v>
          </cell>
          <cell r="G49">
            <v>-0.73238000000000003</v>
          </cell>
          <cell r="H49">
            <v>30.797910000000002</v>
          </cell>
          <cell r="I49">
            <v>5.6528</v>
          </cell>
          <cell r="J49">
            <v>0.56601000000000001</v>
          </cell>
          <cell r="K49">
            <v>0.52120330767692924</v>
          </cell>
          <cell r="L49">
            <v>31.689240132555877</v>
          </cell>
        </row>
        <row r="50">
          <cell r="B50">
            <v>1982</v>
          </cell>
          <cell r="C50">
            <v>-0.73111999999999999</v>
          </cell>
          <cell r="D50">
            <v>30.834890000000001</v>
          </cell>
          <cell r="E50">
            <v>5.66242</v>
          </cell>
          <cell r="F50">
            <v>0.56577999999999995</v>
          </cell>
          <cell r="G50">
            <v>-0.73111999999999999</v>
          </cell>
          <cell r="H50">
            <v>30.834890000000001</v>
          </cell>
          <cell r="I50">
            <v>5.66242</v>
          </cell>
          <cell r="J50">
            <v>0.56577999999999995</v>
          </cell>
          <cell r="K50">
            <v>0.52046015870099327</v>
          </cell>
          <cell r="L50">
            <v>31.712523157900069</v>
          </cell>
        </row>
        <row r="51">
          <cell r="B51">
            <v>1983</v>
          </cell>
          <cell r="C51">
            <v>-0.73053000000000001</v>
          </cell>
          <cell r="D51">
            <v>30.86504</v>
          </cell>
          <cell r="E51">
            <v>5.6699599999999997</v>
          </cell>
          <cell r="F51">
            <v>0.56560999999999995</v>
          </cell>
          <cell r="G51">
            <v>-0.73053000000000001</v>
          </cell>
          <cell r="H51">
            <v>30.86504</v>
          </cell>
          <cell r="I51">
            <v>5.6699599999999997</v>
          </cell>
          <cell r="J51">
            <v>0.56560999999999995</v>
          </cell>
          <cell r="K51">
            <v>0.51983150599780592</v>
          </cell>
          <cell r="L51">
            <v>31.731777126590231</v>
          </cell>
        </row>
        <row r="52">
          <cell r="B52">
            <v>1984</v>
          </cell>
          <cell r="C52">
            <v>-0.73024999999999995</v>
          </cell>
          <cell r="D52">
            <v>30.88955</v>
          </cell>
          <cell r="E52">
            <v>5.6759000000000004</v>
          </cell>
          <cell r="F52">
            <v>0.56547999999999998</v>
          </cell>
          <cell r="G52">
            <v>-0.73024999999999995</v>
          </cell>
          <cell r="H52">
            <v>30.88955</v>
          </cell>
          <cell r="I52">
            <v>5.6759000000000004</v>
          </cell>
          <cell r="J52">
            <v>0.56547999999999998</v>
          </cell>
          <cell r="K52">
            <v>0.51929804651948508</v>
          </cell>
          <cell r="L52">
            <v>31.747355540025183</v>
          </cell>
        </row>
        <row r="53">
          <cell r="B53">
            <v>1985</v>
          </cell>
          <cell r="C53">
            <v>-0.73011999999999999</v>
          </cell>
          <cell r="D53">
            <v>30.909459999999999</v>
          </cell>
          <cell r="E53">
            <v>5.68058</v>
          </cell>
          <cell r="F53">
            <v>0.56537999999999999</v>
          </cell>
          <cell r="G53">
            <v>-0.73011999999999999</v>
          </cell>
          <cell r="H53">
            <v>30.909459999999999</v>
          </cell>
          <cell r="I53">
            <v>5.68058</v>
          </cell>
          <cell r="J53">
            <v>0.56537999999999999</v>
          </cell>
          <cell r="K53">
            <v>0.51884636183383104</v>
          </cell>
          <cell r="L53">
            <v>31.759819380125656</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
  <sheetViews>
    <sheetView workbookViewId="0">
      <selection activeCell="A11" sqref="A11"/>
    </sheetView>
  </sheetViews>
  <sheetFormatPr defaultRowHeight="13.5"/>
  <cols>
    <col min="1" max="1" width="41.5" bestFit="1" customWidth="1"/>
    <col min="2" max="2" width="7.5" customWidth="1"/>
    <col min="3" max="3" width="63.5" customWidth="1"/>
  </cols>
  <sheetData>
    <row r="1" spans="1:6" ht="30" customHeight="1">
      <c r="A1" s="1" t="s">
        <v>656</v>
      </c>
      <c r="B1" s="454" t="s">
        <v>301</v>
      </c>
      <c r="C1" s="455"/>
    </row>
    <row r="2" spans="1:6" ht="30" customHeight="1">
      <c r="A2" s="2" t="s">
        <v>438</v>
      </c>
      <c r="B2" s="456" t="s">
        <v>438</v>
      </c>
      <c r="C2" s="457"/>
    </row>
    <row r="3" spans="1:6" ht="30" customHeight="1">
      <c r="A3" s="3" t="s">
        <v>700</v>
      </c>
      <c r="B3" s="458" t="s">
        <v>700</v>
      </c>
      <c r="C3" s="459"/>
    </row>
    <row r="4" spans="1:6" ht="30" customHeight="1">
      <c r="A4" s="4" t="s">
        <v>561</v>
      </c>
      <c r="B4" s="447" t="s">
        <v>561</v>
      </c>
      <c r="C4" s="448"/>
    </row>
    <row r="5" spans="1:6" ht="30" customHeight="1">
      <c r="A5" s="4" t="s">
        <v>562</v>
      </c>
      <c r="B5" s="447" t="s">
        <v>701</v>
      </c>
      <c r="C5" s="448"/>
    </row>
    <row r="6" spans="1:6" ht="30" customHeight="1">
      <c r="A6" s="4" t="s">
        <v>480</v>
      </c>
      <c r="B6" s="447" t="s">
        <v>702</v>
      </c>
      <c r="C6" s="448"/>
    </row>
    <row r="7" spans="1:6" ht="30" customHeight="1">
      <c r="A7" s="4" t="s">
        <v>563</v>
      </c>
      <c r="B7" s="447" t="s">
        <v>159</v>
      </c>
      <c r="C7" s="448"/>
    </row>
    <row r="8" spans="1:6" ht="30" customHeight="1">
      <c r="A8" s="4" t="s">
        <v>365</v>
      </c>
      <c r="B8" s="447" t="s">
        <v>703</v>
      </c>
      <c r="C8" s="448"/>
    </row>
    <row r="9" spans="1:6" ht="30" customHeight="1">
      <c r="A9" s="4" t="s">
        <v>566</v>
      </c>
      <c r="B9" s="447" t="s">
        <v>404</v>
      </c>
      <c r="C9" s="448"/>
    </row>
    <row r="10" spans="1:6" ht="30" customHeight="1">
      <c r="A10" s="4" t="s">
        <v>167</v>
      </c>
      <c r="B10" s="447" t="s">
        <v>167</v>
      </c>
      <c r="C10" s="448"/>
    </row>
    <row r="11" spans="1:6" ht="30" customHeight="1">
      <c r="A11" s="5" t="s">
        <v>569</v>
      </c>
      <c r="B11" s="447" t="s">
        <v>569</v>
      </c>
      <c r="C11" s="448"/>
      <c r="D11" s="12"/>
      <c r="E11" s="12"/>
      <c r="F11" s="10"/>
    </row>
    <row r="12" spans="1:6" ht="30" customHeight="1">
      <c r="A12" s="4" t="s">
        <v>477</v>
      </c>
      <c r="B12" s="447" t="s">
        <v>82</v>
      </c>
      <c r="C12" s="448"/>
    </row>
    <row r="13" spans="1:6" ht="30" customHeight="1">
      <c r="A13" s="6" t="s">
        <v>567</v>
      </c>
      <c r="B13" s="452" t="s">
        <v>416</v>
      </c>
      <c r="C13" s="453"/>
      <c r="D13" s="11"/>
      <c r="E13" s="11"/>
      <c r="F13" s="11"/>
    </row>
    <row r="14" spans="1:6" ht="30" customHeight="1">
      <c r="A14" s="6" t="s">
        <v>96</v>
      </c>
      <c r="B14" s="452" t="s">
        <v>708</v>
      </c>
      <c r="C14" s="453"/>
      <c r="D14" s="11"/>
      <c r="E14" s="11"/>
      <c r="F14" s="11"/>
    </row>
    <row r="15" spans="1:6" ht="30" customHeight="1">
      <c r="A15" s="6" t="s">
        <v>106</v>
      </c>
      <c r="B15" s="452" t="s">
        <v>306</v>
      </c>
      <c r="C15" s="453"/>
      <c r="D15" s="11"/>
      <c r="E15" s="11"/>
      <c r="F15" s="11"/>
    </row>
    <row r="16" spans="1:6" ht="30" customHeight="1">
      <c r="A16" s="4" t="s">
        <v>538</v>
      </c>
      <c r="B16" s="447" t="s">
        <v>29</v>
      </c>
      <c r="C16" s="448"/>
    </row>
    <row r="17" spans="1:7" ht="30" customHeight="1">
      <c r="A17" s="5" t="s">
        <v>144</v>
      </c>
      <c r="B17" s="447" t="s">
        <v>704</v>
      </c>
      <c r="C17" s="448"/>
    </row>
    <row r="18" spans="1:7" ht="30" customHeight="1">
      <c r="A18" s="4" t="s">
        <v>384</v>
      </c>
      <c r="B18" s="447" t="s">
        <v>705</v>
      </c>
      <c r="C18" s="448"/>
    </row>
    <row r="19" spans="1:7" ht="30" customHeight="1">
      <c r="A19" s="4" t="s">
        <v>422</v>
      </c>
      <c r="B19" s="447" t="s">
        <v>706</v>
      </c>
      <c r="C19" s="448"/>
    </row>
    <row r="20" spans="1:7" ht="30" customHeight="1">
      <c r="A20" s="6" t="s">
        <v>548</v>
      </c>
      <c r="B20" s="452" t="s">
        <v>709</v>
      </c>
      <c r="C20" s="453"/>
      <c r="D20" s="11"/>
      <c r="E20" s="11"/>
      <c r="F20" s="11"/>
    </row>
    <row r="21" spans="1:7" ht="30" customHeight="1">
      <c r="A21" s="4" t="s">
        <v>259</v>
      </c>
      <c r="B21" s="447" t="s">
        <v>707</v>
      </c>
      <c r="C21" s="448"/>
    </row>
    <row r="22" spans="1:7" ht="30" customHeight="1">
      <c r="A22" s="7" t="s">
        <v>348</v>
      </c>
      <c r="B22" s="449" t="s">
        <v>263</v>
      </c>
      <c r="C22" s="450"/>
    </row>
    <row r="23" spans="1:7" ht="30" customHeight="1"/>
    <row r="24" spans="1:7" ht="30" customHeight="1">
      <c r="A24" s="8" t="s">
        <v>258</v>
      </c>
      <c r="B24" s="9"/>
      <c r="C24" s="11" t="s">
        <v>191</v>
      </c>
    </row>
    <row r="25" spans="1:7" ht="30" customHeight="1">
      <c r="B25" s="451" t="s">
        <v>63</v>
      </c>
      <c r="C25" s="451"/>
      <c r="D25" s="10"/>
      <c r="E25" s="10"/>
      <c r="F25" s="10"/>
      <c r="G25" s="10"/>
    </row>
    <row r="26" spans="1:7" ht="30" customHeight="1">
      <c r="B26" s="451"/>
      <c r="C26" s="451"/>
      <c r="D26" s="10"/>
      <c r="E26" s="10"/>
      <c r="F26" s="10"/>
      <c r="G26" s="10"/>
    </row>
    <row r="27" spans="1:7" ht="30" customHeight="1">
      <c r="B27" s="451"/>
      <c r="C27" s="451"/>
    </row>
  </sheetData>
  <mergeCells count="23">
    <mergeCell ref="B1:C1"/>
    <mergeCell ref="B2:C2"/>
    <mergeCell ref="B3:C3"/>
    <mergeCell ref="B4:C4"/>
    <mergeCell ref="B5:C5"/>
    <mergeCell ref="B6:C6"/>
    <mergeCell ref="B7:C7"/>
    <mergeCell ref="B8:C8"/>
    <mergeCell ref="B9:C9"/>
    <mergeCell ref="B10:C10"/>
    <mergeCell ref="B11:C11"/>
    <mergeCell ref="B12:C12"/>
    <mergeCell ref="B13:C13"/>
    <mergeCell ref="B14:C14"/>
    <mergeCell ref="B15:C15"/>
    <mergeCell ref="B21:C21"/>
    <mergeCell ref="B22:C22"/>
    <mergeCell ref="B25:C27"/>
    <mergeCell ref="B16:C16"/>
    <mergeCell ref="B17:C17"/>
    <mergeCell ref="B18:C18"/>
    <mergeCell ref="B19:C19"/>
    <mergeCell ref="B20:C20"/>
  </mergeCells>
  <phoneticPr fontId="34" type="Hiragana"/>
  <pageMargins left="0.78740157480314943" right="0.78740157480314943" top="0.98425196850393681" bottom="0.98425196850393681" header="0.51181102362204722" footer="0.51181102362204722"/>
  <pageSetup paperSize="9" scale="7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2"/>
  <sheetViews>
    <sheetView topLeftCell="A144" zoomScaleSheetLayoutView="100" workbookViewId="0">
      <selection activeCell="L157" sqref="L157"/>
    </sheetView>
  </sheetViews>
  <sheetFormatPr defaultRowHeight="13.5"/>
  <cols>
    <col min="1" max="4" width="9.375" customWidth="1"/>
    <col min="5" max="5" width="9.125" customWidth="1"/>
    <col min="8" max="8" width="10.125" customWidth="1"/>
    <col min="11" max="11" width="12" customWidth="1"/>
  </cols>
  <sheetData>
    <row r="1" spans="1:11" ht="21">
      <c r="A1" s="521" t="s">
        <v>45</v>
      </c>
      <c r="B1" s="521"/>
      <c r="C1" s="521"/>
      <c r="D1" s="521"/>
      <c r="E1" s="521"/>
      <c r="F1" s="521"/>
      <c r="G1" s="521"/>
      <c r="H1" s="521"/>
      <c r="I1" s="521"/>
      <c r="J1" s="521"/>
      <c r="K1" s="521"/>
    </row>
    <row r="2" spans="1:11" ht="21">
      <c r="A2" s="14"/>
      <c r="B2" s="14"/>
      <c r="C2" s="14"/>
      <c r="D2" s="14"/>
      <c r="E2" s="14"/>
      <c r="F2" s="14"/>
      <c r="G2" s="14"/>
      <c r="H2" s="14"/>
      <c r="I2" s="14"/>
      <c r="J2" s="14"/>
      <c r="K2" s="14"/>
    </row>
    <row r="3" spans="1:11" ht="21">
      <c r="A3" s="14"/>
      <c r="B3" s="14"/>
      <c r="C3" s="14"/>
      <c r="D3" s="14"/>
      <c r="E3" s="14"/>
      <c r="F3" s="14"/>
      <c r="G3" s="14"/>
      <c r="H3" s="14"/>
      <c r="I3" s="14"/>
      <c r="J3" s="14"/>
      <c r="K3" s="14"/>
    </row>
    <row r="4" spans="1:11" ht="21">
      <c r="A4" s="14"/>
      <c r="B4" s="14"/>
      <c r="C4" s="14"/>
      <c r="D4" s="14"/>
      <c r="E4" s="14"/>
      <c r="F4" s="14"/>
      <c r="G4" s="14"/>
      <c r="H4" s="14"/>
      <c r="I4" s="14"/>
      <c r="J4" s="14"/>
      <c r="K4" s="14"/>
    </row>
    <row r="5" spans="1:11" ht="21">
      <c r="A5" s="14"/>
      <c r="B5" s="14"/>
      <c r="C5" s="14"/>
      <c r="D5" s="14"/>
      <c r="E5" s="14"/>
      <c r="F5" s="14"/>
      <c r="G5" s="14"/>
      <c r="H5" s="14"/>
      <c r="I5" s="14"/>
      <c r="J5" s="14"/>
      <c r="K5" s="14"/>
    </row>
    <row r="6" spans="1:11" ht="21.75" customHeight="1">
      <c r="G6" s="549"/>
      <c r="H6" s="550"/>
      <c r="I6" s="97" t="s">
        <v>502</v>
      </c>
      <c r="J6" s="97" t="s">
        <v>295</v>
      </c>
      <c r="K6" s="109" t="s">
        <v>541</v>
      </c>
    </row>
    <row r="7" spans="1:11" ht="21" customHeight="1">
      <c r="G7" s="533" t="s">
        <v>488</v>
      </c>
      <c r="H7" s="534"/>
      <c r="I7" s="163">
        <v>49889</v>
      </c>
      <c r="J7" s="164"/>
      <c r="K7" s="168"/>
    </row>
    <row r="8" spans="1:11" ht="21" customHeight="1">
      <c r="G8" s="533" t="s">
        <v>503</v>
      </c>
      <c r="H8" s="534"/>
      <c r="I8" s="163">
        <v>7384</v>
      </c>
      <c r="J8" s="102">
        <v>14.800857904548097</v>
      </c>
      <c r="K8" s="110">
        <v>5</v>
      </c>
    </row>
    <row r="9" spans="1:11" ht="21" customHeight="1">
      <c r="G9" s="533" t="s">
        <v>504</v>
      </c>
      <c r="H9" s="534"/>
      <c r="I9" s="163">
        <v>30392</v>
      </c>
      <c r="J9" s="102">
        <v>60.919240714385936</v>
      </c>
      <c r="K9" s="110">
        <v>8</v>
      </c>
    </row>
    <row r="10" spans="1:11" ht="21" customHeight="1">
      <c r="G10" s="533" t="s">
        <v>190</v>
      </c>
      <c r="H10" s="534"/>
      <c r="I10" s="163">
        <v>12113</v>
      </c>
      <c r="J10" s="102">
        <v>24.279901381065965</v>
      </c>
      <c r="K10" s="110">
        <v>12</v>
      </c>
    </row>
    <row r="11" spans="1:11" ht="21" customHeight="1">
      <c r="G11" s="533" t="s">
        <v>506</v>
      </c>
      <c r="H11" s="534"/>
      <c r="I11" s="163">
        <v>5149</v>
      </c>
      <c r="J11" s="102">
        <v>10.320912425584797</v>
      </c>
      <c r="K11" s="110">
        <v>15</v>
      </c>
    </row>
    <row r="12" spans="1:11" ht="9.75" customHeight="1">
      <c r="G12" s="533"/>
      <c r="H12" s="534"/>
      <c r="I12" s="164"/>
      <c r="J12" s="166"/>
      <c r="K12" s="169"/>
    </row>
    <row r="13" spans="1:11" ht="21.75" customHeight="1">
      <c r="G13" s="467" t="s">
        <v>286</v>
      </c>
      <c r="H13" s="468"/>
      <c r="I13" s="101">
        <v>1.66</v>
      </c>
      <c r="J13" s="167"/>
      <c r="K13" s="170"/>
    </row>
    <row r="14" spans="1:11" ht="13.5" customHeight="1">
      <c r="G14" s="469" t="s">
        <v>435</v>
      </c>
      <c r="H14" s="469"/>
      <c r="I14" s="469"/>
      <c r="J14" s="469"/>
      <c r="K14" s="469"/>
    </row>
    <row r="15" spans="1:11">
      <c r="G15" s="515" t="s">
        <v>542</v>
      </c>
      <c r="H15" s="515"/>
      <c r="I15" s="515"/>
      <c r="J15" s="515"/>
      <c r="K15" s="515"/>
    </row>
    <row r="20" spans="1:10">
      <c r="A20" s="17"/>
      <c r="B20" s="17"/>
      <c r="C20" s="17"/>
      <c r="D20" s="17"/>
      <c r="E20" s="17"/>
    </row>
    <row r="21" spans="1:10" ht="17.25">
      <c r="A21" s="531" t="s">
        <v>584</v>
      </c>
      <c r="B21" s="531"/>
      <c r="C21" s="531"/>
      <c r="D21" s="531"/>
      <c r="E21" s="531"/>
    </row>
    <row r="22" spans="1:10" ht="11.25" customHeight="1">
      <c r="A22" s="76"/>
      <c r="B22" s="76"/>
      <c r="C22" s="76"/>
      <c r="D22" s="76"/>
      <c r="E22" s="76"/>
    </row>
    <row r="23" spans="1:10" ht="13.5" customHeight="1">
      <c r="A23" s="76"/>
      <c r="B23" s="76"/>
      <c r="C23" s="76"/>
      <c r="D23" s="76"/>
      <c r="E23" s="76"/>
      <c r="F23" s="82" t="s">
        <v>617</v>
      </c>
      <c r="G23" s="83"/>
      <c r="H23" s="83"/>
      <c r="I23" s="83"/>
      <c r="J23" s="113"/>
    </row>
    <row r="24" spans="1:10" ht="13.5" customHeight="1"/>
    <row r="25" spans="1:10" ht="13.5" customHeight="1"/>
    <row r="26" spans="1:10" ht="13.5" customHeight="1"/>
    <row r="27" spans="1:10" ht="13.5" customHeight="1"/>
    <row r="28" spans="1:10" ht="13.5" customHeight="1"/>
    <row r="29" spans="1:10" ht="13.5" customHeight="1"/>
    <row r="30" spans="1:10" ht="13.5" customHeight="1"/>
    <row r="31" spans="1:10" ht="13.5" customHeight="1"/>
    <row r="32" spans="1:10" ht="13.5" customHeight="1"/>
    <row r="33" spans="1:11" ht="13.5" customHeight="1"/>
    <row r="34" spans="1:11" ht="13.5" customHeight="1"/>
    <row r="35" spans="1:11" ht="13.5" customHeight="1"/>
    <row r="36" spans="1:11" ht="13.5" customHeight="1"/>
    <row r="37" spans="1:11" ht="13.5" customHeight="1"/>
    <row r="38" spans="1:11" ht="13.5" customHeight="1"/>
    <row r="39" spans="1:11" ht="13.5" customHeight="1">
      <c r="A39" s="476" t="s">
        <v>12</v>
      </c>
      <c r="B39" s="476"/>
      <c r="C39" s="476"/>
      <c r="D39" s="476"/>
      <c r="E39" s="476"/>
      <c r="F39" s="476"/>
      <c r="G39" s="476"/>
      <c r="H39" s="476"/>
      <c r="I39" s="476"/>
      <c r="J39" s="476"/>
      <c r="K39" s="476"/>
    </row>
    <row r="40" spans="1:11" ht="13.5" customHeight="1">
      <c r="A40" s="476"/>
      <c r="B40" s="476"/>
      <c r="C40" s="476"/>
      <c r="D40" s="476"/>
      <c r="E40" s="476"/>
      <c r="F40" s="476"/>
      <c r="G40" s="476"/>
      <c r="H40" s="476"/>
      <c r="I40" s="476"/>
      <c r="J40" s="476"/>
      <c r="K40" s="476"/>
    </row>
    <row r="41" spans="1:11" ht="13.5" customHeight="1"/>
    <row r="42" spans="1:11" ht="13.5" customHeight="1"/>
    <row r="43" spans="1:11" ht="18" customHeight="1">
      <c r="E43" s="23"/>
      <c r="F43" s="20" t="s">
        <v>27</v>
      </c>
      <c r="G43" s="23"/>
    </row>
    <row r="44" spans="1:11" ht="13.5" customHeight="1">
      <c r="F44" s="45"/>
    </row>
    <row r="45" spans="1:11" ht="13.5" customHeight="1"/>
    <row r="46" spans="1:11" ht="13.5" customHeight="1"/>
    <row r="47" spans="1:11" ht="13.5" customHeight="1"/>
    <row r="48" spans="1:11" ht="13.5" customHeight="1"/>
    <row r="49" spans="1:11" ht="13.5" customHeight="1"/>
    <row r="50" spans="1:11" ht="13.5" customHeight="1"/>
    <row r="51" spans="1:11" ht="13.5" customHeight="1"/>
    <row r="52" spans="1:11" ht="13.5" customHeight="1"/>
    <row r="53" spans="1:11" ht="13.5" customHeight="1"/>
    <row r="54" spans="1:11" ht="13.5" customHeight="1"/>
    <row r="55" spans="1:11" ht="13.5" customHeight="1"/>
    <row r="56" spans="1:11" ht="13.5" customHeight="1"/>
    <row r="57" spans="1:11" ht="13.5" customHeight="1"/>
    <row r="58" spans="1:11" ht="13.5" customHeight="1">
      <c r="A58" s="476" t="s">
        <v>12</v>
      </c>
      <c r="B58" s="476"/>
      <c r="C58" s="476"/>
      <c r="D58" s="476"/>
      <c r="E58" s="476"/>
      <c r="F58" s="476"/>
      <c r="G58" s="476"/>
      <c r="H58" s="476"/>
      <c r="I58" s="476"/>
      <c r="J58" s="476"/>
      <c r="K58" s="476"/>
    </row>
    <row r="59" spans="1:11" ht="13.5" customHeight="1">
      <c r="A59" s="476"/>
      <c r="B59" s="476"/>
      <c r="C59" s="476"/>
      <c r="D59" s="476"/>
      <c r="E59" s="476"/>
      <c r="F59" s="476"/>
      <c r="G59" s="476"/>
      <c r="H59" s="476"/>
      <c r="I59" s="476"/>
      <c r="J59" s="476"/>
      <c r="K59" s="476"/>
    </row>
    <row r="60" spans="1:11" ht="13.5" customHeight="1"/>
    <row r="61" spans="1:11" ht="13.5" customHeight="1"/>
    <row r="62" spans="1:11" ht="17.25">
      <c r="A62" s="462" t="s">
        <v>537</v>
      </c>
      <c r="B62" s="462"/>
      <c r="C62" s="462"/>
      <c r="D62" s="462"/>
      <c r="E62" s="462"/>
    </row>
    <row r="63" spans="1:11" ht="13.5" customHeight="1">
      <c r="E63" s="28"/>
      <c r="F63" s="27"/>
      <c r="G63" s="28"/>
    </row>
    <row r="64" spans="1:11" ht="19.5" customHeight="1"/>
    <row r="80" spans="1:11">
      <c r="A80" s="507" t="s">
        <v>42</v>
      </c>
      <c r="B80" s="507"/>
      <c r="C80" s="507"/>
      <c r="D80" s="507"/>
      <c r="E80" s="507"/>
      <c r="F80" s="507"/>
      <c r="G80" s="507"/>
      <c r="H80" s="507"/>
      <c r="I80" s="507"/>
      <c r="J80" s="507"/>
      <c r="K80" s="507"/>
    </row>
    <row r="83" spans="1:7" ht="17.25">
      <c r="A83" s="462" t="s">
        <v>6</v>
      </c>
      <c r="B83" s="462"/>
      <c r="C83" s="462"/>
      <c r="D83" s="462"/>
      <c r="E83" s="462"/>
      <c r="F83" s="462"/>
      <c r="G83" s="462"/>
    </row>
    <row r="84" spans="1:7" ht="13.5" customHeight="1">
      <c r="A84" s="22"/>
      <c r="B84" s="22"/>
      <c r="C84" s="22"/>
      <c r="D84" s="22"/>
      <c r="E84" s="22"/>
      <c r="F84" s="22"/>
      <c r="G84" s="22"/>
    </row>
    <row r="102" spans="1:11">
      <c r="A102" s="507" t="s">
        <v>42</v>
      </c>
      <c r="B102" s="507"/>
      <c r="C102" s="507"/>
      <c r="D102" s="507"/>
      <c r="E102" s="507"/>
      <c r="F102" s="507"/>
      <c r="G102" s="507"/>
      <c r="H102" s="507"/>
      <c r="I102" s="507"/>
      <c r="J102" s="507"/>
      <c r="K102" s="507"/>
    </row>
    <row r="105" spans="1:11" ht="17.25">
      <c r="A105" s="462" t="s">
        <v>22</v>
      </c>
      <c r="B105" s="462"/>
      <c r="C105" s="462"/>
    </row>
    <row r="106" spans="1:11" ht="13.5" customHeight="1">
      <c r="A106" s="22"/>
      <c r="B106" s="22"/>
      <c r="C106" s="22"/>
    </row>
    <row r="124" spans="1:11">
      <c r="H124" s="8"/>
    </row>
    <row r="125" spans="1:11">
      <c r="A125" s="507" t="s">
        <v>42</v>
      </c>
      <c r="B125" s="507"/>
      <c r="C125" s="507"/>
      <c r="D125" s="507"/>
      <c r="E125" s="507"/>
      <c r="F125" s="507"/>
      <c r="G125" s="507"/>
      <c r="H125" s="507"/>
      <c r="I125" s="507"/>
      <c r="J125" s="507"/>
      <c r="K125" s="507"/>
    </row>
    <row r="126" spans="1:11">
      <c r="H126" s="11"/>
    </row>
    <row r="127" spans="1:11">
      <c r="H127" s="11"/>
    </row>
    <row r="128" spans="1:11" ht="17.25">
      <c r="A128" s="508" t="s">
        <v>321</v>
      </c>
      <c r="B128" s="508"/>
      <c r="C128" s="508"/>
      <c r="D128" s="508"/>
      <c r="E128" s="508"/>
      <c r="G128" s="508" t="s">
        <v>734</v>
      </c>
      <c r="H128" s="508"/>
      <c r="I128" s="508"/>
      <c r="J128" s="508"/>
      <c r="K128" s="508"/>
    </row>
    <row r="144" spans="1:11">
      <c r="A144" s="547" t="s">
        <v>323</v>
      </c>
      <c r="B144" s="547"/>
      <c r="C144" s="547"/>
      <c r="D144" s="547"/>
      <c r="E144" s="547"/>
      <c r="G144" s="143" t="s">
        <v>507</v>
      </c>
      <c r="H144" s="143"/>
      <c r="I144" s="143"/>
      <c r="J144" s="143"/>
      <c r="K144" s="143"/>
    </row>
    <row r="145" spans="1:11">
      <c r="H145" s="11"/>
    </row>
    <row r="147" spans="1:11" ht="17.25">
      <c r="A147" s="510" t="s">
        <v>733</v>
      </c>
      <c r="B147" s="510"/>
      <c r="C147" s="510"/>
      <c r="D147" s="510"/>
      <c r="E147" s="510"/>
      <c r="F147" s="510"/>
      <c r="G147" s="510"/>
      <c r="H147" s="510"/>
      <c r="I147" s="510"/>
      <c r="J147" s="510"/>
      <c r="K147" s="510"/>
    </row>
    <row r="148" spans="1:11" ht="7.5" customHeight="1">
      <c r="A148" s="22"/>
      <c r="B148" s="22"/>
      <c r="C148" s="22"/>
      <c r="D148" s="22"/>
      <c r="E148" s="22"/>
      <c r="F148" s="22"/>
      <c r="G148" s="22"/>
      <c r="H148" s="22"/>
      <c r="I148" s="22"/>
      <c r="J148" s="22"/>
      <c r="K148" s="22"/>
    </row>
    <row r="149" spans="1:11" ht="13.5" customHeight="1">
      <c r="A149" s="22"/>
      <c r="B149" s="22"/>
      <c r="C149" s="22"/>
      <c r="D149" s="22"/>
      <c r="E149" s="22"/>
      <c r="F149" s="82" t="s">
        <v>599</v>
      </c>
      <c r="G149" s="83"/>
      <c r="H149" s="83"/>
      <c r="I149" s="83"/>
      <c r="J149" s="83"/>
      <c r="K149" s="113"/>
    </row>
    <row r="150" spans="1:11" ht="13.5" customHeight="1">
      <c r="A150" s="22"/>
      <c r="B150" s="22"/>
      <c r="C150" s="22"/>
      <c r="D150" s="22"/>
      <c r="E150" s="22"/>
      <c r="F150" s="22"/>
      <c r="G150" s="22"/>
      <c r="H150" s="22"/>
      <c r="I150" s="22"/>
      <c r="J150" s="22"/>
      <c r="K150" s="22"/>
    </row>
    <row r="151" spans="1:11" ht="17.25">
      <c r="D151" s="8"/>
      <c r="E151" s="8"/>
      <c r="F151" s="27"/>
      <c r="G151" s="8"/>
    </row>
    <row r="152" spans="1:11" ht="17.25">
      <c r="D152" s="8"/>
      <c r="E152" s="8"/>
      <c r="F152" s="27"/>
      <c r="G152" s="8"/>
    </row>
    <row r="153" spans="1:11" ht="17.25">
      <c r="D153" s="8"/>
      <c r="E153" s="8"/>
      <c r="F153" s="27"/>
      <c r="G153" s="8"/>
    </row>
    <row r="154" spans="1:11" ht="17.25">
      <c r="D154" s="8"/>
      <c r="E154" s="8"/>
      <c r="F154" s="27"/>
      <c r="G154" s="8"/>
    </row>
    <row r="155" spans="1:11" ht="17.25">
      <c r="D155" s="8"/>
      <c r="E155" s="8"/>
      <c r="F155" s="27"/>
      <c r="G155" s="8"/>
    </row>
    <row r="156" spans="1:11" ht="17.25">
      <c r="D156" s="8"/>
      <c r="E156" s="8"/>
      <c r="F156" s="27"/>
      <c r="G156" s="8"/>
    </row>
    <row r="157" spans="1:11" ht="17.25">
      <c r="D157" s="8"/>
      <c r="E157" s="8"/>
      <c r="F157" s="27"/>
      <c r="G157" s="8"/>
    </row>
    <row r="158" spans="1:11" ht="17.25">
      <c r="D158" s="8"/>
      <c r="E158" s="8"/>
      <c r="F158" s="27"/>
      <c r="G158" s="8"/>
    </row>
    <row r="159" spans="1:11" ht="17.25">
      <c r="D159" s="8"/>
      <c r="E159" s="8"/>
      <c r="F159" s="27"/>
      <c r="G159" s="8"/>
    </row>
    <row r="160" spans="1:11" ht="17.25">
      <c r="D160" s="8"/>
      <c r="E160" s="8"/>
      <c r="F160" s="27"/>
      <c r="G160" s="8"/>
    </row>
    <row r="161" spans="1:17" ht="17.25">
      <c r="D161" s="8"/>
      <c r="E161" s="8"/>
      <c r="F161" s="27"/>
      <c r="G161" s="8"/>
    </row>
    <row r="162" spans="1:17" ht="17.25">
      <c r="D162" s="8"/>
      <c r="E162" s="8"/>
      <c r="F162" s="27"/>
      <c r="G162" s="8"/>
    </row>
    <row r="163" spans="1:17">
      <c r="A163" s="485" t="s">
        <v>282</v>
      </c>
      <c r="B163" s="485"/>
      <c r="C163" s="485"/>
      <c r="D163" s="485"/>
      <c r="E163" s="485"/>
      <c r="F163" s="485"/>
      <c r="G163" s="485"/>
      <c r="H163" s="485"/>
      <c r="I163" s="485"/>
      <c r="J163" s="485"/>
      <c r="K163" s="485"/>
    </row>
    <row r="166" spans="1:17" ht="17.25">
      <c r="A166" s="462" t="s">
        <v>546</v>
      </c>
      <c r="B166" s="462"/>
      <c r="C166" s="462"/>
      <c r="D166" s="462"/>
      <c r="E166" s="462"/>
    </row>
    <row r="167" spans="1:17" ht="7.5" customHeight="1">
      <c r="A167" s="22"/>
      <c r="B167" s="22"/>
      <c r="C167" s="22"/>
      <c r="D167" s="22"/>
      <c r="E167" s="22"/>
    </row>
    <row r="168" spans="1:17" ht="13.5" customHeight="1">
      <c r="A168" s="22"/>
      <c r="B168" s="22"/>
      <c r="C168" s="22"/>
      <c r="D168" s="511" t="s">
        <v>401</v>
      </c>
      <c r="E168" s="512"/>
      <c r="F168" s="512"/>
      <c r="G168" s="512"/>
      <c r="H168" s="512"/>
      <c r="I168" s="512"/>
      <c r="J168" s="512"/>
      <c r="K168" s="513"/>
    </row>
    <row r="169" spans="1:17" ht="13.5" customHeight="1">
      <c r="A169" s="22"/>
      <c r="B169" s="22"/>
      <c r="C169" s="22"/>
      <c r="D169" s="22"/>
    </row>
    <row r="170" spans="1:17" ht="13.5" customHeight="1">
      <c r="A170" s="22"/>
      <c r="B170" s="22"/>
      <c r="C170" s="22"/>
      <c r="D170" s="22"/>
      <c r="E170" s="22"/>
    </row>
    <row r="171" spans="1:17">
      <c r="M171" s="148"/>
      <c r="N171" s="125" t="s">
        <v>37</v>
      </c>
      <c r="O171" s="130"/>
      <c r="P171" s="136" t="s">
        <v>497</v>
      </c>
      <c r="Q171" s="138"/>
    </row>
    <row r="172" spans="1:17" ht="21">
      <c r="F172" s="89"/>
      <c r="G172" s="89"/>
      <c r="M172" s="149"/>
      <c r="N172" s="178" t="s">
        <v>423</v>
      </c>
      <c r="O172" s="179" t="s">
        <v>115</v>
      </c>
      <c r="P172" s="180" t="s">
        <v>423</v>
      </c>
      <c r="Q172" s="181" t="s">
        <v>115</v>
      </c>
    </row>
    <row r="173" spans="1:17">
      <c r="F173" s="162"/>
      <c r="G173" s="89"/>
      <c r="M173" s="120" t="s">
        <v>424</v>
      </c>
      <c r="N173" s="127">
        <v>42724590</v>
      </c>
      <c r="O173" s="132">
        <v>16.8</v>
      </c>
      <c r="P173" s="127">
        <v>35926680</v>
      </c>
      <c r="Q173" s="140">
        <v>11.3</v>
      </c>
    </row>
    <row r="174" spans="1:17">
      <c r="M174" s="120" t="s">
        <v>425</v>
      </c>
      <c r="N174" s="127">
        <v>13501680</v>
      </c>
      <c r="O174" s="132">
        <v>5.3</v>
      </c>
      <c r="P174" s="127">
        <v>19733170</v>
      </c>
      <c r="Q174" s="140">
        <v>6.2</v>
      </c>
    </row>
    <row r="175" spans="1:17">
      <c r="M175" s="121" t="s">
        <v>391</v>
      </c>
      <c r="N175" s="127">
        <v>15055110</v>
      </c>
      <c r="O175" s="132">
        <v>5.9</v>
      </c>
      <c r="P175" s="127">
        <v>25410230</v>
      </c>
      <c r="Q175" s="140">
        <v>8</v>
      </c>
    </row>
    <row r="176" spans="1:17">
      <c r="M176" s="121" t="s">
        <v>21</v>
      </c>
      <c r="N176" s="127">
        <v>5808290</v>
      </c>
      <c r="O176" s="132">
        <v>2.2999999999999998</v>
      </c>
      <c r="P176" s="127">
        <v>7442420</v>
      </c>
      <c r="Q176" s="140">
        <v>2.2999999999999998</v>
      </c>
    </row>
    <row r="177" spans="1:17">
      <c r="M177" s="120" t="s">
        <v>356</v>
      </c>
      <c r="N177" s="127">
        <v>260960</v>
      </c>
      <c r="O177" s="132">
        <v>0.1</v>
      </c>
      <c r="P177" s="127">
        <v>3932710</v>
      </c>
      <c r="Q177" s="140">
        <v>1.2</v>
      </c>
    </row>
    <row r="178" spans="1:17">
      <c r="M178" s="120" t="s">
        <v>427</v>
      </c>
      <c r="N178" s="127">
        <v>5967440</v>
      </c>
      <c r="O178" s="132">
        <v>2.2999999999999998</v>
      </c>
      <c r="P178" s="127">
        <v>15686130</v>
      </c>
      <c r="Q178" s="140">
        <v>4.9000000000000004</v>
      </c>
    </row>
    <row r="179" spans="1:17">
      <c r="M179" s="122" t="s">
        <v>454</v>
      </c>
      <c r="N179" s="128">
        <f>N180-SUM(N173:N178)</f>
        <v>170831900</v>
      </c>
      <c r="O179" s="133">
        <f>O180-SUM(O173:O178)</f>
        <v>67.3</v>
      </c>
      <c r="P179" s="128">
        <f>P180-SUM(P173:P178)</f>
        <v>209894160</v>
      </c>
      <c r="Q179" s="141">
        <f>Q180-SUM(Q173:Q178)</f>
        <v>66.099999999999994</v>
      </c>
    </row>
    <row r="180" spans="1:17">
      <c r="M180" s="123" t="s">
        <v>428</v>
      </c>
      <c r="N180" s="129">
        <v>254149970</v>
      </c>
      <c r="O180" s="134">
        <v>100</v>
      </c>
      <c r="P180" s="129">
        <v>318025500</v>
      </c>
      <c r="Q180" s="142">
        <v>100</v>
      </c>
    </row>
    <row r="182" spans="1:17">
      <c r="F182" s="11"/>
    </row>
    <row r="183" spans="1:17">
      <c r="F183" s="11"/>
    </row>
    <row r="186" spans="1:17">
      <c r="A186" s="485" t="s">
        <v>585</v>
      </c>
      <c r="B186" s="485"/>
      <c r="C186" s="485"/>
      <c r="D186" s="485"/>
      <c r="E186" s="485"/>
      <c r="F186" s="485"/>
      <c r="G186" s="485"/>
      <c r="H186" s="485"/>
      <c r="I186" s="485"/>
      <c r="J186" s="485"/>
      <c r="K186" s="485"/>
    </row>
    <row r="187" spans="1:17">
      <c r="A187" s="23"/>
      <c r="B187" s="23"/>
      <c r="C187" s="23"/>
      <c r="D187" s="23"/>
      <c r="E187" s="23"/>
      <c r="F187" s="23"/>
      <c r="G187" s="23"/>
      <c r="H187" s="23"/>
      <c r="I187" s="23"/>
      <c r="J187" s="23"/>
      <c r="K187" s="23"/>
    </row>
    <row r="189" spans="1:17" ht="17.25">
      <c r="A189" s="462" t="s">
        <v>312</v>
      </c>
      <c r="B189" s="462"/>
      <c r="C189" s="462"/>
      <c r="D189" s="462"/>
      <c r="E189" s="462"/>
    </row>
    <row r="190" spans="1:17" ht="13.5" customHeight="1">
      <c r="A190" s="22"/>
      <c r="B190" s="22"/>
      <c r="C190" s="22"/>
      <c r="D190" s="22"/>
      <c r="E190" s="22"/>
    </row>
    <row r="191" spans="1:17">
      <c r="F191" s="525" t="s">
        <v>209</v>
      </c>
      <c r="G191" s="526"/>
      <c r="H191" s="527"/>
    </row>
    <row r="192" spans="1:17">
      <c r="F192" s="23"/>
      <c r="G192" s="23"/>
      <c r="H192" s="23"/>
    </row>
    <row r="193" spans="6:8">
      <c r="F193" s="23"/>
      <c r="G193" s="23"/>
      <c r="H193" s="23"/>
    </row>
    <row r="214" spans="1:11">
      <c r="A214" s="11" t="s">
        <v>98</v>
      </c>
      <c r="F214" s="11"/>
    </row>
    <row r="217" spans="1:11" ht="17.25">
      <c r="A217" s="20" t="s">
        <v>11</v>
      </c>
    </row>
    <row r="218" spans="1:11" ht="10.5" customHeight="1">
      <c r="A218" s="20"/>
    </row>
    <row r="219" spans="1:11" ht="13.5" customHeight="1">
      <c r="A219" s="20"/>
      <c r="C219" s="10"/>
      <c r="D219" s="10"/>
      <c r="E219" s="10"/>
      <c r="F219" s="559" t="s">
        <v>647</v>
      </c>
      <c r="G219" s="560"/>
      <c r="H219" s="560"/>
      <c r="I219" s="560"/>
      <c r="J219" s="560"/>
      <c r="K219" s="561"/>
    </row>
    <row r="220" spans="1:11" ht="13.5" customHeight="1">
      <c r="A220" s="20"/>
      <c r="C220" s="10"/>
      <c r="D220" s="10"/>
      <c r="E220" s="10"/>
      <c r="F220" s="10"/>
      <c r="G220" s="10"/>
      <c r="H220" s="10"/>
      <c r="I220" s="10"/>
      <c r="J220" s="10"/>
      <c r="K220" s="10"/>
    </row>
    <row r="238" spans="1:11">
      <c r="A238" s="489" t="s">
        <v>208</v>
      </c>
      <c r="B238" s="489"/>
      <c r="C238" s="489"/>
      <c r="D238" s="489"/>
      <c r="E238" s="489"/>
      <c r="F238" s="489"/>
      <c r="G238" s="489"/>
      <c r="H238" s="489"/>
      <c r="I238" s="489"/>
      <c r="J238" s="489"/>
      <c r="K238" s="489"/>
    </row>
    <row r="241" spans="1:11" ht="17.25">
      <c r="A241" s="462" t="s">
        <v>560</v>
      </c>
      <c r="B241" s="462"/>
      <c r="C241" s="462"/>
      <c r="D241" s="462"/>
      <c r="E241" s="462"/>
      <c r="F241" s="462"/>
      <c r="G241" s="462"/>
      <c r="H241" s="462"/>
      <c r="I241" s="462"/>
      <c r="J241" s="462"/>
      <c r="K241" s="462"/>
    </row>
    <row r="242" spans="1:11" ht="13.5" customHeight="1">
      <c r="A242" s="27"/>
      <c r="B242" s="27"/>
      <c r="C242" s="451"/>
      <c r="D242" s="451"/>
      <c r="E242" s="451"/>
      <c r="F242" s="451"/>
      <c r="G242" s="451"/>
      <c r="H242" s="451"/>
      <c r="I242" s="451"/>
      <c r="J242" s="451"/>
      <c r="K242" s="451"/>
    </row>
    <row r="243" spans="1:11" ht="13.5" customHeight="1">
      <c r="A243" s="27"/>
      <c r="B243" s="27"/>
      <c r="C243" s="538" t="s">
        <v>713</v>
      </c>
      <c r="D243" s="539"/>
      <c r="E243" s="539"/>
      <c r="F243" s="539"/>
      <c r="G243" s="539"/>
      <c r="H243" s="539"/>
      <c r="I243" s="539"/>
      <c r="J243" s="539"/>
      <c r="K243" s="540"/>
    </row>
    <row r="244" spans="1:11" ht="13.5" customHeight="1">
      <c r="A244" s="27"/>
      <c r="B244" s="27"/>
      <c r="C244" s="541"/>
      <c r="D244" s="460"/>
      <c r="E244" s="460"/>
      <c r="F244" s="460"/>
      <c r="G244" s="460"/>
      <c r="H244" s="460"/>
      <c r="I244" s="460"/>
      <c r="J244" s="460"/>
      <c r="K244" s="542"/>
    </row>
    <row r="245" spans="1:11" ht="13.5" customHeight="1">
      <c r="A245" s="27"/>
      <c r="B245" s="27"/>
      <c r="C245" s="543" t="s">
        <v>693</v>
      </c>
      <c r="D245" s="544"/>
      <c r="E245" s="544"/>
      <c r="F245" s="544"/>
      <c r="G245" s="544"/>
      <c r="H245" s="544"/>
      <c r="I245" s="544"/>
      <c r="J245" s="544"/>
      <c r="K245" s="545"/>
    </row>
    <row r="246" spans="1:11" ht="13.5" customHeight="1">
      <c r="A246" s="27"/>
      <c r="B246" s="185"/>
      <c r="C246" s="49"/>
      <c r="D246" s="49"/>
      <c r="E246" s="49"/>
      <c r="F246" s="49"/>
      <c r="G246" s="49"/>
      <c r="H246" s="49"/>
      <c r="I246" s="49"/>
      <c r="J246" s="49"/>
      <c r="K246" s="49"/>
    </row>
    <row r="247" spans="1:11" ht="30.75" customHeight="1">
      <c r="A247" s="463"/>
      <c r="B247" s="562"/>
      <c r="C247" s="464"/>
      <c r="D247" s="464"/>
      <c r="E247" s="29" t="s">
        <v>550</v>
      </c>
      <c r="F247" s="29" t="s">
        <v>551</v>
      </c>
      <c r="G247" s="29" t="s">
        <v>17</v>
      </c>
      <c r="H247" s="29" t="s">
        <v>552</v>
      </c>
      <c r="I247" s="29" t="s">
        <v>83</v>
      </c>
      <c r="J247" s="29" t="s">
        <v>554</v>
      </c>
      <c r="K247" s="67" t="s">
        <v>246</v>
      </c>
    </row>
    <row r="248" spans="1:11" ht="30.75" customHeight="1">
      <c r="A248" s="465" t="s">
        <v>556</v>
      </c>
      <c r="B248" s="466"/>
      <c r="C248" s="466"/>
      <c r="D248" s="466"/>
      <c r="E248" s="39">
        <v>15.2</v>
      </c>
      <c r="F248" s="39">
        <v>14.9</v>
      </c>
      <c r="G248" s="39">
        <v>14.2</v>
      </c>
      <c r="H248" s="39">
        <v>13.3</v>
      </c>
      <c r="I248" s="39">
        <v>12.5</v>
      </c>
      <c r="J248" s="39">
        <v>12.2</v>
      </c>
      <c r="K248" s="68">
        <v>12.3</v>
      </c>
    </row>
    <row r="249" spans="1:11" ht="30.75" customHeight="1">
      <c r="A249" s="465" t="s">
        <v>330</v>
      </c>
      <c r="B249" s="466"/>
      <c r="C249" s="466"/>
      <c r="D249" s="466"/>
      <c r="E249" s="39">
        <v>64.7</v>
      </c>
      <c r="F249" s="39">
        <v>60.8</v>
      </c>
      <c r="G249" s="39">
        <v>59.3</v>
      </c>
      <c r="H249" s="39">
        <v>59.4</v>
      </c>
      <c r="I249" s="39">
        <v>59.4</v>
      </c>
      <c r="J249" s="39">
        <v>58.5</v>
      </c>
      <c r="K249" s="68">
        <v>55.7</v>
      </c>
    </row>
    <row r="250" spans="1:11" ht="30.75" customHeight="1">
      <c r="A250" s="465" t="s">
        <v>557</v>
      </c>
      <c r="B250" s="466"/>
      <c r="C250" s="466"/>
      <c r="D250" s="466"/>
      <c r="E250" s="39">
        <v>20.100000000000001</v>
      </c>
      <c r="F250" s="39">
        <v>24.3</v>
      </c>
      <c r="G250" s="39">
        <v>26.5</v>
      </c>
      <c r="H250" s="39">
        <v>27.3</v>
      </c>
      <c r="I250" s="39">
        <v>28</v>
      </c>
      <c r="J250" s="39">
        <v>29.3</v>
      </c>
      <c r="K250" s="68">
        <v>32.1</v>
      </c>
    </row>
    <row r="251" spans="1:11" ht="30.75" customHeight="1">
      <c r="A251" s="467" t="s">
        <v>558</v>
      </c>
      <c r="B251" s="468"/>
      <c r="C251" s="468"/>
      <c r="D251" s="468"/>
      <c r="E251" s="40">
        <v>8.9</v>
      </c>
      <c r="F251" s="40">
        <v>10.4</v>
      </c>
      <c r="G251" s="40">
        <v>12.9</v>
      </c>
      <c r="H251" s="40">
        <v>16.2</v>
      </c>
      <c r="I251" s="40">
        <v>17.5</v>
      </c>
      <c r="J251" s="40">
        <v>17.5</v>
      </c>
      <c r="K251" s="69">
        <v>17.5</v>
      </c>
    </row>
    <row r="252" spans="1:11" ht="21">
      <c r="A252" s="48" t="s">
        <v>147</v>
      </c>
      <c r="B252" s="14"/>
      <c r="C252" s="14"/>
      <c r="D252" s="14"/>
      <c r="E252" s="14"/>
      <c r="H252" s="14"/>
      <c r="I252" s="14"/>
      <c r="J252" s="14"/>
    </row>
  </sheetData>
  <mergeCells count="41">
    <mergeCell ref="A1:K1"/>
    <mergeCell ref="G6:H6"/>
    <mergeCell ref="G7:H7"/>
    <mergeCell ref="G8:H8"/>
    <mergeCell ref="G9:H9"/>
    <mergeCell ref="G10:H10"/>
    <mergeCell ref="G11:H11"/>
    <mergeCell ref="G12:H12"/>
    <mergeCell ref="G13:H13"/>
    <mergeCell ref="G14:K14"/>
    <mergeCell ref="G15:K15"/>
    <mergeCell ref="A21:E21"/>
    <mergeCell ref="A62:E62"/>
    <mergeCell ref="A80:K80"/>
    <mergeCell ref="A83:G83"/>
    <mergeCell ref="A102:K102"/>
    <mergeCell ref="A105:C105"/>
    <mergeCell ref="A125:K125"/>
    <mergeCell ref="A128:E128"/>
    <mergeCell ref="G128:K128"/>
    <mergeCell ref="A144:E144"/>
    <mergeCell ref="A147:K147"/>
    <mergeCell ref="A163:K163"/>
    <mergeCell ref="A166:E166"/>
    <mergeCell ref="D168:K168"/>
    <mergeCell ref="A249:D249"/>
    <mergeCell ref="A250:D250"/>
    <mergeCell ref="A251:D251"/>
    <mergeCell ref="A39:K40"/>
    <mergeCell ref="A58:K59"/>
    <mergeCell ref="C243:K244"/>
    <mergeCell ref="A241:K241"/>
    <mergeCell ref="C242:K242"/>
    <mergeCell ref="C245:K245"/>
    <mergeCell ref="A247:D247"/>
    <mergeCell ref="A248:D248"/>
    <mergeCell ref="A186:K186"/>
    <mergeCell ref="A189:E189"/>
    <mergeCell ref="F191:H191"/>
    <mergeCell ref="F219:K219"/>
    <mergeCell ref="A238:K238"/>
  </mergeCells>
  <phoneticPr fontId="34"/>
  <pageMargins left="0.7" right="0.7" top="0.75" bottom="0.75" header="0.3" footer="0.3"/>
  <pageSetup paperSize="9" scale="83" orientation="portrait" r:id="rId1"/>
  <rowBreaks count="3" manualBreakCount="3">
    <brk id="59" max="10" man="1"/>
    <brk id="125" max="10" man="1"/>
    <brk id="188" max="10"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8"/>
  <sheetViews>
    <sheetView topLeftCell="A154" zoomScaleSheetLayoutView="100" workbookViewId="0">
      <selection activeCell="L165" sqref="L165"/>
    </sheetView>
  </sheetViews>
  <sheetFormatPr defaultRowHeight="13.5"/>
  <cols>
    <col min="1" max="4" width="9.375" customWidth="1"/>
    <col min="5" max="5" width="9.125" customWidth="1"/>
    <col min="8" max="8" width="10.125" customWidth="1"/>
    <col min="11" max="11" width="12" customWidth="1"/>
  </cols>
  <sheetData>
    <row r="1" spans="1:11" ht="21">
      <c r="A1" s="521" t="s">
        <v>16</v>
      </c>
      <c r="B1" s="521"/>
      <c r="C1" s="521"/>
      <c r="D1" s="521"/>
      <c r="E1" s="521"/>
      <c r="F1" s="521"/>
      <c r="G1" s="521"/>
      <c r="H1" s="521"/>
      <c r="I1" s="521"/>
      <c r="J1" s="521"/>
      <c r="K1" s="521"/>
    </row>
    <row r="2" spans="1:11" ht="21">
      <c r="A2" s="14"/>
      <c r="B2" s="14"/>
      <c r="C2" s="14"/>
      <c r="D2" s="14"/>
      <c r="E2" s="14"/>
      <c r="F2" s="14"/>
      <c r="G2" s="14"/>
      <c r="H2" s="14"/>
      <c r="I2" s="14"/>
      <c r="J2" s="14"/>
      <c r="K2" s="14"/>
    </row>
    <row r="3" spans="1:11" ht="21">
      <c r="A3" s="14"/>
      <c r="B3" s="14"/>
      <c r="C3" s="14"/>
      <c r="D3" s="14"/>
      <c r="E3" s="14"/>
      <c r="F3" s="14"/>
      <c r="G3" s="14"/>
      <c r="H3" s="14"/>
      <c r="I3" s="14"/>
      <c r="J3" s="14"/>
      <c r="K3" s="14"/>
    </row>
    <row r="4" spans="1:11" ht="21.75" customHeight="1"/>
    <row r="5" spans="1:11" ht="21" customHeight="1">
      <c r="G5" s="549"/>
      <c r="H5" s="550"/>
      <c r="I5" s="97" t="s">
        <v>502</v>
      </c>
      <c r="J5" s="97" t="s">
        <v>295</v>
      </c>
      <c r="K5" s="109" t="s">
        <v>541</v>
      </c>
    </row>
    <row r="6" spans="1:11" ht="21" customHeight="1">
      <c r="G6" s="533" t="s">
        <v>488</v>
      </c>
      <c r="H6" s="534"/>
      <c r="I6" s="163">
        <v>54289</v>
      </c>
      <c r="J6" s="164"/>
      <c r="K6" s="168"/>
    </row>
    <row r="7" spans="1:11" ht="21" customHeight="1">
      <c r="G7" s="533" t="s">
        <v>503</v>
      </c>
      <c r="H7" s="534"/>
      <c r="I7" s="163">
        <v>7588</v>
      </c>
      <c r="J7" s="102">
        <v>13.977048757575201</v>
      </c>
      <c r="K7" s="110">
        <v>11</v>
      </c>
    </row>
    <row r="8" spans="1:11" ht="21" customHeight="1">
      <c r="G8" s="533" t="s">
        <v>504</v>
      </c>
      <c r="H8" s="534"/>
      <c r="I8" s="163">
        <v>35035</v>
      </c>
      <c r="J8" s="102">
        <v>64.534251874228659</v>
      </c>
      <c r="K8" s="110">
        <v>2</v>
      </c>
    </row>
    <row r="9" spans="1:11" ht="21" customHeight="1">
      <c r="G9" s="533" t="s">
        <v>190</v>
      </c>
      <c r="H9" s="534"/>
      <c r="I9" s="163">
        <v>11666</v>
      </c>
      <c r="J9" s="102">
        <v>21.488699368196134</v>
      </c>
      <c r="K9" s="110">
        <v>16</v>
      </c>
    </row>
    <row r="10" spans="1:11" ht="21" customHeight="1">
      <c r="G10" s="533" t="s">
        <v>506</v>
      </c>
      <c r="H10" s="534"/>
      <c r="I10" s="163">
        <v>4643</v>
      </c>
      <c r="J10" s="102">
        <v>8.5523770929654255</v>
      </c>
      <c r="K10" s="110">
        <v>17</v>
      </c>
    </row>
    <row r="11" spans="1:11" ht="8.25" customHeight="1">
      <c r="G11" s="533"/>
      <c r="H11" s="534"/>
      <c r="I11" s="164"/>
      <c r="J11" s="166"/>
      <c r="K11" s="169"/>
    </row>
    <row r="12" spans="1:11" ht="21" customHeight="1">
      <c r="G12" s="467" t="s">
        <v>286</v>
      </c>
      <c r="H12" s="468"/>
      <c r="I12" s="144">
        <v>1.48</v>
      </c>
      <c r="J12" s="167"/>
      <c r="K12" s="170"/>
    </row>
    <row r="13" spans="1:11">
      <c r="G13" s="548" t="s">
        <v>435</v>
      </c>
      <c r="H13" s="548"/>
      <c r="I13" s="548"/>
      <c r="J13" s="548"/>
      <c r="K13" s="548"/>
    </row>
    <row r="14" spans="1:11">
      <c r="G14" s="515" t="s">
        <v>542</v>
      </c>
      <c r="H14" s="515"/>
      <c r="I14" s="515"/>
      <c r="J14" s="515"/>
      <c r="K14" s="515"/>
    </row>
    <row r="23" spans="1:11" ht="13.5" customHeight="1"/>
    <row r="24" spans="1:11" ht="18" customHeight="1">
      <c r="A24" s="531" t="s">
        <v>584</v>
      </c>
      <c r="B24" s="531"/>
      <c r="C24" s="531"/>
      <c r="D24" s="531"/>
      <c r="E24" s="531"/>
    </row>
    <row r="25" spans="1:11" ht="9" customHeight="1">
      <c r="A25" s="76"/>
      <c r="B25" s="76"/>
      <c r="C25" s="76"/>
      <c r="D25" s="76"/>
      <c r="E25" s="76"/>
    </row>
    <row r="26" spans="1:11" ht="13.5" customHeight="1">
      <c r="A26" s="76"/>
      <c r="B26" s="76"/>
      <c r="C26" s="76"/>
      <c r="D26" s="76"/>
      <c r="E26" s="82" t="s">
        <v>673</v>
      </c>
      <c r="F26" s="83"/>
      <c r="G26" s="83"/>
      <c r="H26" s="83"/>
      <c r="I26" s="113"/>
      <c r="J26" s="82"/>
      <c r="K26" s="113"/>
    </row>
    <row r="27" spans="1:11" ht="13.5" customHeight="1">
      <c r="E27" s="12"/>
      <c r="F27" s="12"/>
      <c r="G27" s="12"/>
      <c r="H27" s="12"/>
      <c r="I27" s="12"/>
    </row>
    <row r="28" spans="1:11" ht="13.5" customHeight="1"/>
    <row r="29" spans="1:11" ht="13.5" customHeight="1"/>
    <row r="30" spans="1:11" ht="13.5" customHeight="1"/>
    <row r="31" spans="1:11" ht="13.5" customHeight="1"/>
    <row r="32" spans="1:11" ht="13.5" customHeight="1"/>
    <row r="33" spans="1:11" ht="13.5" customHeight="1"/>
    <row r="34" spans="1:11" ht="13.5" customHeight="1"/>
    <row r="35" spans="1:11" ht="13.5" customHeight="1"/>
    <row r="36" spans="1:11" ht="13.5" customHeight="1"/>
    <row r="37" spans="1:11" ht="13.5" customHeight="1"/>
    <row r="38" spans="1:11" ht="13.5" customHeight="1"/>
    <row r="39" spans="1:11" ht="13.5" customHeight="1"/>
    <row r="40" spans="1:11" ht="13.5" customHeight="1"/>
    <row r="41" spans="1:11" ht="13.5" customHeight="1"/>
    <row r="42" spans="1:11" ht="13.5" customHeight="1">
      <c r="A42" s="476" t="s">
        <v>12</v>
      </c>
      <c r="B42" s="476"/>
      <c r="C42" s="476"/>
      <c r="D42" s="476"/>
      <c r="E42" s="476"/>
      <c r="F42" s="476"/>
      <c r="G42" s="476"/>
      <c r="H42" s="476"/>
      <c r="I42" s="476"/>
      <c r="J42" s="476"/>
      <c r="K42" s="476"/>
    </row>
    <row r="43" spans="1:11" ht="13.5" customHeight="1">
      <c r="A43" s="476"/>
      <c r="B43" s="476"/>
      <c r="C43" s="476"/>
      <c r="D43" s="476"/>
      <c r="E43" s="476"/>
      <c r="F43" s="476"/>
      <c r="G43" s="476"/>
      <c r="H43" s="476"/>
      <c r="I43" s="476"/>
      <c r="J43" s="476"/>
      <c r="K43" s="476"/>
    </row>
    <row r="44" spans="1:11" ht="13.5" customHeight="1"/>
    <row r="45" spans="1:11" ht="13.5" customHeight="1"/>
    <row r="46" spans="1:11" ht="18" customHeight="1">
      <c r="E46" s="23"/>
      <c r="F46" s="20" t="s">
        <v>27</v>
      </c>
      <c r="G46" s="23"/>
    </row>
    <row r="47" spans="1:11" ht="13.5" customHeight="1">
      <c r="F47" s="45"/>
    </row>
    <row r="48" spans="1:11" ht="13.5" customHeight="1"/>
    <row r="49" spans="1:11" ht="13.5" customHeight="1"/>
    <row r="50" spans="1:11" ht="13.5" customHeight="1"/>
    <row r="51" spans="1:11" ht="13.5" customHeight="1"/>
    <row r="52" spans="1:11" ht="13.5" customHeight="1"/>
    <row r="53" spans="1:11" ht="13.5" customHeight="1"/>
    <row r="54" spans="1:11" ht="13.5" customHeight="1"/>
    <row r="55" spans="1:11" ht="13.5" customHeight="1"/>
    <row r="56" spans="1:11" ht="13.5" customHeight="1"/>
    <row r="57" spans="1:11" ht="13.5" customHeight="1"/>
    <row r="58" spans="1:11" ht="13.5" customHeight="1"/>
    <row r="59" spans="1:11" ht="13.5" customHeight="1"/>
    <row r="60" spans="1:11" ht="13.5" customHeight="1"/>
    <row r="61" spans="1:11" ht="13.5" customHeight="1">
      <c r="A61" s="476" t="s">
        <v>12</v>
      </c>
      <c r="B61" s="476"/>
      <c r="C61" s="476"/>
      <c r="D61" s="476"/>
      <c r="E61" s="476"/>
      <c r="F61" s="476"/>
      <c r="G61" s="476"/>
      <c r="H61" s="476"/>
      <c r="I61" s="476"/>
      <c r="J61" s="476"/>
      <c r="K61" s="476"/>
    </row>
    <row r="62" spans="1:11" ht="13.5" customHeight="1">
      <c r="A62" s="476"/>
      <c r="B62" s="476"/>
      <c r="C62" s="476"/>
      <c r="D62" s="476"/>
      <c r="E62" s="476"/>
      <c r="F62" s="476"/>
      <c r="G62" s="476"/>
      <c r="H62" s="476"/>
      <c r="I62" s="476"/>
      <c r="J62" s="476"/>
      <c r="K62" s="476"/>
    </row>
    <row r="63" spans="1:11" ht="18" customHeight="1">
      <c r="A63" s="462" t="s">
        <v>537</v>
      </c>
      <c r="B63" s="462"/>
      <c r="C63" s="462"/>
      <c r="D63" s="462"/>
      <c r="E63" s="462"/>
    </row>
    <row r="64" spans="1:11" ht="11.25" customHeight="1">
      <c r="A64" s="22"/>
      <c r="B64" s="22"/>
      <c r="C64" s="22"/>
      <c r="D64" s="22"/>
      <c r="E64" s="22"/>
    </row>
    <row r="65" spans="5:11" ht="13.5" customHeight="1">
      <c r="E65" s="477" t="s">
        <v>54</v>
      </c>
      <c r="F65" s="471"/>
      <c r="G65" s="471"/>
      <c r="H65" s="471"/>
      <c r="I65" s="471"/>
      <c r="J65" s="471"/>
      <c r="K65" s="472"/>
    </row>
    <row r="66" spans="5:11" ht="13.5" customHeight="1">
      <c r="E66" s="478"/>
      <c r="F66" s="451"/>
      <c r="G66" s="451"/>
      <c r="H66" s="451"/>
      <c r="I66" s="451"/>
      <c r="J66" s="451"/>
      <c r="K66" s="479"/>
    </row>
    <row r="67" spans="5:11" ht="13.5" customHeight="1">
      <c r="E67" s="38" t="s">
        <v>636</v>
      </c>
      <c r="F67" s="44"/>
      <c r="G67" s="44"/>
      <c r="H67" s="44"/>
      <c r="I67" s="44"/>
      <c r="J67" s="44"/>
      <c r="K67" s="61"/>
    </row>
    <row r="68" spans="5:11" ht="13.5" customHeight="1"/>
    <row r="69" spans="5:11" ht="13.5" customHeight="1"/>
    <row r="70" spans="5:11" ht="13.5" customHeight="1"/>
    <row r="71" spans="5:11" ht="13.5" customHeight="1"/>
    <row r="72" spans="5:11" ht="13.5" customHeight="1"/>
    <row r="73" spans="5:11" ht="13.5" customHeight="1"/>
    <row r="74" spans="5:11" ht="13.5" customHeight="1"/>
    <row r="75" spans="5:11" ht="13.5" customHeight="1"/>
    <row r="76" spans="5:11" ht="13.5" customHeight="1"/>
    <row r="77" spans="5:11" ht="13.5" customHeight="1"/>
    <row r="78" spans="5:11" ht="13.5" customHeight="1"/>
    <row r="79" spans="5:11" ht="13.5" customHeight="1"/>
    <row r="80" spans="5:11" ht="13.5" customHeight="1"/>
    <row r="81" spans="1:11" ht="13.5" customHeight="1"/>
    <row r="82" spans="1:11" ht="13.5" customHeight="1"/>
    <row r="83" spans="1:11" ht="13.5" customHeight="1"/>
    <row r="84" spans="1:11" ht="13.5" customHeight="1"/>
    <row r="85" spans="1:11" ht="13.5" customHeight="1">
      <c r="A85" s="507" t="s">
        <v>42</v>
      </c>
      <c r="B85" s="507"/>
      <c r="C85" s="507"/>
      <c r="D85" s="507"/>
      <c r="E85" s="507"/>
      <c r="F85" s="507"/>
      <c r="G85" s="507"/>
      <c r="H85" s="507"/>
      <c r="I85" s="507"/>
      <c r="J85" s="507"/>
      <c r="K85" s="507"/>
    </row>
    <row r="86" spans="1:11" ht="13.5" customHeight="1">
      <c r="A86" s="23"/>
      <c r="B86" s="23"/>
      <c r="C86" s="23"/>
      <c r="D86" s="23"/>
      <c r="E86" s="23"/>
      <c r="F86" s="23"/>
      <c r="G86" s="23"/>
      <c r="H86" s="23"/>
      <c r="I86" s="23"/>
      <c r="J86" s="23"/>
      <c r="K86" s="23"/>
    </row>
    <row r="87" spans="1:11" ht="13.5" customHeight="1"/>
    <row r="88" spans="1:11" ht="16.5" customHeight="1">
      <c r="A88" s="462" t="s">
        <v>6</v>
      </c>
      <c r="B88" s="462"/>
      <c r="C88" s="462"/>
      <c r="D88" s="462"/>
      <c r="E88" s="462"/>
      <c r="F88" s="462"/>
      <c r="G88" s="462"/>
    </row>
    <row r="89" spans="1:11" ht="9" customHeight="1">
      <c r="A89" s="22"/>
      <c r="B89" s="22"/>
      <c r="C89" s="22"/>
      <c r="D89" s="22"/>
      <c r="E89" s="22"/>
      <c r="F89" s="22"/>
      <c r="G89" s="22"/>
    </row>
    <row r="90" spans="1:11" ht="13.5" customHeight="1">
      <c r="A90" s="22"/>
      <c r="B90" s="22"/>
      <c r="C90" s="22"/>
      <c r="D90" s="22"/>
      <c r="E90" s="22"/>
      <c r="F90" s="477" t="s">
        <v>9</v>
      </c>
      <c r="G90" s="471"/>
      <c r="H90" s="471"/>
      <c r="I90" s="471"/>
      <c r="J90" s="471"/>
      <c r="K90" s="472"/>
    </row>
    <row r="91" spans="1:11" ht="13.5" customHeight="1">
      <c r="A91" s="22"/>
      <c r="B91" s="22"/>
      <c r="C91" s="22"/>
      <c r="D91" s="22"/>
      <c r="E91" s="22"/>
      <c r="F91" s="473"/>
      <c r="G91" s="474"/>
      <c r="H91" s="474"/>
      <c r="I91" s="474"/>
      <c r="J91" s="474"/>
      <c r="K91" s="475"/>
    </row>
    <row r="92" spans="1:11" ht="13.5" customHeight="1"/>
    <row r="93" spans="1:11" ht="13.5" customHeight="1"/>
    <row r="94" spans="1:11" ht="13.5" customHeight="1"/>
    <row r="95" spans="1:11" ht="13.5" customHeight="1"/>
    <row r="96" spans="1:11" ht="13.5" customHeight="1"/>
    <row r="97" spans="1:11" ht="13.5" customHeight="1"/>
    <row r="98" spans="1:11" ht="13.5" customHeight="1"/>
    <row r="99" spans="1:11" ht="13.5" customHeight="1"/>
    <row r="100" spans="1:11" ht="13.5" customHeight="1"/>
    <row r="101" spans="1:11" ht="13.5" customHeight="1"/>
    <row r="102" spans="1:11" ht="13.5" customHeight="1"/>
    <row r="103" spans="1:11" ht="13.5" customHeight="1"/>
    <row r="104" spans="1:11" ht="13.5" customHeight="1"/>
    <row r="105" spans="1:11" ht="13.5" customHeight="1"/>
    <row r="106" spans="1:11" ht="13.5" customHeight="1"/>
    <row r="107" spans="1:11" ht="13.5" customHeight="1"/>
    <row r="108" spans="1:11" ht="13.5" customHeight="1"/>
    <row r="109" spans="1:11" ht="13.5" customHeight="1"/>
    <row r="110" spans="1:11" ht="13.5" customHeight="1">
      <c r="A110" s="507" t="s">
        <v>42</v>
      </c>
      <c r="B110" s="507"/>
      <c r="C110" s="507"/>
      <c r="D110" s="507"/>
      <c r="E110" s="507"/>
      <c r="F110" s="507"/>
      <c r="G110" s="507"/>
      <c r="H110" s="507"/>
      <c r="I110" s="507"/>
      <c r="J110" s="507"/>
      <c r="K110" s="507"/>
    </row>
    <row r="111" spans="1:11" ht="13.5" customHeight="1">
      <c r="A111" s="23"/>
      <c r="B111" s="23"/>
      <c r="C111" s="23"/>
      <c r="D111" s="23"/>
      <c r="E111" s="23"/>
      <c r="F111" s="23"/>
      <c r="G111" s="23"/>
      <c r="H111" s="23"/>
      <c r="I111" s="23"/>
      <c r="J111" s="23"/>
      <c r="K111" s="23"/>
    </row>
    <row r="112" spans="1:11" ht="13.5" customHeight="1"/>
    <row r="113" spans="1:10" ht="13.5" customHeight="1">
      <c r="A113" s="462" t="s">
        <v>22</v>
      </c>
      <c r="B113" s="462"/>
      <c r="C113" s="462"/>
    </row>
    <row r="114" spans="1:10" ht="9" customHeight="1">
      <c r="A114" s="22"/>
      <c r="B114" s="22"/>
      <c r="C114" s="22"/>
    </row>
    <row r="115" spans="1:10" ht="13.5" customHeight="1">
      <c r="E115" s="559" t="s">
        <v>500</v>
      </c>
      <c r="F115" s="560"/>
      <c r="G115" s="560"/>
      <c r="H115" s="560"/>
      <c r="I115" s="560"/>
      <c r="J115" s="561"/>
    </row>
    <row r="116" spans="1:10" ht="13.5" customHeight="1"/>
    <row r="117" spans="1:10" ht="13.5" customHeight="1"/>
    <row r="118" spans="1:10" ht="13.5" customHeight="1"/>
    <row r="119" spans="1:10" ht="13.5" customHeight="1"/>
    <row r="120" spans="1:10" ht="13.5" customHeight="1"/>
    <row r="121" spans="1:10" ht="13.5" customHeight="1"/>
    <row r="122" spans="1:10" ht="13.5" customHeight="1"/>
    <row r="123" spans="1:10" ht="13.5" customHeight="1"/>
    <row r="124" spans="1:10" ht="13.5" customHeight="1"/>
    <row r="125" spans="1:10" ht="13.5" customHeight="1"/>
    <row r="126" spans="1:10" ht="13.5" customHeight="1"/>
    <row r="127" spans="1:10" ht="13.5" customHeight="1"/>
    <row r="128" spans="1:10" ht="13.5" customHeight="1"/>
    <row r="129" spans="1:11" ht="13.5" customHeight="1"/>
    <row r="130" spans="1:11" ht="13.5" customHeight="1"/>
    <row r="131" spans="1:11" ht="13.5" customHeight="1"/>
    <row r="132" spans="1:11" ht="13.5" customHeight="1"/>
    <row r="133" spans="1:11" ht="13.5" customHeight="1">
      <c r="A133" s="507" t="s">
        <v>42</v>
      </c>
      <c r="B133" s="507"/>
      <c r="C133" s="507"/>
      <c r="D133" s="507"/>
      <c r="E133" s="507"/>
      <c r="F133" s="507"/>
      <c r="G133" s="507"/>
      <c r="H133" s="507"/>
      <c r="I133" s="507"/>
      <c r="J133" s="507"/>
      <c r="K133" s="507"/>
    </row>
    <row r="134" spans="1:11" ht="13.5" customHeight="1">
      <c r="H134" s="11"/>
    </row>
    <row r="135" spans="1:11" ht="13.5" customHeight="1">
      <c r="G135" s="48"/>
      <c r="H135" s="14"/>
      <c r="I135" s="14"/>
      <c r="J135" s="14"/>
      <c r="K135" s="14"/>
    </row>
    <row r="136" spans="1:11" ht="19.5" customHeight="1">
      <c r="A136" s="508" t="s">
        <v>321</v>
      </c>
      <c r="B136" s="508"/>
      <c r="C136" s="508"/>
      <c r="D136" s="508"/>
      <c r="E136" s="508"/>
      <c r="G136" s="508" t="s">
        <v>734</v>
      </c>
      <c r="H136" s="508"/>
      <c r="I136" s="508"/>
      <c r="J136" s="508"/>
      <c r="K136" s="508"/>
    </row>
    <row r="152" spans="1:11">
      <c r="A152" s="547" t="s">
        <v>323</v>
      </c>
      <c r="B152" s="547"/>
      <c r="C152" s="547"/>
      <c r="D152" s="547"/>
      <c r="E152" s="547"/>
      <c r="G152" s="143" t="s">
        <v>507</v>
      </c>
      <c r="H152" s="143"/>
      <c r="I152" s="143"/>
      <c r="J152" s="143"/>
      <c r="K152" s="143"/>
    </row>
    <row r="155" spans="1:11" ht="17.25">
      <c r="A155" s="462" t="s">
        <v>733</v>
      </c>
      <c r="B155" s="462"/>
      <c r="C155" s="462"/>
      <c r="D155" s="462"/>
      <c r="E155" s="27"/>
      <c r="F155" s="27"/>
      <c r="G155" s="27"/>
      <c r="H155" s="27"/>
      <c r="I155" s="27"/>
      <c r="J155" s="27"/>
      <c r="K155" s="27"/>
    </row>
    <row r="156" spans="1:11" ht="6.75" customHeight="1">
      <c r="A156" s="27"/>
      <c r="B156" s="27"/>
      <c r="C156" s="27"/>
      <c r="D156" s="27"/>
      <c r="E156" s="27"/>
      <c r="F156" s="27"/>
      <c r="G156" s="27"/>
      <c r="H156" s="27"/>
      <c r="I156" s="27"/>
      <c r="J156" s="27"/>
      <c r="K156" s="27"/>
    </row>
    <row r="157" spans="1:11" ht="13.5" customHeight="1">
      <c r="A157" s="27"/>
      <c r="B157" s="27"/>
      <c r="C157" s="27"/>
      <c r="D157" s="27"/>
      <c r="E157" s="27"/>
      <c r="F157" s="82" t="s">
        <v>296</v>
      </c>
      <c r="G157" s="83"/>
      <c r="H157" s="83"/>
      <c r="I157" s="83"/>
      <c r="J157" s="83"/>
      <c r="K157" s="113"/>
    </row>
    <row r="158" spans="1:11" ht="13.5" customHeight="1">
      <c r="A158" s="27"/>
      <c r="B158" s="27"/>
      <c r="C158" s="27"/>
      <c r="D158" s="27"/>
      <c r="E158" s="27"/>
      <c r="F158" s="27"/>
      <c r="G158" s="27"/>
      <c r="H158" s="27"/>
      <c r="I158" s="27"/>
      <c r="J158" s="27"/>
      <c r="K158" s="27"/>
    </row>
    <row r="159" spans="1:11" ht="17.25">
      <c r="D159" s="8"/>
      <c r="E159" s="8"/>
      <c r="F159" s="27"/>
      <c r="G159" s="8"/>
    </row>
    <row r="160" spans="1:11" ht="17.25">
      <c r="D160" s="8"/>
      <c r="E160" s="8"/>
      <c r="F160" s="27"/>
      <c r="G160" s="8"/>
    </row>
    <row r="161" spans="1:11" ht="17.25">
      <c r="D161" s="8"/>
      <c r="E161" s="8"/>
      <c r="F161" s="27"/>
      <c r="G161" s="8"/>
    </row>
    <row r="162" spans="1:11" ht="17.25">
      <c r="D162" s="8"/>
      <c r="E162" s="8"/>
      <c r="F162" s="27"/>
      <c r="G162" s="8"/>
    </row>
    <row r="163" spans="1:11" ht="17.25">
      <c r="D163" s="8"/>
      <c r="E163" s="8"/>
      <c r="F163" s="27"/>
      <c r="G163" s="8"/>
    </row>
    <row r="164" spans="1:11" ht="17.25">
      <c r="D164" s="8"/>
      <c r="E164" s="8"/>
      <c r="F164" s="27"/>
      <c r="G164" s="8"/>
    </row>
    <row r="165" spans="1:11" ht="17.25">
      <c r="D165" s="8"/>
      <c r="E165" s="8"/>
      <c r="F165" s="27"/>
      <c r="G165" s="8"/>
    </row>
    <row r="166" spans="1:11" ht="17.25">
      <c r="D166" s="8"/>
      <c r="E166" s="8"/>
      <c r="F166" s="27"/>
      <c r="G166" s="8"/>
    </row>
    <row r="167" spans="1:11" ht="17.25">
      <c r="D167" s="8"/>
      <c r="E167" s="8"/>
      <c r="F167" s="27"/>
      <c r="G167" s="8"/>
    </row>
    <row r="168" spans="1:11" ht="17.25">
      <c r="D168" s="8"/>
      <c r="E168" s="8"/>
      <c r="F168" s="27"/>
      <c r="G168" s="8"/>
    </row>
    <row r="169" spans="1:11" ht="17.25">
      <c r="D169" s="8"/>
      <c r="E169" s="8"/>
      <c r="F169" s="27"/>
      <c r="G169" s="8"/>
    </row>
    <row r="170" spans="1:11" ht="17.25">
      <c r="D170" s="8"/>
      <c r="E170" s="8"/>
      <c r="F170" s="27"/>
      <c r="G170" s="8"/>
    </row>
    <row r="171" spans="1:11">
      <c r="A171" s="485" t="s">
        <v>282</v>
      </c>
      <c r="B171" s="485"/>
      <c r="C171" s="485"/>
      <c r="D171" s="485"/>
      <c r="E171" s="485"/>
      <c r="F171" s="485"/>
      <c r="G171" s="485"/>
      <c r="H171" s="485"/>
      <c r="I171" s="485"/>
      <c r="J171" s="485"/>
      <c r="K171" s="485"/>
    </row>
    <row r="174" spans="1:11" ht="17.25">
      <c r="A174" s="462" t="s">
        <v>546</v>
      </c>
      <c r="B174" s="462"/>
      <c r="C174" s="462"/>
      <c r="D174" s="462"/>
      <c r="E174" s="462"/>
    </row>
    <row r="175" spans="1:11" ht="8.25" customHeight="1">
      <c r="A175" s="22"/>
      <c r="B175" s="22"/>
      <c r="C175" s="22"/>
      <c r="D175" s="22"/>
      <c r="E175" s="22"/>
    </row>
    <row r="176" spans="1:11" ht="13.5" customHeight="1">
      <c r="A176" s="22"/>
      <c r="B176" s="22"/>
      <c r="C176" s="22"/>
      <c r="D176" s="511" t="s">
        <v>670</v>
      </c>
      <c r="E176" s="512"/>
      <c r="F176" s="512"/>
      <c r="G176" s="512"/>
      <c r="H176" s="512"/>
      <c r="I176" s="512"/>
      <c r="J176" s="512"/>
      <c r="K176" s="513"/>
    </row>
    <row r="177" spans="1:17" ht="13.5" customHeight="1">
      <c r="A177" s="22"/>
      <c r="B177" s="22"/>
      <c r="C177" s="22"/>
      <c r="D177" s="22"/>
    </row>
    <row r="179" spans="1:17">
      <c r="F179" s="89"/>
      <c r="G179" s="89"/>
      <c r="M179" s="148"/>
      <c r="N179" s="125" t="s">
        <v>37</v>
      </c>
      <c r="O179" s="130"/>
      <c r="P179" s="136" t="s">
        <v>497</v>
      </c>
      <c r="Q179" s="138"/>
    </row>
    <row r="180" spans="1:17" ht="21">
      <c r="F180" s="162"/>
      <c r="G180" s="89"/>
      <c r="M180" s="149"/>
      <c r="N180" s="178" t="s">
        <v>423</v>
      </c>
      <c r="O180" s="179" t="s">
        <v>115</v>
      </c>
      <c r="P180" s="180" t="s">
        <v>423</v>
      </c>
      <c r="Q180" s="181" t="s">
        <v>115</v>
      </c>
    </row>
    <row r="181" spans="1:17">
      <c r="M181" s="120" t="s">
        <v>424</v>
      </c>
      <c r="N181" s="127">
        <v>45316000</v>
      </c>
      <c r="O181" s="132">
        <v>18.100000000000001</v>
      </c>
      <c r="P181" s="127">
        <v>31227780</v>
      </c>
      <c r="Q181" s="140">
        <v>11.5</v>
      </c>
    </row>
    <row r="182" spans="1:17">
      <c r="M182" s="120" t="s">
        <v>425</v>
      </c>
      <c r="N182" s="127">
        <v>12152140</v>
      </c>
      <c r="O182" s="132">
        <v>4.9000000000000004</v>
      </c>
      <c r="P182" s="127">
        <v>12811140</v>
      </c>
      <c r="Q182" s="140">
        <v>4.7</v>
      </c>
    </row>
    <row r="183" spans="1:17">
      <c r="M183" s="121" t="s">
        <v>391</v>
      </c>
      <c r="N183" s="127">
        <v>13741510</v>
      </c>
      <c r="O183" s="132">
        <v>5.5</v>
      </c>
      <c r="P183" s="127">
        <v>15395510</v>
      </c>
      <c r="Q183" s="140">
        <v>5.7</v>
      </c>
    </row>
    <row r="184" spans="1:17">
      <c r="M184" s="121" t="s">
        <v>21</v>
      </c>
      <c r="N184" s="127">
        <v>3651910</v>
      </c>
      <c r="O184" s="132">
        <v>1.5</v>
      </c>
      <c r="P184" s="127">
        <v>15294070</v>
      </c>
      <c r="Q184" s="140">
        <v>5.6</v>
      </c>
    </row>
    <row r="185" spans="1:17">
      <c r="M185" s="120" t="s">
        <v>356</v>
      </c>
      <c r="N185" s="127">
        <v>1579080</v>
      </c>
      <c r="O185" s="132">
        <v>0.6</v>
      </c>
      <c r="P185" s="127">
        <v>5221540</v>
      </c>
      <c r="Q185" s="140">
        <v>1.9</v>
      </c>
    </row>
    <row r="186" spans="1:17">
      <c r="M186" s="120" t="s">
        <v>427</v>
      </c>
      <c r="N186" s="127">
        <v>5309230</v>
      </c>
      <c r="O186" s="132">
        <v>2.1</v>
      </c>
      <c r="P186" s="127">
        <v>8828970</v>
      </c>
      <c r="Q186" s="140">
        <v>3.3</v>
      </c>
    </row>
    <row r="187" spans="1:17">
      <c r="M187" s="122" t="s">
        <v>454</v>
      </c>
      <c r="N187" s="128">
        <f>N188-SUM(N181:N186)</f>
        <v>168785200</v>
      </c>
      <c r="O187" s="133">
        <f>O188-SUM(O181:O186)</f>
        <v>67.3</v>
      </c>
      <c r="P187" s="128">
        <f>P188-SUM(P181:P186)</f>
        <v>182829230</v>
      </c>
      <c r="Q187" s="141">
        <f>Q188-SUM(Q181:Q186)</f>
        <v>67.300000000000011</v>
      </c>
    </row>
    <row r="188" spans="1:17">
      <c r="M188" s="123" t="s">
        <v>428</v>
      </c>
      <c r="N188" s="129">
        <v>250535070</v>
      </c>
      <c r="O188" s="134">
        <v>100</v>
      </c>
      <c r="P188" s="129">
        <v>271608240</v>
      </c>
      <c r="Q188" s="142">
        <v>100</v>
      </c>
    </row>
    <row r="189" spans="1:17">
      <c r="F189" s="11"/>
    </row>
    <row r="193" spans="1:11">
      <c r="A193" s="485" t="s">
        <v>585</v>
      </c>
      <c r="B193" s="485"/>
      <c r="C193" s="485"/>
      <c r="D193" s="485"/>
      <c r="E193" s="485"/>
      <c r="F193" s="485"/>
      <c r="G193" s="485"/>
      <c r="H193" s="485"/>
      <c r="I193" s="485"/>
      <c r="J193" s="485"/>
      <c r="K193" s="485"/>
    </row>
    <row r="196" spans="1:11" ht="17.25">
      <c r="A196" s="462" t="s">
        <v>312</v>
      </c>
      <c r="B196" s="462"/>
      <c r="C196" s="462"/>
      <c r="D196" s="462"/>
      <c r="E196" s="462"/>
    </row>
    <row r="197" spans="1:11" ht="13.5" customHeight="1">
      <c r="A197" s="22"/>
      <c r="B197" s="22"/>
      <c r="C197" s="22"/>
      <c r="D197" s="22"/>
      <c r="E197" s="22"/>
    </row>
    <row r="198" spans="1:11" ht="13.5" customHeight="1">
      <c r="F198" s="525" t="s">
        <v>643</v>
      </c>
      <c r="G198" s="526"/>
      <c r="H198" s="527"/>
    </row>
    <row r="199" spans="1:11" ht="13.5" customHeight="1">
      <c r="F199" s="27"/>
    </row>
    <row r="221" spans="1:6">
      <c r="A221" s="11" t="s">
        <v>98</v>
      </c>
      <c r="F221" s="11"/>
    </row>
    <row r="222" spans="1:6">
      <c r="F222" s="11"/>
    </row>
    <row r="224" spans="1:6" ht="17.25">
      <c r="A224" s="20" t="s">
        <v>11</v>
      </c>
    </row>
    <row r="225" spans="1:11" ht="11.25" customHeight="1">
      <c r="A225" s="20"/>
    </row>
    <row r="226" spans="1:11" ht="13.5" customHeight="1">
      <c r="A226" s="20"/>
      <c r="E226" s="559" t="s">
        <v>731</v>
      </c>
      <c r="F226" s="560"/>
      <c r="G226" s="560"/>
      <c r="H226" s="560"/>
      <c r="I226" s="560"/>
      <c r="J226" s="560"/>
      <c r="K226" s="561"/>
    </row>
    <row r="244" spans="1:11">
      <c r="A244" s="489" t="s">
        <v>208</v>
      </c>
      <c r="B244" s="489"/>
      <c r="C244" s="489"/>
      <c r="D244" s="489"/>
      <c r="E244" s="489"/>
      <c r="F244" s="489"/>
      <c r="G244" s="489"/>
      <c r="H244" s="489"/>
      <c r="I244" s="489"/>
      <c r="J244" s="489"/>
      <c r="K244" s="489"/>
    </row>
    <row r="247" spans="1:11" ht="17.25">
      <c r="A247" s="462" t="s">
        <v>560</v>
      </c>
      <c r="B247" s="462"/>
      <c r="C247" s="462"/>
      <c r="D247" s="462"/>
      <c r="E247" s="462"/>
      <c r="F247" s="462"/>
      <c r="G247" s="462"/>
      <c r="H247" s="462"/>
      <c r="I247" s="462"/>
      <c r="J247" s="462"/>
      <c r="K247" s="462"/>
    </row>
    <row r="248" spans="1:11" ht="9.75" customHeight="1">
      <c r="A248" s="22"/>
      <c r="B248" s="22"/>
      <c r="C248" s="22"/>
      <c r="D248" s="22"/>
      <c r="E248" s="22"/>
      <c r="F248" s="22"/>
      <c r="G248" s="22"/>
      <c r="H248" s="22"/>
      <c r="I248" s="22"/>
      <c r="J248" s="22"/>
      <c r="K248" s="22"/>
    </row>
    <row r="249" spans="1:11" ht="13.5" customHeight="1">
      <c r="A249" s="27"/>
      <c r="B249" s="27"/>
      <c r="C249" s="477" t="s">
        <v>717</v>
      </c>
      <c r="D249" s="471"/>
      <c r="E249" s="471"/>
      <c r="F249" s="471"/>
      <c r="G249" s="471"/>
      <c r="H249" s="471"/>
      <c r="I249" s="471"/>
      <c r="J249" s="471"/>
      <c r="K249" s="472"/>
    </row>
    <row r="250" spans="1:11" ht="13.5" customHeight="1">
      <c r="A250" s="27"/>
      <c r="B250" s="27"/>
      <c r="C250" s="478"/>
      <c r="D250" s="451"/>
      <c r="E250" s="451"/>
      <c r="F250" s="451"/>
      <c r="G250" s="451"/>
      <c r="H250" s="451"/>
      <c r="I250" s="451"/>
      <c r="J250" s="451"/>
      <c r="K250" s="479"/>
    </row>
    <row r="251" spans="1:11" ht="13.5" customHeight="1">
      <c r="A251" s="27"/>
      <c r="B251" s="27"/>
      <c r="C251" s="543" t="s">
        <v>694</v>
      </c>
      <c r="D251" s="544"/>
      <c r="E251" s="544"/>
      <c r="F251" s="544"/>
      <c r="G251" s="544"/>
      <c r="H251" s="544"/>
      <c r="I251" s="544"/>
      <c r="J251" s="544"/>
      <c r="K251" s="545"/>
    </row>
    <row r="252" spans="1:11" ht="13.5" customHeight="1">
      <c r="A252" s="27"/>
      <c r="B252" s="27"/>
      <c r="C252" s="27"/>
      <c r="D252" s="27"/>
      <c r="E252" s="27"/>
      <c r="F252" s="27"/>
      <c r="G252" s="27"/>
      <c r="H252" s="27"/>
      <c r="I252" s="27"/>
      <c r="J252" s="27"/>
      <c r="K252" s="27"/>
    </row>
    <row r="253" spans="1:11" ht="30.75" customHeight="1">
      <c r="A253" s="463"/>
      <c r="B253" s="464"/>
      <c r="C253" s="464"/>
      <c r="D253" s="464"/>
      <c r="E253" s="29" t="s">
        <v>550</v>
      </c>
      <c r="F253" s="29" t="s">
        <v>551</v>
      </c>
      <c r="G253" s="29" t="s">
        <v>17</v>
      </c>
      <c r="H253" s="29" t="s">
        <v>552</v>
      </c>
      <c r="I253" s="29" t="s">
        <v>83</v>
      </c>
      <c r="J253" s="29" t="s">
        <v>554</v>
      </c>
      <c r="K253" s="67" t="s">
        <v>246</v>
      </c>
    </row>
    <row r="254" spans="1:11" ht="30.75" customHeight="1">
      <c r="A254" s="465" t="s">
        <v>556</v>
      </c>
      <c r="B254" s="466"/>
      <c r="C254" s="466"/>
      <c r="D254" s="466"/>
      <c r="E254" s="39">
        <v>14.7</v>
      </c>
      <c r="F254" s="39">
        <v>13.5</v>
      </c>
      <c r="G254" s="39">
        <v>12.3</v>
      </c>
      <c r="H254" s="39">
        <v>11.4</v>
      </c>
      <c r="I254" s="39">
        <v>10.7</v>
      </c>
      <c r="J254" s="39">
        <v>10.3</v>
      </c>
      <c r="K254" s="68">
        <v>10.1</v>
      </c>
    </row>
    <row r="255" spans="1:11" ht="30.75" customHeight="1">
      <c r="A255" s="465" t="s">
        <v>330</v>
      </c>
      <c r="B255" s="466"/>
      <c r="C255" s="466"/>
      <c r="D255" s="466"/>
      <c r="E255" s="39">
        <v>68.599999999999994</v>
      </c>
      <c r="F255" s="39">
        <v>64.7</v>
      </c>
      <c r="G255" s="39">
        <v>62.2</v>
      </c>
      <c r="H255" s="39">
        <v>60.6</v>
      </c>
      <c r="I255" s="39">
        <v>59.5</v>
      </c>
      <c r="J255" s="39">
        <v>58</v>
      </c>
      <c r="K255" s="68">
        <v>55.5</v>
      </c>
    </row>
    <row r="256" spans="1:11" ht="30.75" customHeight="1">
      <c r="A256" s="465" t="s">
        <v>557</v>
      </c>
      <c r="B256" s="466"/>
      <c r="C256" s="466"/>
      <c r="D256" s="466"/>
      <c r="E256" s="39">
        <v>16.7</v>
      </c>
      <c r="F256" s="39">
        <v>21.8</v>
      </c>
      <c r="G256" s="39">
        <v>25.5</v>
      </c>
      <c r="H256" s="39">
        <v>28</v>
      </c>
      <c r="I256" s="39">
        <v>29.8</v>
      </c>
      <c r="J256" s="39">
        <v>31.6</v>
      </c>
      <c r="K256" s="68">
        <v>34.4</v>
      </c>
    </row>
    <row r="257" spans="1:11" ht="30.75" customHeight="1">
      <c r="A257" s="467" t="s">
        <v>558</v>
      </c>
      <c r="B257" s="468"/>
      <c r="C257" s="468"/>
      <c r="D257" s="468"/>
      <c r="E257" s="40">
        <v>7.1</v>
      </c>
      <c r="F257" s="40">
        <v>8.8000000000000007</v>
      </c>
      <c r="G257" s="40">
        <v>11.5</v>
      </c>
      <c r="H257" s="40">
        <v>15.5</v>
      </c>
      <c r="I257" s="40">
        <v>18.100000000000001</v>
      </c>
      <c r="J257" s="40">
        <v>19.399999999999999</v>
      </c>
      <c r="K257" s="69">
        <v>20.3</v>
      </c>
    </row>
    <row r="258" spans="1:11" ht="21">
      <c r="A258" s="48" t="s">
        <v>147</v>
      </c>
      <c r="B258" s="14"/>
      <c r="C258" s="14"/>
      <c r="D258" s="14"/>
      <c r="E258" s="14"/>
      <c r="H258" s="14"/>
      <c r="I258" s="14"/>
      <c r="J258" s="14"/>
      <c r="K258" s="14"/>
    </row>
  </sheetData>
  <mergeCells count="43">
    <mergeCell ref="A1:K1"/>
    <mergeCell ref="G5:H5"/>
    <mergeCell ref="G6:H6"/>
    <mergeCell ref="G7:H7"/>
    <mergeCell ref="G8:H8"/>
    <mergeCell ref="G9:H9"/>
    <mergeCell ref="G10:H10"/>
    <mergeCell ref="G11:H11"/>
    <mergeCell ref="G12:H12"/>
    <mergeCell ref="G13:K13"/>
    <mergeCell ref="G14:K14"/>
    <mergeCell ref="A24:E24"/>
    <mergeCell ref="A63:E63"/>
    <mergeCell ref="A85:K85"/>
    <mergeCell ref="A88:G88"/>
    <mergeCell ref="A110:K110"/>
    <mergeCell ref="A113:C113"/>
    <mergeCell ref="E115:J115"/>
    <mergeCell ref="A133:K133"/>
    <mergeCell ref="A136:E136"/>
    <mergeCell ref="G136:K136"/>
    <mergeCell ref="A244:K244"/>
    <mergeCell ref="A152:E152"/>
    <mergeCell ref="A155:D155"/>
    <mergeCell ref="A171:K171"/>
    <mergeCell ref="A174:E174"/>
    <mergeCell ref="D176:K176"/>
    <mergeCell ref="A256:D256"/>
    <mergeCell ref="A257:D257"/>
    <mergeCell ref="A42:K43"/>
    <mergeCell ref="A61:K62"/>
    <mergeCell ref="E65:K66"/>
    <mergeCell ref="F90:K91"/>
    <mergeCell ref="C249:K250"/>
    <mergeCell ref="A247:K247"/>
    <mergeCell ref="C251:K251"/>
    <mergeCell ref="A253:D253"/>
    <mergeCell ref="A254:D254"/>
    <mergeCell ref="A255:D255"/>
    <mergeCell ref="A193:K193"/>
    <mergeCell ref="A196:E196"/>
    <mergeCell ref="F198:H198"/>
    <mergeCell ref="E226:K226"/>
  </mergeCells>
  <phoneticPr fontId="34"/>
  <pageMargins left="0.7" right="0.7" top="0.75" bottom="0.75" header="0.3" footer="0.3"/>
  <pageSetup paperSize="9" scale="83" orientation="portrait" r:id="rId1"/>
  <rowBreaks count="3" manualBreakCount="3">
    <brk id="62" max="10" man="1"/>
    <brk id="134" max="10" man="1"/>
    <brk id="194" max="10"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4"/>
  <sheetViews>
    <sheetView topLeftCell="A151" zoomScaleSheetLayoutView="100" workbookViewId="0">
      <selection activeCell="L166" sqref="L166"/>
    </sheetView>
  </sheetViews>
  <sheetFormatPr defaultRowHeight="13.5"/>
  <cols>
    <col min="1" max="4" width="9.375" customWidth="1"/>
    <col min="5" max="5" width="9.125" customWidth="1"/>
    <col min="8" max="8" width="10.125" customWidth="1"/>
    <col min="11" max="11" width="12.375" customWidth="1"/>
  </cols>
  <sheetData>
    <row r="1" spans="1:11" ht="21">
      <c r="A1" s="521" t="s">
        <v>50</v>
      </c>
      <c r="B1" s="521"/>
      <c r="C1" s="521"/>
      <c r="D1" s="521"/>
      <c r="E1" s="521"/>
      <c r="F1" s="521"/>
      <c r="G1" s="521"/>
      <c r="H1" s="521"/>
      <c r="I1" s="521"/>
      <c r="J1" s="521"/>
      <c r="K1" s="521"/>
    </row>
    <row r="2" spans="1:11" ht="21">
      <c r="A2" s="14"/>
      <c r="B2" s="14"/>
      <c r="C2" s="14"/>
      <c r="D2" s="14"/>
      <c r="E2" s="14"/>
      <c r="F2" s="14"/>
      <c r="G2" s="14"/>
      <c r="H2" s="14"/>
      <c r="I2" s="14"/>
      <c r="J2" s="14"/>
      <c r="K2" s="14"/>
    </row>
    <row r="3" spans="1:11" ht="21">
      <c r="A3" s="14"/>
      <c r="B3" s="14"/>
      <c r="C3" s="14"/>
      <c r="D3" s="14"/>
      <c r="E3" s="14"/>
      <c r="F3" s="14"/>
      <c r="G3" s="14"/>
      <c r="H3" s="14"/>
      <c r="I3" s="14"/>
      <c r="J3" s="14"/>
      <c r="K3" s="14"/>
    </row>
    <row r="4" spans="1:11" ht="11.25" customHeight="1">
      <c r="A4" s="14"/>
      <c r="B4" s="14"/>
      <c r="C4" s="14"/>
      <c r="D4" s="14"/>
      <c r="E4" s="14"/>
      <c r="F4" s="14"/>
      <c r="G4" s="14"/>
      <c r="H4" s="14"/>
      <c r="I4" s="14"/>
      <c r="J4" s="14"/>
      <c r="K4" s="14"/>
    </row>
    <row r="5" spans="1:11" ht="21.75" customHeight="1"/>
    <row r="6" spans="1:11" ht="21" customHeight="1">
      <c r="G6" s="549"/>
      <c r="H6" s="550"/>
      <c r="I6" s="190" t="s">
        <v>502</v>
      </c>
      <c r="J6" s="190" t="s">
        <v>295</v>
      </c>
      <c r="K6" s="191" t="s">
        <v>541</v>
      </c>
    </row>
    <row r="7" spans="1:11" ht="21" customHeight="1">
      <c r="G7" s="533" t="s">
        <v>488</v>
      </c>
      <c r="H7" s="534"/>
      <c r="I7" s="163">
        <v>50025</v>
      </c>
      <c r="J7" s="164"/>
      <c r="K7" s="168"/>
    </row>
    <row r="8" spans="1:11" ht="21" customHeight="1">
      <c r="G8" s="533" t="s">
        <v>547</v>
      </c>
      <c r="H8" s="534"/>
      <c r="I8" s="163">
        <v>5861</v>
      </c>
      <c r="J8" s="102">
        <v>11.716141929035482</v>
      </c>
      <c r="K8" s="110">
        <v>19</v>
      </c>
    </row>
    <row r="9" spans="1:11" ht="21" customHeight="1">
      <c r="G9" s="533" t="s">
        <v>504</v>
      </c>
      <c r="H9" s="534"/>
      <c r="I9" s="163">
        <v>28101</v>
      </c>
      <c r="J9" s="102">
        <v>56.173913043478265</v>
      </c>
      <c r="K9" s="110">
        <v>18</v>
      </c>
    </row>
    <row r="10" spans="1:11" ht="21" customHeight="1">
      <c r="G10" s="533" t="s">
        <v>190</v>
      </c>
      <c r="H10" s="534"/>
      <c r="I10" s="163">
        <v>16063</v>
      </c>
      <c r="J10" s="102">
        <v>32.109945027486262</v>
      </c>
      <c r="K10" s="110">
        <v>2</v>
      </c>
    </row>
    <row r="11" spans="1:11" ht="21" customHeight="1">
      <c r="G11" s="533" t="s">
        <v>506</v>
      </c>
      <c r="H11" s="534"/>
      <c r="I11" s="163">
        <v>8344</v>
      </c>
      <c r="J11" s="102">
        <v>16.679660169915042</v>
      </c>
      <c r="K11" s="110">
        <v>2</v>
      </c>
    </row>
    <row r="12" spans="1:11" ht="8.25" customHeight="1">
      <c r="G12" s="533"/>
      <c r="H12" s="534"/>
      <c r="I12" s="164"/>
      <c r="J12" s="166"/>
      <c r="K12" s="169"/>
    </row>
    <row r="13" spans="1:11" ht="21" customHeight="1">
      <c r="G13" s="467" t="s">
        <v>286</v>
      </c>
      <c r="H13" s="468"/>
      <c r="I13" s="144">
        <v>1.44</v>
      </c>
      <c r="J13" s="167"/>
      <c r="K13" s="170"/>
    </row>
    <row r="14" spans="1:11">
      <c r="G14" s="548" t="s">
        <v>435</v>
      </c>
      <c r="H14" s="548"/>
      <c r="I14" s="548"/>
      <c r="J14" s="548"/>
      <c r="K14" s="548"/>
    </row>
    <row r="15" spans="1:11">
      <c r="G15" s="515" t="s">
        <v>542</v>
      </c>
      <c r="H15" s="515"/>
      <c r="I15" s="515"/>
      <c r="J15" s="515"/>
      <c r="K15" s="515"/>
    </row>
    <row r="16" spans="1:11">
      <c r="G16" s="48"/>
      <c r="H16" s="48"/>
      <c r="I16" s="48"/>
      <c r="J16" s="48"/>
      <c r="K16" s="48"/>
    </row>
    <row r="24" spans="1:11" ht="18" customHeight="1">
      <c r="A24" s="531" t="s">
        <v>584</v>
      </c>
      <c r="B24" s="531"/>
      <c r="C24" s="531"/>
      <c r="D24" s="531"/>
    </row>
    <row r="25" spans="1:11" ht="9.75" customHeight="1">
      <c r="A25" s="76"/>
      <c r="B25" s="76"/>
      <c r="C25" s="76"/>
      <c r="D25" s="76"/>
    </row>
    <row r="26" spans="1:11" ht="13.5" customHeight="1">
      <c r="A26" s="76"/>
      <c r="B26" s="76"/>
      <c r="C26" s="76"/>
      <c r="D26" s="76"/>
      <c r="F26" s="186" t="s">
        <v>674</v>
      </c>
      <c r="G26" s="188"/>
      <c r="H26" s="188"/>
      <c r="I26" s="43"/>
      <c r="J26" s="188"/>
      <c r="K26" s="192"/>
    </row>
    <row r="27" spans="1:11" ht="13.5" customHeight="1">
      <c r="F27" s="187" t="s">
        <v>417</v>
      </c>
      <c r="G27" s="189"/>
      <c r="H27" s="189"/>
      <c r="I27" s="189"/>
      <c r="J27" s="189"/>
      <c r="K27" s="61"/>
    </row>
    <row r="28" spans="1:11" ht="13.5" customHeight="1"/>
    <row r="29" spans="1:11" ht="13.5" customHeight="1"/>
    <row r="30" spans="1:11" ht="13.5" customHeight="1"/>
    <row r="31" spans="1:11" ht="13.5" customHeight="1"/>
    <row r="32" spans="1:11" ht="13.5" customHeight="1"/>
    <row r="33" spans="1:11" ht="13.5" customHeight="1"/>
    <row r="34" spans="1:11" ht="13.5" customHeight="1"/>
    <row r="35" spans="1:11" ht="13.5" customHeight="1"/>
    <row r="36" spans="1:11" ht="13.5" customHeight="1"/>
    <row r="37" spans="1:11" ht="13.5" customHeight="1"/>
    <row r="38" spans="1:11" ht="13.5" customHeight="1"/>
    <row r="39" spans="1:11" ht="13.5" customHeight="1"/>
    <row r="40" spans="1:11" ht="13.5" customHeight="1"/>
    <row r="41" spans="1:11" ht="13.5" customHeight="1"/>
    <row r="42" spans="1:11" ht="13.5" customHeight="1">
      <c r="A42" s="476" t="s">
        <v>12</v>
      </c>
      <c r="B42" s="476"/>
      <c r="C42" s="476"/>
      <c r="D42" s="476"/>
      <c r="E42" s="476"/>
      <c r="F42" s="476"/>
      <c r="G42" s="476"/>
      <c r="H42" s="476"/>
      <c r="I42" s="476"/>
      <c r="J42" s="476"/>
      <c r="K42" s="476"/>
    </row>
    <row r="43" spans="1:11" ht="13.5" customHeight="1">
      <c r="A43" s="476"/>
      <c r="B43" s="476"/>
      <c r="C43" s="476"/>
      <c r="D43" s="476"/>
      <c r="E43" s="476"/>
      <c r="F43" s="476"/>
      <c r="G43" s="476"/>
      <c r="H43" s="476"/>
      <c r="I43" s="476"/>
      <c r="J43" s="476"/>
      <c r="K43" s="476"/>
    </row>
    <row r="44" spans="1:11" ht="13.5" customHeight="1"/>
    <row r="45" spans="1:11" ht="13.5" customHeight="1"/>
    <row r="46" spans="1:11" ht="18" customHeight="1">
      <c r="E46" s="23"/>
      <c r="F46" s="20" t="s">
        <v>27</v>
      </c>
      <c r="G46" s="23"/>
    </row>
    <row r="47" spans="1:11" ht="13.5" customHeight="1">
      <c r="E47" s="23"/>
      <c r="F47" s="20"/>
      <c r="G47" s="23"/>
    </row>
    <row r="48" spans="1:11" ht="13.5" customHeight="1">
      <c r="F48" s="45"/>
    </row>
    <row r="49" spans="1:11" ht="13.5" customHeight="1"/>
    <row r="50" spans="1:11" ht="13.5" customHeight="1"/>
    <row r="51" spans="1:11" ht="13.5" customHeight="1"/>
    <row r="52" spans="1:11" ht="13.5" customHeight="1"/>
    <row r="53" spans="1:11" ht="13.5" customHeight="1"/>
    <row r="54" spans="1:11" ht="13.5" customHeight="1"/>
    <row r="55" spans="1:11" ht="13.5" customHeight="1"/>
    <row r="56" spans="1:11" ht="13.5" customHeight="1"/>
    <row r="57" spans="1:11" ht="13.5" customHeight="1"/>
    <row r="58" spans="1:11" ht="13.5" customHeight="1"/>
    <row r="59" spans="1:11" ht="13.5" customHeight="1"/>
    <row r="60" spans="1:11" ht="13.5" customHeight="1"/>
    <row r="61" spans="1:11" ht="13.5" customHeight="1"/>
    <row r="62" spans="1:11" ht="13.5" customHeight="1">
      <c r="A62" s="476" t="s">
        <v>12</v>
      </c>
      <c r="B62" s="476"/>
      <c r="C62" s="476"/>
      <c r="D62" s="476"/>
      <c r="E62" s="476"/>
      <c r="F62" s="476"/>
      <c r="G62" s="476"/>
      <c r="H62" s="476"/>
      <c r="I62" s="476"/>
      <c r="J62" s="476"/>
      <c r="K62" s="476"/>
    </row>
    <row r="63" spans="1:11" ht="13.5" customHeight="1">
      <c r="A63" s="476"/>
      <c r="B63" s="476"/>
      <c r="C63" s="476"/>
      <c r="D63" s="476"/>
      <c r="E63" s="476"/>
      <c r="F63" s="476"/>
      <c r="G63" s="476"/>
      <c r="H63" s="476"/>
      <c r="I63" s="476"/>
      <c r="J63" s="476"/>
      <c r="K63" s="476"/>
    </row>
    <row r="64" spans="1:11" ht="13.5" customHeight="1"/>
    <row r="65" spans="1:11" ht="18" customHeight="1">
      <c r="A65" s="462" t="s">
        <v>537</v>
      </c>
      <c r="B65" s="462"/>
      <c r="C65" s="462"/>
      <c r="D65" s="462"/>
      <c r="E65" s="462"/>
    </row>
    <row r="66" spans="1:11" ht="9.75" customHeight="1">
      <c r="A66" s="22"/>
      <c r="B66" s="22"/>
      <c r="C66" s="22"/>
      <c r="D66" s="22"/>
      <c r="E66" s="22"/>
    </row>
    <row r="67" spans="1:11" ht="13.5" customHeight="1">
      <c r="A67" s="22"/>
      <c r="B67" s="22"/>
      <c r="C67" s="22"/>
      <c r="D67" s="22"/>
      <c r="E67" s="82" t="s">
        <v>602</v>
      </c>
      <c r="F67" s="83"/>
      <c r="G67" s="83"/>
      <c r="H67" s="83"/>
      <c r="I67" s="83"/>
      <c r="J67" s="83"/>
      <c r="K67" s="113"/>
    </row>
    <row r="68" spans="1:11" ht="13.5" customHeight="1"/>
    <row r="69" spans="1:11" ht="13.5" customHeight="1"/>
    <row r="70" spans="1:11" ht="13.5" customHeight="1"/>
    <row r="71" spans="1:11" ht="13.5" customHeight="1"/>
    <row r="72" spans="1:11" ht="13.5" customHeight="1"/>
    <row r="73" spans="1:11" ht="13.5" customHeight="1"/>
    <row r="74" spans="1:11" ht="13.5" customHeight="1"/>
    <row r="75" spans="1:11" ht="13.5" customHeight="1"/>
    <row r="76" spans="1:11" ht="13.5" customHeight="1"/>
    <row r="77" spans="1:11" ht="13.5" customHeight="1"/>
    <row r="78" spans="1:11" ht="13.5" customHeight="1"/>
    <row r="79" spans="1:11" ht="13.5" customHeight="1"/>
    <row r="80" spans="1:11" ht="13.5" customHeight="1"/>
    <row r="81" spans="1:11" ht="13.5" customHeight="1"/>
    <row r="82" spans="1:11" ht="13.5" customHeight="1"/>
    <row r="83" spans="1:11" ht="13.5" customHeight="1"/>
    <row r="84" spans="1:11" ht="13.5" customHeight="1"/>
    <row r="85" spans="1:11" ht="13.5" customHeight="1"/>
    <row r="86" spans="1:11" ht="13.5" customHeight="1">
      <c r="A86" s="507" t="s">
        <v>42</v>
      </c>
      <c r="B86" s="507"/>
      <c r="C86" s="507"/>
      <c r="D86" s="507"/>
      <c r="E86" s="507"/>
      <c r="F86" s="507"/>
      <c r="G86" s="507"/>
      <c r="H86" s="507"/>
      <c r="I86" s="507"/>
      <c r="J86" s="507"/>
      <c r="K86" s="507"/>
    </row>
    <row r="87" spans="1:11" ht="13.5" customHeight="1"/>
    <row r="88" spans="1:11" ht="13.5" customHeight="1"/>
    <row r="89" spans="1:11" ht="18" customHeight="1">
      <c r="A89" s="462" t="s">
        <v>6</v>
      </c>
      <c r="B89" s="462"/>
      <c r="C89" s="462"/>
      <c r="D89" s="462"/>
      <c r="E89" s="462"/>
      <c r="F89" s="462"/>
      <c r="G89" s="462"/>
    </row>
    <row r="90" spans="1:11" ht="13.5" customHeight="1">
      <c r="A90" s="22"/>
      <c r="B90" s="22"/>
      <c r="C90" s="22"/>
      <c r="D90" s="22"/>
      <c r="E90" s="22"/>
      <c r="F90" s="10"/>
      <c r="G90" s="10"/>
      <c r="H90" s="10"/>
      <c r="I90" s="10"/>
      <c r="J90" s="10"/>
      <c r="K90" s="10"/>
    </row>
    <row r="91" spans="1:11" ht="13.5" customHeight="1">
      <c r="A91" s="22"/>
      <c r="B91" s="22"/>
      <c r="C91" s="22"/>
      <c r="D91" s="477" t="s">
        <v>426</v>
      </c>
      <c r="E91" s="471"/>
      <c r="F91" s="471"/>
      <c r="G91" s="471"/>
      <c r="H91" s="471"/>
      <c r="I91" s="471"/>
      <c r="J91" s="471"/>
      <c r="K91" s="472"/>
    </row>
    <row r="92" spans="1:11" ht="13.5" customHeight="1">
      <c r="A92" s="22"/>
      <c r="B92" s="22"/>
      <c r="C92" s="22"/>
      <c r="D92" s="478"/>
      <c r="E92" s="451"/>
      <c r="F92" s="451"/>
      <c r="G92" s="451"/>
      <c r="H92" s="451"/>
      <c r="I92" s="451"/>
      <c r="J92" s="451"/>
      <c r="K92" s="479"/>
    </row>
    <row r="93" spans="1:11" ht="13.5" customHeight="1">
      <c r="A93" s="22"/>
      <c r="B93" s="22"/>
      <c r="C93" s="22"/>
      <c r="D93" s="543" t="s">
        <v>646</v>
      </c>
      <c r="E93" s="544"/>
      <c r="F93" s="544"/>
      <c r="G93" s="544"/>
      <c r="H93" s="544"/>
      <c r="I93" s="544"/>
      <c r="J93" s="544"/>
      <c r="K93" s="545"/>
    </row>
    <row r="94" spans="1:11" ht="13.5" customHeight="1">
      <c r="D94" s="10"/>
      <c r="E94" s="10"/>
      <c r="F94" s="10"/>
      <c r="G94" s="10"/>
      <c r="H94" s="10"/>
      <c r="I94" s="10"/>
      <c r="J94" s="10"/>
      <c r="K94" s="10"/>
    </row>
    <row r="95" spans="1:11" ht="13.5" customHeight="1"/>
    <row r="96" spans="1:11" ht="13.5" customHeight="1"/>
    <row r="97" spans="1:11" ht="13.5" customHeight="1"/>
    <row r="98" spans="1:11" ht="13.5" customHeight="1"/>
    <row r="99" spans="1:11" ht="13.5" customHeight="1"/>
    <row r="100" spans="1:11" ht="13.5" customHeight="1"/>
    <row r="101" spans="1:11" ht="13.5" customHeight="1"/>
    <row r="102" spans="1:11" ht="13.5" customHeight="1"/>
    <row r="103" spans="1:11" ht="13.5" customHeight="1"/>
    <row r="104" spans="1:11" ht="13.5" customHeight="1"/>
    <row r="105" spans="1:11" ht="13.5" customHeight="1"/>
    <row r="106" spans="1:11" ht="13.5" customHeight="1"/>
    <row r="107" spans="1:11" ht="13.5" customHeight="1"/>
    <row r="108" spans="1:11" ht="13.5" customHeight="1"/>
    <row r="109" spans="1:11" ht="13.5" customHeight="1"/>
    <row r="110" spans="1:11" ht="13.5" customHeight="1"/>
    <row r="111" spans="1:11" ht="13.5" customHeight="1"/>
    <row r="112" spans="1:11" ht="13.5" customHeight="1">
      <c r="A112" s="507" t="s">
        <v>42</v>
      </c>
      <c r="B112" s="507"/>
      <c r="C112" s="507"/>
      <c r="D112" s="507"/>
      <c r="E112" s="507"/>
      <c r="F112" s="507"/>
      <c r="G112" s="507"/>
      <c r="H112" s="507"/>
      <c r="I112" s="507"/>
      <c r="J112" s="507"/>
      <c r="K112" s="507"/>
    </row>
    <row r="113" spans="1:3" ht="13.5" customHeight="1"/>
    <row r="114" spans="1:3" ht="13.5" customHeight="1"/>
    <row r="115" spans="1:3" ht="18" customHeight="1">
      <c r="A115" s="462" t="s">
        <v>22</v>
      </c>
      <c r="B115" s="462"/>
      <c r="C115" s="462"/>
    </row>
    <row r="116" spans="1:3" ht="13.5" customHeight="1">
      <c r="A116" s="22"/>
      <c r="B116" s="22"/>
      <c r="C116" s="22"/>
    </row>
    <row r="117" spans="1:3" ht="13.5" customHeight="1"/>
    <row r="118" spans="1:3" ht="13.5" customHeight="1"/>
    <row r="119" spans="1:3" ht="13.5" customHeight="1"/>
    <row r="120" spans="1:3" ht="13.5" customHeight="1"/>
    <row r="121" spans="1:3" ht="13.5" customHeight="1"/>
    <row r="122" spans="1:3" ht="13.5" customHeight="1"/>
    <row r="123" spans="1:3" ht="13.5" customHeight="1"/>
    <row r="124" spans="1:3" ht="13.5" customHeight="1"/>
    <row r="125" spans="1:3" ht="13.5" customHeight="1"/>
    <row r="126" spans="1:3" ht="13.5" customHeight="1"/>
    <row r="127" spans="1:3" ht="13.5" customHeight="1"/>
    <row r="128" spans="1:3" ht="13.5" customHeight="1"/>
    <row r="129" spans="1:11" ht="13.5" customHeight="1"/>
    <row r="130" spans="1:11" ht="13.5" customHeight="1"/>
    <row r="131" spans="1:11" ht="13.5" customHeight="1"/>
    <row r="132" spans="1:11" ht="13.5" customHeight="1"/>
    <row r="133" spans="1:11" ht="13.5" customHeight="1">
      <c r="H133" s="8"/>
    </row>
    <row r="134" spans="1:11" ht="13.5" customHeight="1">
      <c r="A134" s="507" t="s">
        <v>42</v>
      </c>
      <c r="B134" s="507"/>
      <c r="C134" s="507"/>
      <c r="D134" s="507"/>
      <c r="E134" s="507"/>
      <c r="F134" s="507"/>
      <c r="G134" s="507"/>
      <c r="H134" s="507"/>
      <c r="I134" s="507"/>
      <c r="J134" s="507"/>
      <c r="K134" s="507"/>
    </row>
    <row r="135" spans="1:11" ht="13.5" customHeight="1"/>
    <row r="136" spans="1:11" ht="13.5" customHeight="1"/>
    <row r="137" spans="1:11" ht="18" customHeight="1">
      <c r="A137" s="508" t="s">
        <v>321</v>
      </c>
      <c r="B137" s="508"/>
      <c r="C137" s="508"/>
      <c r="D137" s="508"/>
      <c r="E137" s="508"/>
      <c r="G137" s="508" t="s">
        <v>734</v>
      </c>
      <c r="H137" s="508"/>
      <c r="I137" s="508"/>
      <c r="J137" s="508"/>
      <c r="K137" s="508"/>
    </row>
    <row r="138" spans="1:11" ht="13.5" customHeight="1"/>
    <row r="139" spans="1:11" ht="13.5" customHeight="1"/>
    <row r="140" spans="1:11" ht="13.5" customHeight="1"/>
    <row r="141" spans="1:11" ht="13.5" customHeight="1"/>
    <row r="142" spans="1:11" ht="13.5" customHeight="1"/>
    <row r="143" spans="1:11" ht="13.5" customHeight="1"/>
    <row r="144" spans="1:11" ht="13.5" customHeight="1"/>
    <row r="145" spans="1:11" ht="13.5" customHeight="1"/>
    <row r="146" spans="1:11" ht="13.5" customHeight="1"/>
    <row r="147" spans="1:11" ht="13.5" customHeight="1"/>
    <row r="148" spans="1:11" ht="13.5" customHeight="1"/>
    <row r="149" spans="1:11" ht="13.5" customHeight="1"/>
    <row r="150" spans="1:11" ht="13.5" customHeight="1"/>
    <row r="151" spans="1:11" ht="13.5" customHeight="1"/>
    <row r="152" spans="1:11" ht="13.5" customHeight="1">
      <c r="A152" s="547" t="s">
        <v>323</v>
      </c>
      <c r="B152" s="547"/>
      <c r="C152" s="547"/>
      <c r="D152" s="547"/>
      <c r="E152" s="547"/>
      <c r="G152" s="143" t="s">
        <v>507</v>
      </c>
      <c r="H152" s="143"/>
      <c r="I152" s="143"/>
      <c r="J152" s="143"/>
      <c r="K152" s="143"/>
    </row>
    <row r="153" spans="1:11" ht="13.5" customHeight="1"/>
    <row r="154" spans="1:11" ht="13.5" customHeight="1"/>
    <row r="155" spans="1:11" ht="18" customHeight="1">
      <c r="A155" s="510" t="s">
        <v>733</v>
      </c>
      <c r="B155" s="510"/>
      <c r="C155" s="510"/>
      <c r="D155" s="510"/>
      <c r="E155" s="510"/>
      <c r="F155" s="510"/>
      <c r="G155" s="510"/>
      <c r="H155" s="510"/>
      <c r="I155" s="510"/>
      <c r="J155" s="510"/>
      <c r="K155" s="510"/>
    </row>
    <row r="156" spans="1:11" ht="8.25" customHeight="1">
      <c r="A156" s="22"/>
      <c r="B156" s="22"/>
      <c r="C156" s="22"/>
      <c r="D156" s="22"/>
      <c r="E156" s="22"/>
      <c r="F156" s="22"/>
      <c r="G156" s="22"/>
      <c r="H156" s="22"/>
      <c r="I156" s="22"/>
      <c r="J156" s="22"/>
      <c r="K156" s="22"/>
    </row>
    <row r="157" spans="1:11" ht="13.5" customHeight="1">
      <c r="A157" s="22"/>
      <c r="B157" s="22"/>
      <c r="C157" s="22"/>
      <c r="D157" s="22"/>
      <c r="E157" s="22"/>
      <c r="F157" s="82" t="s">
        <v>20</v>
      </c>
      <c r="G157" s="83"/>
      <c r="H157" s="83"/>
      <c r="I157" s="83"/>
      <c r="J157" s="83"/>
      <c r="K157" s="113"/>
    </row>
    <row r="158" spans="1:11" ht="13.5" customHeight="1">
      <c r="D158" s="8"/>
      <c r="E158" s="8"/>
      <c r="F158" s="27"/>
      <c r="G158" s="8"/>
    </row>
    <row r="159" spans="1:11" ht="13.5" customHeight="1">
      <c r="D159" s="8"/>
      <c r="E159" s="8"/>
      <c r="F159" s="27"/>
      <c r="G159" s="8"/>
    </row>
    <row r="160" spans="1:11" ht="13.5" customHeight="1">
      <c r="D160" s="8"/>
      <c r="E160" s="8"/>
      <c r="F160" s="27"/>
      <c r="G160" s="8"/>
    </row>
    <row r="161" spans="1:11" ht="13.5" customHeight="1">
      <c r="D161" s="8"/>
      <c r="E161" s="8"/>
      <c r="F161" s="27"/>
      <c r="G161" s="8"/>
    </row>
    <row r="162" spans="1:11" ht="13.5" customHeight="1">
      <c r="D162" s="8"/>
      <c r="E162" s="8"/>
      <c r="F162" s="27"/>
      <c r="G162" s="8"/>
    </row>
    <row r="163" spans="1:11" ht="13.5" customHeight="1">
      <c r="D163" s="8"/>
      <c r="E163" s="8"/>
      <c r="F163" s="27"/>
      <c r="G163" s="8"/>
    </row>
    <row r="164" spans="1:11" ht="13.5" customHeight="1">
      <c r="D164" s="8"/>
      <c r="E164" s="8"/>
      <c r="F164" s="27"/>
      <c r="G164" s="8"/>
    </row>
    <row r="165" spans="1:11" ht="13.5" customHeight="1">
      <c r="D165" s="8"/>
      <c r="E165" s="8"/>
      <c r="F165" s="27"/>
      <c r="G165" s="8"/>
    </row>
    <row r="166" spans="1:11" ht="13.5" customHeight="1">
      <c r="D166" s="8"/>
      <c r="E166" s="8"/>
      <c r="F166" s="27"/>
      <c r="G166" s="8"/>
    </row>
    <row r="167" spans="1:11" ht="13.5" customHeight="1">
      <c r="D167" s="8"/>
      <c r="E167" s="8"/>
      <c r="F167" s="27"/>
      <c r="G167" s="8"/>
    </row>
    <row r="168" spans="1:11" ht="13.5" customHeight="1">
      <c r="D168" s="8"/>
      <c r="E168" s="8"/>
      <c r="F168" s="27"/>
      <c r="G168" s="8"/>
    </row>
    <row r="169" spans="1:11" ht="13.5" customHeight="1">
      <c r="D169" s="8"/>
      <c r="E169" s="8"/>
      <c r="F169" s="27"/>
      <c r="G169" s="8"/>
    </row>
    <row r="170" spans="1:11" ht="13.5" customHeight="1">
      <c r="A170" s="563"/>
      <c r="B170" s="563"/>
      <c r="C170" s="563"/>
      <c r="D170" s="563"/>
      <c r="E170" s="563"/>
      <c r="F170" s="563"/>
      <c r="G170" s="563"/>
      <c r="H170" s="563"/>
      <c r="I170" s="563"/>
      <c r="J170" s="563"/>
      <c r="K170" s="563"/>
    </row>
    <row r="171" spans="1:11" ht="13.5" customHeight="1">
      <c r="A171" s="24"/>
      <c r="B171" s="24"/>
      <c r="C171" s="24"/>
      <c r="D171" s="24"/>
      <c r="E171" s="24"/>
      <c r="F171" s="24"/>
      <c r="G171" s="24"/>
      <c r="H171" s="24"/>
      <c r="I171" s="24"/>
      <c r="J171" s="24"/>
      <c r="K171" s="24"/>
    </row>
    <row r="172" spans="1:11" ht="13.5" customHeight="1">
      <c r="A172" s="24"/>
      <c r="B172" s="24"/>
      <c r="C172" s="24"/>
      <c r="D172" s="24"/>
      <c r="E172" s="24"/>
      <c r="F172" s="24"/>
      <c r="G172" s="24"/>
      <c r="H172" s="24"/>
      <c r="I172" s="24"/>
      <c r="J172" s="24"/>
      <c r="K172" s="24"/>
    </row>
    <row r="173" spans="1:11" ht="13.5" customHeight="1">
      <c r="A173" s="24"/>
      <c r="B173" s="24"/>
      <c r="C173" s="24"/>
      <c r="D173" s="24"/>
      <c r="E173" s="24"/>
      <c r="F173" s="24"/>
      <c r="G173" s="24"/>
      <c r="H173" s="24"/>
      <c r="I173" s="24"/>
      <c r="J173" s="24"/>
      <c r="K173" s="24"/>
    </row>
    <row r="174" spans="1:11" ht="13.5" customHeight="1">
      <c r="A174" s="24"/>
      <c r="B174" s="24"/>
      <c r="C174" s="24"/>
      <c r="D174" s="24"/>
      <c r="E174" s="24"/>
      <c r="F174" s="24"/>
      <c r="G174" s="24"/>
      <c r="H174" s="24"/>
      <c r="I174" s="24"/>
      <c r="J174" s="24"/>
      <c r="K174" s="24"/>
    </row>
    <row r="175" spans="1:11" ht="13.5" customHeight="1">
      <c r="A175" s="485" t="s">
        <v>282</v>
      </c>
      <c r="B175" s="485"/>
      <c r="C175" s="485"/>
      <c r="D175" s="485"/>
      <c r="E175" s="485"/>
      <c r="F175" s="485"/>
      <c r="G175" s="485"/>
      <c r="H175" s="485"/>
      <c r="I175" s="485"/>
      <c r="J175" s="485"/>
      <c r="K175" s="485"/>
    </row>
    <row r="176" spans="1:11" ht="13.5" customHeight="1"/>
    <row r="177" spans="1:17" ht="13.5" customHeight="1"/>
    <row r="178" spans="1:17" ht="18" customHeight="1">
      <c r="A178" s="462" t="s">
        <v>546</v>
      </c>
      <c r="B178" s="462"/>
      <c r="C178" s="462"/>
      <c r="D178" s="462"/>
      <c r="E178" s="462"/>
    </row>
    <row r="179" spans="1:17" ht="9" customHeight="1">
      <c r="A179" s="22"/>
      <c r="B179" s="22"/>
      <c r="C179" s="22"/>
      <c r="D179" s="22"/>
      <c r="E179" s="22"/>
    </row>
    <row r="180" spans="1:17" ht="13.5" customHeight="1">
      <c r="A180" s="22"/>
      <c r="B180" s="22"/>
      <c r="C180" s="22"/>
      <c r="D180" s="511" t="s">
        <v>675</v>
      </c>
      <c r="E180" s="512"/>
      <c r="F180" s="512"/>
      <c r="G180" s="512"/>
      <c r="H180" s="512"/>
      <c r="I180" s="512"/>
      <c r="J180" s="512"/>
      <c r="K180" s="513"/>
    </row>
    <row r="181" spans="1:17" ht="13.5" customHeight="1">
      <c r="A181" s="22"/>
      <c r="B181" s="22"/>
      <c r="C181" s="22"/>
      <c r="D181" s="22"/>
      <c r="E181" s="22"/>
    </row>
    <row r="182" spans="1:17" ht="13.5" customHeight="1">
      <c r="M182" s="148"/>
      <c r="N182" s="125" t="s">
        <v>37</v>
      </c>
      <c r="O182" s="130"/>
      <c r="P182" s="136" t="s">
        <v>497</v>
      </c>
      <c r="Q182" s="138"/>
    </row>
    <row r="183" spans="1:17" ht="13.5" customHeight="1">
      <c r="F183" s="89"/>
      <c r="G183" s="89"/>
      <c r="M183" s="149"/>
      <c r="N183" s="178" t="s">
        <v>423</v>
      </c>
      <c r="O183" s="179" t="s">
        <v>115</v>
      </c>
      <c r="P183" s="180" t="s">
        <v>423</v>
      </c>
      <c r="Q183" s="181" t="s">
        <v>115</v>
      </c>
    </row>
    <row r="184" spans="1:17" ht="13.5" customHeight="1">
      <c r="F184" s="89"/>
      <c r="G184" s="89"/>
      <c r="M184" s="120" t="s">
        <v>424</v>
      </c>
      <c r="N184" s="127">
        <v>36450720</v>
      </c>
      <c r="O184" s="132">
        <v>12.9</v>
      </c>
      <c r="P184" s="127">
        <v>49862600</v>
      </c>
      <c r="Q184" s="140">
        <v>11</v>
      </c>
    </row>
    <row r="185" spans="1:17" ht="13.5" customHeight="1">
      <c r="M185" s="120" t="s">
        <v>425</v>
      </c>
      <c r="N185" s="127">
        <v>13680990</v>
      </c>
      <c r="O185" s="132">
        <v>4.8</v>
      </c>
      <c r="P185" s="127">
        <v>14213340</v>
      </c>
      <c r="Q185" s="140">
        <v>3.1</v>
      </c>
    </row>
    <row r="186" spans="1:17" ht="13.5" customHeight="1">
      <c r="M186" s="121" t="s">
        <v>391</v>
      </c>
      <c r="N186" s="127">
        <v>21299150</v>
      </c>
      <c r="O186" s="132">
        <v>7.5</v>
      </c>
      <c r="P186" s="127">
        <v>36790510</v>
      </c>
      <c r="Q186" s="140">
        <v>8.1</v>
      </c>
    </row>
    <row r="187" spans="1:17" ht="13.5" customHeight="1">
      <c r="M187" s="121" t="s">
        <v>21</v>
      </c>
      <c r="N187" s="127">
        <v>10866570</v>
      </c>
      <c r="O187" s="132">
        <v>3.8</v>
      </c>
      <c r="P187" s="127">
        <v>17476460</v>
      </c>
      <c r="Q187" s="140">
        <v>3.8</v>
      </c>
    </row>
    <row r="188" spans="1:17" ht="13.5" customHeight="1">
      <c r="M188" s="120" t="s">
        <v>356</v>
      </c>
      <c r="N188" s="127">
        <v>2115970</v>
      </c>
      <c r="O188" s="132">
        <v>0.7</v>
      </c>
      <c r="P188" s="127">
        <v>8826120</v>
      </c>
      <c r="Q188" s="140">
        <v>1.9</v>
      </c>
    </row>
    <row r="189" spans="1:17" ht="13.5" customHeight="1">
      <c r="M189" s="120" t="s">
        <v>427</v>
      </c>
      <c r="N189" s="127">
        <v>4611680</v>
      </c>
      <c r="O189" s="132">
        <v>1.6</v>
      </c>
      <c r="P189" s="127">
        <v>25102820</v>
      </c>
      <c r="Q189" s="140">
        <v>5.5</v>
      </c>
    </row>
    <row r="190" spans="1:17" ht="13.5" customHeight="1">
      <c r="M190" s="122" t="s">
        <v>454</v>
      </c>
      <c r="N190" s="128">
        <f>N191-SUM(N184:N189)</f>
        <v>193976100</v>
      </c>
      <c r="O190" s="133">
        <f>O191-SUM(O184:O189)</f>
        <v>68.7</v>
      </c>
      <c r="P190" s="128">
        <f>P191-SUM(P184:P189)</f>
        <v>302837710</v>
      </c>
      <c r="Q190" s="141">
        <f>Q191-SUM(Q184:Q189)</f>
        <v>66.599999999999994</v>
      </c>
    </row>
    <row r="191" spans="1:17" ht="13.5" customHeight="1">
      <c r="M191" s="123" t="s">
        <v>428</v>
      </c>
      <c r="N191" s="129">
        <v>283001180</v>
      </c>
      <c r="O191" s="134">
        <v>100</v>
      </c>
      <c r="P191" s="129">
        <v>455109560</v>
      </c>
      <c r="Q191" s="142">
        <v>100</v>
      </c>
    </row>
    <row r="192" spans="1:17" ht="13.5" customHeight="1"/>
    <row r="193" spans="1:11" ht="13.5" customHeight="1">
      <c r="F193" s="11"/>
    </row>
    <row r="194" spans="1:11" ht="13.5" customHeight="1">
      <c r="F194" s="11"/>
    </row>
    <row r="195" spans="1:11" ht="13.5" customHeight="1"/>
    <row r="196" spans="1:11" ht="13.5" customHeight="1"/>
    <row r="197" spans="1:11" ht="13.5" customHeight="1"/>
    <row r="198" spans="1:11" ht="13.5" customHeight="1">
      <c r="A198" s="485" t="s">
        <v>585</v>
      </c>
      <c r="B198" s="485"/>
      <c r="C198" s="485"/>
      <c r="D198" s="485"/>
      <c r="E198" s="485"/>
      <c r="F198" s="485"/>
      <c r="G198" s="485"/>
      <c r="H198" s="485"/>
      <c r="I198" s="485"/>
      <c r="J198" s="485"/>
      <c r="K198" s="485"/>
    </row>
    <row r="199" spans="1:11" ht="13.5" customHeight="1"/>
    <row r="200" spans="1:11" ht="13.5" customHeight="1"/>
    <row r="201" spans="1:11" ht="18" customHeight="1">
      <c r="A201" s="462" t="s">
        <v>312</v>
      </c>
      <c r="B201" s="462"/>
      <c r="C201" s="462"/>
      <c r="D201" s="462"/>
      <c r="E201" s="462"/>
    </row>
    <row r="202" spans="1:11" ht="13.5" customHeight="1">
      <c r="A202" s="22"/>
      <c r="B202" s="22"/>
      <c r="C202" s="22"/>
      <c r="D202" s="22"/>
      <c r="E202" s="22"/>
    </row>
    <row r="203" spans="1:11" ht="13.5" customHeight="1">
      <c r="A203" s="22"/>
      <c r="B203" s="22"/>
      <c r="C203" s="22"/>
      <c r="D203" s="22"/>
      <c r="E203" s="22"/>
      <c r="F203" s="525" t="s">
        <v>676</v>
      </c>
      <c r="G203" s="526"/>
      <c r="H203" s="527"/>
    </row>
    <row r="204" spans="1:11" ht="13.5" customHeight="1">
      <c r="A204" s="22"/>
      <c r="B204" s="22"/>
      <c r="C204" s="22"/>
      <c r="D204" s="22"/>
      <c r="E204" s="22"/>
    </row>
    <row r="205" spans="1:11" ht="13.5" customHeight="1"/>
    <row r="206" spans="1:11" ht="13.5" customHeight="1"/>
    <row r="207" spans="1:11" ht="13.5" customHeight="1"/>
    <row r="208" spans="1:11"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spans="1:11" ht="13.5" customHeight="1"/>
    <row r="226" spans="1:11" ht="13.5" customHeight="1">
      <c r="A226" s="11" t="s">
        <v>98</v>
      </c>
      <c r="F226" s="11"/>
    </row>
    <row r="227" spans="1:11" ht="13.5" customHeight="1"/>
    <row r="228" spans="1:11" ht="13.5" customHeight="1"/>
    <row r="229" spans="1:11" ht="18" customHeight="1">
      <c r="A229" s="20" t="s">
        <v>11</v>
      </c>
    </row>
    <row r="230" spans="1:11" ht="13.5" customHeight="1">
      <c r="A230" s="20"/>
    </row>
    <row r="231" spans="1:11" ht="13.5" customHeight="1">
      <c r="A231" s="20"/>
      <c r="E231" s="559" t="s">
        <v>715</v>
      </c>
      <c r="F231" s="560"/>
      <c r="G231" s="560"/>
      <c r="H231" s="560"/>
      <c r="I231" s="560"/>
      <c r="J231" s="560"/>
      <c r="K231" s="561"/>
    </row>
    <row r="232" spans="1:11" ht="13.5" customHeight="1">
      <c r="A232" s="20"/>
    </row>
    <row r="233" spans="1:11" ht="13.5" customHeight="1"/>
    <row r="234" spans="1:11" ht="13.5" customHeight="1"/>
    <row r="235" spans="1:11" ht="13.5" customHeight="1"/>
    <row r="236" spans="1:11" ht="13.5" customHeight="1"/>
    <row r="237" spans="1:11" ht="13.5" customHeight="1"/>
    <row r="238" spans="1:11" ht="13.5" customHeight="1"/>
    <row r="239" spans="1:11" ht="13.5" customHeight="1"/>
    <row r="240" spans="1:11" ht="13.5" customHeight="1"/>
    <row r="241" spans="1:11" ht="13.5" customHeight="1"/>
    <row r="242" spans="1:11" ht="13.5" customHeight="1"/>
    <row r="243" spans="1:11" ht="13.5" customHeight="1"/>
    <row r="244" spans="1:11" ht="13.5" customHeight="1"/>
    <row r="245" spans="1:11" ht="13.5" customHeight="1"/>
    <row r="246" spans="1:11" ht="13.5" customHeight="1"/>
    <row r="247" spans="1:11" ht="13.5" customHeight="1"/>
    <row r="248" spans="1:11" ht="13.5" customHeight="1"/>
    <row r="249" spans="1:11" ht="13.5" customHeight="1"/>
    <row r="250" spans="1:11" ht="13.5" customHeight="1">
      <c r="A250" s="489" t="s">
        <v>208</v>
      </c>
      <c r="B250" s="489"/>
      <c r="C250" s="489"/>
      <c r="D250" s="489"/>
      <c r="E250" s="489"/>
      <c r="F250" s="489"/>
      <c r="G250" s="489"/>
      <c r="H250" s="489"/>
      <c r="I250" s="489"/>
      <c r="J250" s="489"/>
      <c r="K250" s="489"/>
    </row>
    <row r="251" spans="1:11" ht="13.5" customHeight="1"/>
    <row r="253" spans="1:11" ht="17.25">
      <c r="A253" s="462" t="s">
        <v>560</v>
      </c>
      <c r="B253" s="462"/>
      <c r="C253" s="462"/>
      <c r="D253" s="462"/>
      <c r="E253" s="462"/>
      <c r="F253" s="462"/>
      <c r="G253" s="462"/>
      <c r="H253" s="462"/>
      <c r="I253" s="462"/>
      <c r="J253" s="462"/>
      <c r="K253" s="462"/>
    </row>
    <row r="254" spans="1:11" ht="11.25" customHeight="1">
      <c r="A254" s="22"/>
      <c r="B254" s="22"/>
      <c r="C254" s="22"/>
      <c r="D254" s="22"/>
      <c r="E254" s="22"/>
      <c r="F254" s="22"/>
      <c r="G254" s="22"/>
      <c r="H254" s="22"/>
      <c r="I254" s="22"/>
      <c r="J254" s="22"/>
      <c r="K254" s="22"/>
    </row>
    <row r="255" spans="1:11" ht="13.5" customHeight="1">
      <c r="A255" s="22"/>
      <c r="B255" s="22"/>
      <c r="C255" s="477" t="s">
        <v>716</v>
      </c>
      <c r="D255" s="471"/>
      <c r="E255" s="471"/>
      <c r="F255" s="471"/>
      <c r="G255" s="471"/>
      <c r="H255" s="471"/>
      <c r="I255" s="471"/>
      <c r="J255" s="471"/>
      <c r="K255" s="472"/>
    </row>
    <row r="256" spans="1:11" ht="13.5" customHeight="1">
      <c r="A256" s="22"/>
      <c r="B256" s="22"/>
      <c r="C256" s="478"/>
      <c r="D256" s="451"/>
      <c r="E256" s="451"/>
      <c r="F256" s="451"/>
      <c r="G256" s="451"/>
      <c r="H256" s="451"/>
      <c r="I256" s="451"/>
      <c r="J256" s="451"/>
      <c r="K256" s="479"/>
    </row>
    <row r="257" spans="1:11" ht="13.5" customHeight="1">
      <c r="A257" s="22"/>
      <c r="B257" s="22"/>
      <c r="C257" s="543" t="s">
        <v>463</v>
      </c>
      <c r="D257" s="544"/>
      <c r="E257" s="544"/>
      <c r="F257" s="544"/>
      <c r="G257" s="544"/>
      <c r="H257" s="544"/>
      <c r="I257" s="544"/>
      <c r="J257" s="544"/>
      <c r="K257" s="545"/>
    </row>
    <row r="258" spans="1:11" ht="13.5" customHeight="1">
      <c r="A258" s="22"/>
      <c r="B258" s="22"/>
      <c r="C258" s="46"/>
      <c r="D258" s="46"/>
      <c r="E258" s="46"/>
      <c r="F258" s="46"/>
      <c r="G258" s="46"/>
      <c r="H258" s="46"/>
      <c r="I258" s="46"/>
      <c r="J258" s="46"/>
      <c r="K258" s="46"/>
    </row>
    <row r="259" spans="1:11" ht="30.75" customHeight="1">
      <c r="A259" s="463"/>
      <c r="B259" s="464"/>
      <c r="C259" s="464"/>
      <c r="D259" s="464"/>
      <c r="E259" s="29" t="s">
        <v>550</v>
      </c>
      <c r="F259" s="29" t="s">
        <v>551</v>
      </c>
      <c r="G259" s="29" t="s">
        <v>17</v>
      </c>
      <c r="H259" s="29" t="s">
        <v>552</v>
      </c>
      <c r="I259" s="29" t="s">
        <v>83</v>
      </c>
      <c r="J259" s="29" t="s">
        <v>554</v>
      </c>
      <c r="K259" s="67" t="s">
        <v>246</v>
      </c>
    </row>
    <row r="260" spans="1:11" ht="30.75" customHeight="1">
      <c r="A260" s="465" t="s">
        <v>556</v>
      </c>
      <c r="B260" s="466"/>
      <c r="C260" s="466"/>
      <c r="D260" s="466"/>
      <c r="E260" s="39">
        <v>12.8</v>
      </c>
      <c r="F260" s="39">
        <v>11.5</v>
      </c>
      <c r="G260" s="39">
        <v>10.7</v>
      </c>
      <c r="H260" s="39">
        <v>10</v>
      </c>
      <c r="I260" s="39">
        <v>9.5</v>
      </c>
      <c r="J260" s="39">
        <v>9.4</v>
      </c>
      <c r="K260" s="68">
        <v>9.3000000000000007</v>
      </c>
    </row>
    <row r="261" spans="1:11" ht="30.75" customHeight="1">
      <c r="A261" s="465" t="s">
        <v>330</v>
      </c>
      <c r="B261" s="466"/>
      <c r="C261" s="466"/>
      <c r="D261" s="466"/>
      <c r="E261" s="39">
        <v>59.3</v>
      </c>
      <c r="F261" s="39">
        <v>56.7</v>
      </c>
      <c r="G261" s="39">
        <v>54.7</v>
      </c>
      <c r="H261" s="39">
        <v>53.6</v>
      </c>
      <c r="I261" s="39">
        <v>52.5</v>
      </c>
      <c r="J261" s="39">
        <v>51.6</v>
      </c>
      <c r="K261" s="68">
        <v>50.1</v>
      </c>
    </row>
    <row r="262" spans="1:11" ht="30.75" customHeight="1">
      <c r="A262" s="465" t="s">
        <v>557</v>
      </c>
      <c r="B262" s="466"/>
      <c r="C262" s="466"/>
      <c r="D262" s="466"/>
      <c r="E262" s="39">
        <v>27.9</v>
      </c>
      <c r="F262" s="39">
        <v>31.8</v>
      </c>
      <c r="G262" s="39">
        <v>34.6</v>
      </c>
      <c r="H262" s="39">
        <v>36.4</v>
      </c>
      <c r="I262" s="39">
        <v>37.9</v>
      </c>
      <c r="J262" s="39">
        <v>39</v>
      </c>
      <c r="K262" s="68">
        <v>40.6</v>
      </c>
    </row>
    <row r="263" spans="1:11" ht="30.75" customHeight="1">
      <c r="A263" s="467" t="s">
        <v>558</v>
      </c>
      <c r="B263" s="468"/>
      <c r="C263" s="468"/>
      <c r="D263" s="468"/>
      <c r="E263" s="40">
        <v>14.9</v>
      </c>
      <c r="F263" s="40">
        <v>16.600000000000001</v>
      </c>
      <c r="G263" s="40">
        <v>18.5</v>
      </c>
      <c r="H263" s="40">
        <v>21.6</v>
      </c>
      <c r="I263" s="40">
        <v>23.7</v>
      </c>
      <c r="J263" s="40">
        <v>24.9</v>
      </c>
      <c r="K263" s="69">
        <v>25.7</v>
      </c>
    </row>
    <row r="264" spans="1:11" ht="21">
      <c r="A264" s="48" t="s">
        <v>147</v>
      </c>
      <c r="B264" s="14"/>
      <c r="C264" s="14"/>
      <c r="D264" s="14"/>
      <c r="E264" s="14"/>
      <c r="H264" s="14"/>
      <c r="I264" s="14"/>
      <c r="J264" s="14"/>
      <c r="K264" s="14"/>
    </row>
  </sheetData>
  <mergeCells count="43">
    <mergeCell ref="A1:K1"/>
    <mergeCell ref="G6:H6"/>
    <mergeCell ref="G7:H7"/>
    <mergeCell ref="G8:H8"/>
    <mergeCell ref="G9:H9"/>
    <mergeCell ref="G10:H10"/>
    <mergeCell ref="G11:H11"/>
    <mergeCell ref="G12:H12"/>
    <mergeCell ref="G13:H13"/>
    <mergeCell ref="G14:K14"/>
    <mergeCell ref="G15:K15"/>
    <mergeCell ref="A24:D24"/>
    <mergeCell ref="A65:E65"/>
    <mergeCell ref="A86:K86"/>
    <mergeCell ref="A89:G89"/>
    <mergeCell ref="D93:K93"/>
    <mergeCell ref="A112:K112"/>
    <mergeCell ref="A115:C115"/>
    <mergeCell ref="A134:K134"/>
    <mergeCell ref="A137:E137"/>
    <mergeCell ref="G137:K137"/>
    <mergeCell ref="E231:K231"/>
    <mergeCell ref="A152:E152"/>
    <mergeCell ref="A155:K155"/>
    <mergeCell ref="A170:K170"/>
    <mergeCell ref="A175:K175"/>
    <mergeCell ref="A178:E178"/>
    <mergeCell ref="A261:D261"/>
    <mergeCell ref="A262:D262"/>
    <mergeCell ref="A263:D263"/>
    <mergeCell ref="A42:K43"/>
    <mergeCell ref="A62:K63"/>
    <mergeCell ref="D91:K92"/>
    <mergeCell ref="C255:K256"/>
    <mergeCell ref="A250:K250"/>
    <mergeCell ref="A253:K253"/>
    <mergeCell ref="C257:K257"/>
    <mergeCell ref="A259:D259"/>
    <mergeCell ref="A260:D260"/>
    <mergeCell ref="D180:K180"/>
    <mergeCell ref="A198:K198"/>
    <mergeCell ref="A201:E201"/>
    <mergeCell ref="F203:H203"/>
  </mergeCells>
  <phoneticPr fontId="34"/>
  <pageMargins left="0.7" right="0.7" top="0.75" bottom="0.75" header="0.3" footer="0.3"/>
  <pageSetup paperSize="9" scale="82" orientation="portrait" r:id="rId1"/>
  <rowBreaks count="3" manualBreakCount="3">
    <brk id="63" max="10" man="1"/>
    <brk id="134" max="10" man="1"/>
    <brk id="200" max="10"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3"/>
  <sheetViews>
    <sheetView topLeftCell="A149" zoomScaleSheetLayoutView="100" workbookViewId="0">
      <selection activeCell="L162" sqref="L162"/>
    </sheetView>
  </sheetViews>
  <sheetFormatPr defaultRowHeight="13.5"/>
  <cols>
    <col min="1" max="4" width="9.375" customWidth="1"/>
    <col min="5" max="5" width="9.125" customWidth="1"/>
    <col min="8" max="8" width="10.125" customWidth="1"/>
    <col min="11" max="11" width="12" customWidth="1"/>
  </cols>
  <sheetData>
    <row r="1" spans="1:11" ht="21">
      <c r="A1" s="521" t="s">
        <v>57</v>
      </c>
      <c r="B1" s="521"/>
      <c r="C1" s="521"/>
      <c r="D1" s="521"/>
      <c r="E1" s="521"/>
      <c r="F1" s="521"/>
      <c r="G1" s="521"/>
      <c r="H1" s="521"/>
      <c r="I1" s="521"/>
      <c r="J1" s="521"/>
      <c r="K1" s="521"/>
    </row>
    <row r="2" spans="1:11" ht="21">
      <c r="A2" s="14"/>
      <c r="B2" s="14"/>
      <c r="C2" s="14"/>
      <c r="D2" s="14"/>
      <c r="E2" s="14"/>
      <c r="F2" s="14"/>
      <c r="G2" s="14"/>
      <c r="H2" s="14"/>
      <c r="I2" s="14"/>
      <c r="J2" s="14"/>
      <c r="K2" s="14"/>
    </row>
    <row r="3" spans="1:11" ht="21">
      <c r="A3" s="14"/>
      <c r="B3" s="14"/>
      <c r="C3" s="14"/>
      <c r="D3" s="14"/>
      <c r="E3" s="14"/>
      <c r="F3" s="14"/>
      <c r="G3" s="14"/>
      <c r="H3" s="14"/>
      <c r="I3" s="14"/>
      <c r="J3" s="14"/>
      <c r="K3" s="14"/>
    </row>
    <row r="4" spans="1:11" ht="15.75" customHeight="1">
      <c r="A4" s="14"/>
      <c r="B4" s="14"/>
      <c r="C4" s="14"/>
      <c r="D4" s="14"/>
      <c r="E4" s="14"/>
      <c r="F4" s="14"/>
      <c r="G4" s="14"/>
      <c r="H4" s="14"/>
      <c r="I4" s="14"/>
      <c r="J4" s="14"/>
      <c r="K4" s="14"/>
    </row>
    <row r="5" spans="1:11" ht="21.75" customHeight="1"/>
    <row r="6" spans="1:11" ht="21" customHeight="1">
      <c r="G6" s="549"/>
      <c r="H6" s="550"/>
      <c r="I6" s="97" t="s">
        <v>502</v>
      </c>
      <c r="J6" s="97" t="s">
        <v>295</v>
      </c>
      <c r="K6" s="109" t="s">
        <v>541</v>
      </c>
    </row>
    <row r="7" spans="1:11" ht="21" customHeight="1">
      <c r="G7" s="533" t="s">
        <v>488</v>
      </c>
      <c r="H7" s="534"/>
      <c r="I7" s="163">
        <v>114180</v>
      </c>
      <c r="J7" s="164"/>
      <c r="K7" s="168"/>
    </row>
    <row r="8" spans="1:11" ht="21" customHeight="1">
      <c r="G8" s="533" t="s">
        <v>503</v>
      </c>
      <c r="H8" s="534"/>
      <c r="I8" s="163">
        <v>16499</v>
      </c>
      <c r="J8" s="102">
        <v>14.449991241898758</v>
      </c>
      <c r="K8" s="110">
        <v>7</v>
      </c>
    </row>
    <row r="9" spans="1:11" ht="21" customHeight="1">
      <c r="G9" s="533" t="s">
        <v>504</v>
      </c>
      <c r="H9" s="534"/>
      <c r="I9" s="163">
        <v>69440</v>
      </c>
      <c r="J9" s="102">
        <v>60.81625503590822</v>
      </c>
      <c r="K9" s="110">
        <v>9</v>
      </c>
    </row>
    <row r="10" spans="1:11" ht="21" customHeight="1">
      <c r="G10" s="533" t="s">
        <v>190</v>
      </c>
      <c r="H10" s="534"/>
      <c r="I10" s="163">
        <v>28241</v>
      </c>
      <c r="J10" s="102">
        <v>24.733753722193029</v>
      </c>
      <c r="K10" s="110">
        <v>10</v>
      </c>
    </row>
    <row r="11" spans="1:11" ht="21" customHeight="1">
      <c r="G11" s="533" t="s">
        <v>506</v>
      </c>
      <c r="H11" s="534"/>
      <c r="I11" s="163">
        <v>13819</v>
      </c>
      <c r="J11" s="102">
        <v>12.102820108600456</v>
      </c>
      <c r="K11" s="110">
        <v>9</v>
      </c>
    </row>
    <row r="12" spans="1:11" ht="8.25" customHeight="1">
      <c r="G12" s="533"/>
      <c r="H12" s="534"/>
      <c r="I12" s="164"/>
      <c r="J12" s="166"/>
      <c r="K12" s="169"/>
    </row>
    <row r="13" spans="1:11" ht="21" customHeight="1">
      <c r="G13" s="467" t="s">
        <v>286</v>
      </c>
      <c r="H13" s="468"/>
      <c r="I13" s="144">
        <v>1.66</v>
      </c>
      <c r="J13" s="167"/>
      <c r="K13" s="170"/>
    </row>
    <row r="14" spans="1:11">
      <c r="G14" s="548" t="s">
        <v>435</v>
      </c>
      <c r="H14" s="548"/>
      <c r="I14" s="548"/>
      <c r="J14" s="548"/>
      <c r="K14" s="548"/>
    </row>
    <row r="15" spans="1:11">
      <c r="G15" s="515" t="s">
        <v>542</v>
      </c>
      <c r="H15" s="515"/>
      <c r="I15" s="515"/>
      <c r="J15" s="515"/>
      <c r="K15" s="515"/>
    </row>
    <row r="24" spans="1:11" ht="18" customHeight="1">
      <c r="A24" s="531" t="s">
        <v>584</v>
      </c>
      <c r="B24" s="531"/>
      <c r="C24" s="531"/>
      <c r="D24" s="531"/>
      <c r="E24" s="531"/>
    </row>
    <row r="25" spans="1:11" ht="10.5" customHeight="1">
      <c r="A25" s="76"/>
      <c r="B25" s="76"/>
      <c r="C25" s="76"/>
      <c r="D25" s="76"/>
      <c r="E25" s="76"/>
    </row>
    <row r="26" spans="1:11" ht="13.5" customHeight="1">
      <c r="A26" s="76"/>
      <c r="B26" s="76"/>
      <c r="C26" s="76"/>
      <c r="D26" s="76"/>
      <c r="E26" s="76"/>
      <c r="F26" s="82" t="s">
        <v>666</v>
      </c>
      <c r="G26" s="83"/>
      <c r="H26" s="83"/>
      <c r="I26" s="83"/>
      <c r="J26" s="113"/>
      <c r="K26" s="113"/>
    </row>
    <row r="27" spans="1:11" ht="13.5" customHeight="1"/>
    <row r="28" spans="1:11" ht="13.5" customHeight="1"/>
    <row r="29" spans="1:11" ht="13.5" customHeight="1"/>
    <row r="30" spans="1:11" ht="13.5" customHeight="1"/>
    <row r="31" spans="1:11" ht="13.5" customHeight="1"/>
    <row r="32" spans="1:11" ht="13.5" customHeight="1"/>
    <row r="33" spans="1:11" ht="13.5" customHeight="1"/>
    <row r="34" spans="1:11" ht="13.5" customHeight="1"/>
    <row r="35" spans="1:11" ht="13.5" customHeight="1"/>
    <row r="36" spans="1:11" ht="13.5" customHeight="1"/>
    <row r="37" spans="1:11" ht="13.5" customHeight="1"/>
    <row r="38" spans="1:11" ht="13.5" customHeight="1"/>
    <row r="39" spans="1:11" ht="13.5" customHeight="1"/>
    <row r="40" spans="1:11" ht="13.5" customHeight="1"/>
    <row r="41" spans="1:11" ht="13.5" customHeight="1"/>
    <row r="42" spans="1:11" ht="13.5" customHeight="1">
      <c r="A42" s="476" t="s">
        <v>12</v>
      </c>
      <c r="B42" s="476"/>
      <c r="C42" s="476"/>
      <c r="D42" s="476"/>
      <c r="E42" s="476"/>
      <c r="F42" s="476"/>
      <c r="G42" s="476"/>
      <c r="H42" s="476"/>
      <c r="I42" s="476"/>
      <c r="J42" s="476"/>
      <c r="K42" s="476"/>
    </row>
    <row r="43" spans="1:11" ht="13.5" customHeight="1">
      <c r="A43" s="476"/>
      <c r="B43" s="476"/>
      <c r="C43" s="476"/>
      <c r="D43" s="476"/>
      <c r="E43" s="476"/>
      <c r="F43" s="476"/>
      <c r="G43" s="476"/>
      <c r="H43" s="476"/>
      <c r="I43" s="476"/>
      <c r="J43" s="476"/>
      <c r="K43" s="476"/>
    </row>
    <row r="44" spans="1:11" ht="13.5" customHeight="1"/>
    <row r="45" spans="1:11" ht="13.5" customHeight="1"/>
    <row r="46" spans="1:11" ht="18" customHeight="1">
      <c r="E46" s="23"/>
      <c r="F46" s="20" t="s">
        <v>27</v>
      </c>
      <c r="G46" s="23"/>
    </row>
    <row r="47" spans="1:11" ht="13.5" customHeight="1">
      <c r="E47" s="23"/>
      <c r="F47" s="20"/>
      <c r="G47" s="23"/>
    </row>
    <row r="48" spans="1:11" ht="13.5" customHeight="1">
      <c r="F48" s="45"/>
    </row>
    <row r="49" spans="1:11" ht="13.5" customHeight="1"/>
    <row r="50" spans="1:11" ht="13.5" customHeight="1"/>
    <row r="51" spans="1:11" ht="13.5" customHeight="1"/>
    <row r="52" spans="1:11" ht="13.5" customHeight="1"/>
    <row r="53" spans="1:11" ht="13.5" customHeight="1"/>
    <row r="54" spans="1:11" ht="13.5" customHeight="1"/>
    <row r="55" spans="1:11" ht="13.5" customHeight="1"/>
    <row r="56" spans="1:11" ht="13.5" customHeight="1"/>
    <row r="57" spans="1:11" ht="13.5" customHeight="1"/>
    <row r="58" spans="1:11" ht="13.5" customHeight="1"/>
    <row r="59" spans="1:11" ht="13.5" customHeight="1"/>
    <row r="60" spans="1:11" ht="13.5" customHeight="1"/>
    <row r="61" spans="1:11" ht="13.5" customHeight="1"/>
    <row r="62" spans="1:11" ht="13.5" customHeight="1">
      <c r="A62" s="476" t="s">
        <v>12</v>
      </c>
      <c r="B62" s="476"/>
      <c r="C62" s="476"/>
      <c r="D62" s="476"/>
      <c r="E62" s="476"/>
      <c r="F62" s="476"/>
      <c r="G62" s="476"/>
      <c r="H62" s="476"/>
      <c r="I62" s="476"/>
      <c r="J62" s="476"/>
      <c r="K62" s="476"/>
    </row>
    <row r="63" spans="1:11" ht="13.5" customHeight="1">
      <c r="A63" s="476"/>
      <c r="B63" s="476"/>
      <c r="C63" s="476"/>
      <c r="D63" s="476"/>
      <c r="E63" s="476"/>
      <c r="F63" s="476"/>
      <c r="G63" s="476"/>
      <c r="H63" s="476"/>
      <c r="I63" s="476"/>
      <c r="J63" s="476"/>
      <c r="K63" s="476"/>
    </row>
    <row r="64" spans="1:11" ht="13.5" customHeight="1"/>
    <row r="65" spans="1:5" ht="13.5" customHeight="1"/>
    <row r="66" spans="1:5" ht="18" customHeight="1">
      <c r="A66" s="462" t="s">
        <v>537</v>
      </c>
      <c r="B66" s="462"/>
      <c r="C66" s="462"/>
      <c r="D66" s="462"/>
      <c r="E66" s="462"/>
    </row>
    <row r="67" spans="1:5" ht="13.5" customHeight="1">
      <c r="A67" s="22"/>
      <c r="B67" s="22"/>
      <c r="C67" s="22"/>
      <c r="D67" s="22"/>
      <c r="E67" s="22"/>
    </row>
    <row r="68" spans="1:5" ht="13.5" customHeight="1"/>
    <row r="69" spans="1:5" ht="13.5" customHeight="1"/>
    <row r="70" spans="1:5" ht="13.5" customHeight="1"/>
    <row r="71" spans="1:5" ht="13.5" customHeight="1"/>
    <row r="72" spans="1:5" ht="13.5" customHeight="1"/>
    <row r="73" spans="1:5" ht="13.5" customHeight="1"/>
    <row r="74" spans="1:5" ht="13.5" customHeight="1"/>
    <row r="75" spans="1:5" ht="13.5" customHeight="1"/>
    <row r="76" spans="1:5" ht="13.5" customHeight="1"/>
    <row r="77" spans="1:5" ht="13.5" customHeight="1"/>
    <row r="78" spans="1:5" ht="13.5" customHeight="1"/>
    <row r="79" spans="1:5" ht="13.5" customHeight="1"/>
    <row r="80" spans="1:5" ht="13.5" customHeight="1"/>
    <row r="81" spans="1:12" ht="13.5" customHeight="1"/>
    <row r="82" spans="1:12" ht="13.5" customHeight="1"/>
    <row r="83" spans="1:12" ht="13.5" customHeight="1"/>
    <row r="84" spans="1:12" ht="13.5" customHeight="1">
      <c r="A84" s="507" t="s">
        <v>42</v>
      </c>
      <c r="B84" s="507"/>
      <c r="C84" s="507"/>
      <c r="D84" s="507"/>
      <c r="E84" s="507"/>
      <c r="F84" s="507"/>
      <c r="G84" s="507"/>
      <c r="H84" s="507"/>
      <c r="I84" s="507"/>
      <c r="J84" s="507"/>
      <c r="K84" s="507"/>
    </row>
    <row r="85" spans="1:12" ht="13.5" customHeight="1"/>
    <row r="86" spans="1:12" ht="13.5" customHeight="1"/>
    <row r="87" spans="1:12" ht="18" customHeight="1">
      <c r="A87" s="462" t="s">
        <v>6</v>
      </c>
      <c r="B87" s="462"/>
      <c r="C87" s="462"/>
      <c r="D87" s="462"/>
      <c r="E87" s="462"/>
      <c r="F87" s="462"/>
      <c r="G87" s="462"/>
    </row>
    <row r="88" spans="1:12" ht="13.5" customHeight="1">
      <c r="A88" s="22"/>
      <c r="B88" s="22"/>
      <c r="C88" s="22"/>
      <c r="D88" s="22"/>
      <c r="E88" s="22"/>
      <c r="F88" s="22"/>
      <c r="G88" s="22"/>
    </row>
    <row r="89" spans="1:12" ht="13.5" customHeight="1">
      <c r="A89" s="22"/>
      <c r="B89" s="22"/>
      <c r="C89" s="22"/>
      <c r="D89" s="538" t="s">
        <v>176</v>
      </c>
      <c r="E89" s="539"/>
      <c r="F89" s="539"/>
      <c r="G89" s="539"/>
      <c r="H89" s="539"/>
      <c r="I89" s="539"/>
      <c r="J89" s="539"/>
      <c r="K89" s="540"/>
      <c r="L89" s="10"/>
    </row>
    <row r="90" spans="1:12" ht="13.5" customHeight="1">
      <c r="A90" s="22"/>
      <c r="B90" s="22"/>
      <c r="C90" s="22"/>
      <c r="D90" s="541"/>
      <c r="E90" s="460"/>
      <c r="F90" s="460"/>
      <c r="G90" s="460"/>
      <c r="H90" s="460"/>
      <c r="I90" s="460"/>
      <c r="J90" s="460"/>
      <c r="K90" s="542"/>
      <c r="L90" s="10"/>
    </row>
    <row r="91" spans="1:12" ht="13.5" customHeight="1">
      <c r="A91" s="22"/>
      <c r="B91" s="22"/>
      <c r="C91" s="22"/>
      <c r="D91" s="541" t="s">
        <v>677</v>
      </c>
      <c r="E91" s="460"/>
      <c r="F91" s="460"/>
      <c r="G91" s="460"/>
      <c r="H91" s="460"/>
      <c r="I91" s="460"/>
      <c r="J91" s="460"/>
      <c r="K91" s="542"/>
      <c r="L91" s="10"/>
    </row>
    <row r="92" spans="1:12" ht="13.5" customHeight="1">
      <c r="D92" s="543"/>
      <c r="E92" s="544"/>
      <c r="F92" s="544"/>
      <c r="G92" s="544"/>
      <c r="H92" s="544"/>
      <c r="I92" s="544"/>
      <c r="J92" s="544"/>
      <c r="K92" s="545"/>
      <c r="L92" s="10"/>
    </row>
    <row r="93" spans="1:12" ht="13.5" customHeight="1"/>
    <row r="94" spans="1:12" ht="13.5" customHeight="1"/>
    <row r="95" spans="1:12" ht="13.5" customHeight="1"/>
    <row r="96" spans="1:12" ht="13.5" customHeight="1"/>
    <row r="97" spans="1:11" ht="13.5" customHeight="1"/>
    <row r="98" spans="1:11" ht="13.5" customHeight="1"/>
    <row r="99" spans="1:11" ht="13.5" customHeight="1"/>
    <row r="100" spans="1:11" ht="13.5" customHeight="1"/>
    <row r="101" spans="1:11" ht="13.5" customHeight="1"/>
    <row r="102" spans="1:11" ht="13.5" customHeight="1"/>
    <row r="103" spans="1:11" ht="13.5" customHeight="1"/>
    <row r="104" spans="1:11" ht="13.5" customHeight="1"/>
    <row r="105" spans="1:11" ht="13.5" customHeight="1"/>
    <row r="106" spans="1:11" ht="13.5" customHeight="1"/>
    <row r="107" spans="1:11" ht="13.5" customHeight="1"/>
    <row r="108" spans="1:11" ht="13.5" customHeight="1"/>
    <row r="109" spans="1:11" ht="13.5" customHeight="1">
      <c r="A109" s="507" t="s">
        <v>42</v>
      </c>
      <c r="B109" s="507"/>
      <c r="C109" s="507"/>
      <c r="D109" s="507"/>
      <c r="E109" s="507"/>
      <c r="F109" s="507"/>
      <c r="G109" s="507"/>
      <c r="H109" s="507"/>
      <c r="I109" s="507"/>
      <c r="J109" s="507"/>
      <c r="K109" s="507"/>
    </row>
    <row r="110" spans="1:11" ht="13.5" customHeight="1">
      <c r="A110" s="23"/>
      <c r="B110" s="23"/>
      <c r="C110" s="23"/>
      <c r="D110" s="23"/>
      <c r="E110" s="23"/>
      <c r="F110" s="23"/>
      <c r="G110" s="23"/>
      <c r="H110" s="23"/>
      <c r="I110" s="23"/>
      <c r="J110" s="23"/>
      <c r="K110" s="23"/>
    </row>
    <row r="111" spans="1:11" ht="13.5" customHeight="1">
      <c r="A111" s="23"/>
      <c r="B111" s="23"/>
      <c r="C111" s="23"/>
      <c r="D111" s="23"/>
      <c r="E111" s="23"/>
      <c r="F111" s="23"/>
      <c r="G111" s="23"/>
      <c r="H111" s="23"/>
      <c r="I111" s="23"/>
      <c r="J111" s="23"/>
      <c r="K111" s="23"/>
    </row>
    <row r="112" spans="1:11" ht="18" customHeight="1">
      <c r="A112" s="462" t="s">
        <v>22</v>
      </c>
      <c r="B112" s="462"/>
      <c r="C112" s="462"/>
    </row>
    <row r="113" spans="2:2" ht="13.5" customHeight="1">
      <c r="B113" s="27"/>
    </row>
    <row r="114" spans="2:2" ht="13.5" customHeight="1"/>
    <row r="115" spans="2:2" ht="13.5" customHeight="1"/>
    <row r="116" spans="2:2" ht="13.5" customHeight="1"/>
    <row r="117" spans="2:2" ht="13.5" customHeight="1"/>
    <row r="118" spans="2:2" ht="13.5" customHeight="1"/>
    <row r="119" spans="2:2" ht="13.5" customHeight="1"/>
    <row r="120" spans="2:2" ht="13.5" customHeight="1"/>
    <row r="121" spans="2:2" ht="13.5" customHeight="1"/>
    <row r="122" spans="2:2" ht="13.5" customHeight="1"/>
    <row r="123" spans="2:2" ht="13.5" customHeight="1"/>
    <row r="124" spans="2:2" ht="13.5" customHeight="1"/>
    <row r="125" spans="2:2" ht="13.5" customHeight="1"/>
    <row r="126" spans="2:2" ht="13.5" customHeight="1"/>
    <row r="127" spans="2:2" ht="13.5" customHeight="1"/>
    <row r="128" spans="2:2" ht="13.5" customHeight="1"/>
    <row r="129" spans="1:11" ht="13.5" customHeight="1"/>
    <row r="130" spans="1:11" ht="13.5" customHeight="1">
      <c r="A130" s="507" t="s">
        <v>42</v>
      </c>
      <c r="B130" s="507"/>
      <c r="C130" s="507"/>
      <c r="D130" s="507"/>
      <c r="E130" s="507"/>
      <c r="F130" s="507"/>
      <c r="G130" s="507"/>
      <c r="H130" s="507"/>
      <c r="I130" s="507"/>
      <c r="J130" s="507"/>
      <c r="K130" s="507"/>
    </row>
    <row r="131" spans="1:11" ht="13.5" customHeight="1">
      <c r="H131" s="11"/>
    </row>
    <row r="132" spans="1:11" ht="13.5" customHeight="1">
      <c r="A132" s="23"/>
      <c r="B132" s="23"/>
      <c r="C132" s="23"/>
      <c r="D132" s="23"/>
      <c r="E132" s="23"/>
      <c r="F132" s="23"/>
      <c r="G132" s="23"/>
      <c r="H132" s="23"/>
      <c r="I132" s="23"/>
      <c r="J132" s="23"/>
      <c r="K132" s="23"/>
    </row>
    <row r="133" spans="1:11" ht="19.5" customHeight="1">
      <c r="A133" s="508" t="s">
        <v>321</v>
      </c>
      <c r="B133" s="508"/>
      <c r="C133" s="508"/>
      <c r="D133" s="508"/>
      <c r="E133" s="508"/>
      <c r="G133" s="508" t="s">
        <v>734</v>
      </c>
      <c r="H133" s="508"/>
      <c r="I133" s="508"/>
      <c r="J133" s="508"/>
      <c r="K133" s="508"/>
    </row>
    <row r="147" spans="1:11">
      <c r="A147" s="547" t="s">
        <v>323</v>
      </c>
      <c r="B147" s="547"/>
      <c r="C147" s="547"/>
      <c r="D147" s="547"/>
      <c r="E147" s="547"/>
      <c r="G147" s="143" t="s">
        <v>507</v>
      </c>
      <c r="H147" s="143"/>
      <c r="I147" s="143"/>
      <c r="J147" s="143"/>
      <c r="K147" s="143"/>
    </row>
    <row r="150" spans="1:11" ht="17.25">
      <c r="A150" s="510" t="s">
        <v>733</v>
      </c>
      <c r="B150" s="510"/>
      <c r="C150" s="510"/>
      <c r="D150" s="510"/>
      <c r="E150" s="510"/>
      <c r="F150" s="510"/>
      <c r="G150" s="510"/>
      <c r="H150" s="510"/>
      <c r="I150" s="510"/>
      <c r="J150" s="510"/>
      <c r="K150" s="510"/>
    </row>
    <row r="151" spans="1:11" ht="10.5" customHeight="1">
      <c r="A151" s="22"/>
      <c r="B151" s="22"/>
      <c r="C151" s="22"/>
      <c r="D151" s="22"/>
      <c r="E151" s="22"/>
      <c r="F151" s="22"/>
      <c r="G151" s="22"/>
      <c r="H151" s="22"/>
      <c r="I151" s="22"/>
      <c r="J151" s="22"/>
      <c r="K151" s="22"/>
    </row>
    <row r="152" spans="1:11" ht="13.5" customHeight="1">
      <c r="A152" s="22"/>
      <c r="B152" s="22"/>
      <c r="C152" s="22"/>
      <c r="D152" s="22"/>
      <c r="E152" s="22"/>
      <c r="F152" s="82" t="s">
        <v>727</v>
      </c>
      <c r="G152" s="83"/>
      <c r="H152" s="83"/>
      <c r="I152" s="83"/>
      <c r="J152" s="83"/>
      <c r="K152" s="113"/>
    </row>
    <row r="153" spans="1:11" ht="17.25">
      <c r="D153" s="8"/>
      <c r="E153" s="8"/>
      <c r="F153" s="27"/>
      <c r="G153" s="8"/>
    </row>
    <row r="154" spans="1:11" ht="17.25">
      <c r="D154" s="8"/>
      <c r="E154" s="8"/>
      <c r="F154" s="27"/>
      <c r="G154" s="8"/>
    </row>
    <row r="155" spans="1:11" ht="17.25">
      <c r="D155" s="8"/>
      <c r="E155" s="8"/>
      <c r="F155" s="27"/>
      <c r="G155" s="8"/>
    </row>
    <row r="156" spans="1:11" ht="17.25">
      <c r="D156" s="8"/>
      <c r="E156" s="8"/>
      <c r="F156" s="27"/>
      <c r="G156" s="8"/>
    </row>
    <row r="157" spans="1:11" ht="17.25">
      <c r="D157" s="8"/>
      <c r="E157" s="8"/>
      <c r="F157" s="27"/>
      <c r="G157" s="8"/>
    </row>
    <row r="158" spans="1:11" ht="17.25">
      <c r="D158" s="8"/>
      <c r="E158" s="8"/>
      <c r="F158" s="27"/>
      <c r="G158" s="8"/>
    </row>
    <row r="159" spans="1:11" ht="17.25">
      <c r="D159" s="8"/>
      <c r="E159" s="8"/>
      <c r="F159" s="27"/>
      <c r="G159" s="8"/>
    </row>
    <row r="160" spans="1:11" ht="17.25">
      <c r="D160" s="8"/>
      <c r="E160" s="8"/>
      <c r="F160" s="27"/>
      <c r="G160" s="8"/>
    </row>
    <row r="161" spans="1:17" ht="17.25">
      <c r="D161" s="8"/>
      <c r="E161" s="8"/>
      <c r="F161" s="27"/>
      <c r="G161" s="8"/>
    </row>
    <row r="162" spans="1:17" ht="17.25">
      <c r="D162" s="8"/>
      <c r="E162" s="8"/>
      <c r="F162" s="27"/>
      <c r="G162" s="8"/>
    </row>
    <row r="163" spans="1:17" ht="17.25">
      <c r="D163" s="8"/>
      <c r="E163" s="8"/>
      <c r="F163" s="27"/>
      <c r="G163" s="8"/>
    </row>
    <row r="164" spans="1:17" ht="17.25">
      <c r="D164" s="8"/>
      <c r="E164" s="8"/>
      <c r="F164" s="27"/>
      <c r="G164" s="8"/>
    </row>
    <row r="165" spans="1:17">
      <c r="A165" s="485" t="s">
        <v>282</v>
      </c>
      <c r="B165" s="485"/>
      <c r="C165" s="485"/>
      <c r="D165" s="485"/>
      <c r="E165" s="485"/>
      <c r="F165" s="485"/>
      <c r="G165" s="485"/>
      <c r="H165" s="485"/>
      <c r="I165" s="485"/>
      <c r="J165" s="485"/>
      <c r="K165" s="485"/>
    </row>
    <row r="168" spans="1:17" ht="17.25">
      <c r="A168" s="462" t="s">
        <v>546</v>
      </c>
      <c r="B168" s="462"/>
      <c r="C168" s="462"/>
      <c r="D168" s="462"/>
      <c r="E168" s="462"/>
    </row>
    <row r="169" spans="1:17" ht="9" customHeight="1">
      <c r="A169" s="22"/>
      <c r="B169" s="22"/>
      <c r="C169" s="22"/>
      <c r="D169" s="22"/>
      <c r="E169" s="22"/>
    </row>
    <row r="170" spans="1:17" ht="13.5" customHeight="1">
      <c r="A170" s="22"/>
      <c r="B170" s="22"/>
      <c r="C170" s="22"/>
      <c r="D170" s="511" t="s">
        <v>205</v>
      </c>
      <c r="E170" s="512"/>
      <c r="F170" s="512"/>
      <c r="G170" s="512"/>
      <c r="H170" s="512"/>
      <c r="I170" s="512"/>
      <c r="J170" s="512"/>
      <c r="K170" s="513"/>
    </row>
    <row r="171" spans="1:17" ht="13.5" customHeight="1">
      <c r="A171" s="22"/>
      <c r="B171" s="22"/>
      <c r="C171" s="22"/>
      <c r="D171" s="22"/>
      <c r="E171" s="22"/>
    </row>
    <row r="173" spans="1:17">
      <c r="F173" s="89"/>
      <c r="G173" s="89"/>
      <c r="M173" s="148"/>
      <c r="N173" s="125" t="s">
        <v>37</v>
      </c>
      <c r="O173" s="130"/>
      <c r="P173" s="136" t="s">
        <v>497</v>
      </c>
      <c r="Q173" s="138"/>
    </row>
    <row r="174" spans="1:17" ht="21">
      <c r="F174" s="89"/>
      <c r="G174" s="89"/>
      <c r="M174" s="149"/>
      <c r="N174" s="178" t="s">
        <v>423</v>
      </c>
      <c r="O174" s="179" t="s">
        <v>115</v>
      </c>
      <c r="P174" s="180" t="s">
        <v>423</v>
      </c>
      <c r="Q174" s="181" t="s">
        <v>115</v>
      </c>
    </row>
    <row r="175" spans="1:17">
      <c r="M175" s="120" t="s">
        <v>424</v>
      </c>
      <c r="N175" s="127">
        <v>91063520</v>
      </c>
      <c r="O175" s="132">
        <v>16.7</v>
      </c>
      <c r="P175" s="127">
        <v>69213940</v>
      </c>
      <c r="Q175" s="140">
        <v>8.8000000000000007</v>
      </c>
    </row>
    <row r="176" spans="1:17">
      <c r="M176" s="120" t="s">
        <v>425</v>
      </c>
      <c r="N176" s="127">
        <v>21638720</v>
      </c>
      <c r="O176" s="132">
        <v>4</v>
      </c>
      <c r="P176" s="127">
        <v>30642700</v>
      </c>
      <c r="Q176" s="140">
        <v>3.9</v>
      </c>
    </row>
    <row r="177" spans="1:17">
      <c r="M177" s="121" t="s">
        <v>391</v>
      </c>
      <c r="N177" s="127">
        <v>35205330</v>
      </c>
      <c r="O177" s="132">
        <v>6.5</v>
      </c>
      <c r="P177" s="127">
        <v>60618670</v>
      </c>
      <c r="Q177" s="140">
        <v>7.7</v>
      </c>
    </row>
    <row r="178" spans="1:17">
      <c r="M178" s="121" t="s">
        <v>21</v>
      </c>
      <c r="N178" s="127">
        <v>10391390</v>
      </c>
      <c r="O178" s="132">
        <v>1.9</v>
      </c>
      <c r="P178" s="127">
        <v>20821280</v>
      </c>
      <c r="Q178" s="140">
        <v>2.6</v>
      </c>
    </row>
    <row r="179" spans="1:17">
      <c r="M179" s="120" t="s">
        <v>356</v>
      </c>
      <c r="N179" s="127">
        <v>5626110</v>
      </c>
      <c r="O179" s="132">
        <v>1</v>
      </c>
      <c r="P179" s="127">
        <v>13697920</v>
      </c>
      <c r="Q179" s="140">
        <v>1.7</v>
      </c>
    </row>
    <row r="180" spans="1:17">
      <c r="M180" s="120" t="s">
        <v>427</v>
      </c>
      <c r="N180" s="127">
        <v>7428410</v>
      </c>
      <c r="O180" s="132">
        <v>1.4</v>
      </c>
      <c r="P180" s="127">
        <v>38836640</v>
      </c>
      <c r="Q180" s="140">
        <v>4.9000000000000004</v>
      </c>
    </row>
    <row r="181" spans="1:17">
      <c r="M181" s="122" t="s">
        <v>454</v>
      </c>
      <c r="N181" s="128">
        <f>N182-SUM(N175:N180)</f>
        <v>373480470</v>
      </c>
      <c r="O181" s="133">
        <f>O182-SUM(O175:O180)</f>
        <v>68.5</v>
      </c>
      <c r="P181" s="128">
        <f>P182-SUM(P175:P180)</f>
        <v>553327940</v>
      </c>
      <c r="Q181" s="141">
        <f>Q182-SUM(Q175:Q180)</f>
        <v>70.400000000000006</v>
      </c>
    </row>
    <row r="182" spans="1:17">
      <c r="M182" s="123" t="s">
        <v>428</v>
      </c>
      <c r="N182" s="129">
        <v>544833950</v>
      </c>
      <c r="O182" s="134">
        <v>100</v>
      </c>
      <c r="P182" s="129">
        <v>787159090</v>
      </c>
      <c r="Q182" s="142">
        <v>100</v>
      </c>
    </row>
    <row r="183" spans="1:17">
      <c r="F183" s="11"/>
    </row>
    <row r="184" spans="1:17">
      <c r="F184" s="11"/>
    </row>
    <row r="187" spans="1:17">
      <c r="A187" s="485" t="s">
        <v>585</v>
      </c>
      <c r="B187" s="485"/>
      <c r="C187" s="485"/>
      <c r="D187" s="485"/>
      <c r="E187" s="485"/>
      <c r="F187" s="485"/>
      <c r="G187" s="485"/>
      <c r="H187" s="485"/>
      <c r="I187" s="485"/>
      <c r="J187" s="485"/>
      <c r="K187" s="485"/>
    </row>
    <row r="190" spans="1:17" ht="17.25">
      <c r="A190" s="462" t="s">
        <v>312</v>
      </c>
      <c r="B190" s="462"/>
      <c r="C190" s="462"/>
      <c r="D190" s="462"/>
      <c r="E190" s="462"/>
    </row>
    <row r="191" spans="1:17" ht="13.5" customHeight="1">
      <c r="A191" s="22"/>
      <c r="B191" s="22"/>
      <c r="C191" s="22"/>
      <c r="D191" s="22"/>
      <c r="E191" s="22"/>
    </row>
    <row r="192" spans="1:17" ht="13.5" customHeight="1">
      <c r="A192" s="22"/>
      <c r="B192" s="22"/>
      <c r="C192" s="22"/>
      <c r="D192" s="22"/>
      <c r="E192" s="22"/>
      <c r="F192" s="525" t="s">
        <v>470</v>
      </c>
      <c r="G192" s="526"/>
      <c r="H192" s="527"/>
    </row>
    <row r="214" spans="1:11">
      <c r="A214" s="11" t="s">
        <v>98</v>
      </c>
      <c r="F214" s="11"/>
    </row>
    <row r="217" spans="1:11" ht="17.25">
      <c r="A217" s="20" t="s">
        <v>11</v>
      </c>
    </row>
    <row r="218" spans="1:11" ht="9.75" customHeight="1">
      <c r="A218" s="20"/>
    </row>
    <row r="219" spans="1:11" ht="13.5" customHeight="1">
      <c r="A219" s="20"/>
      <c r="E219" s="538" t="s">
        <v>614</v>
      </c>
      <c r="F219" s="471"/>
      <c r="G219" s="471"/>
      <c r="H219" s="471"/>
      <c r="I219" s="471"/>
      <c r="J219" s="471"/>
      <c r="K219" s="472"/>
    </row>
    <row r="220" spans="1:11" ht="13.5" customHeight="1">
      <c r="A220" s="20"/>
      <c r="E220" s="473"/>
      <c r="F220" s="474"/>
      <c r="G220" s="474"/>
      <c r="H220" s="474"/>
      <c r="I220" s="474"/>
      <c r="J220" s="474"/>
      <c r="K220" s="475"/>
    </row>
    <row r="221" spans="1:11" ht="13.5" customHeight="1">
      <c r="A221" s="20"/>
    </row>
    <row r="239" spans="1:11">
      <c r="A239" s="489" t="s">
        <v>208</v>
      </c>
      <c r="B239" s="489"/>
      <c r="C239" s="489"/>
      <c r="D239" s="489"/>
      <c r="E239" s="489"/>
      <c r="F239" s="489"/>
      <c r="G239" s="489"/>
      <c r="H239" s="489"/>
      <c r="I239" s="489"/>
      <c r="J239" s="489"/>
      <c r="K239" s="489"/>
    </row>
    <row r="242" spans="1:11" ht="17.25">
      <c r="A242" s="462" t="s">
        <v>560</v>
      </c>
      <c r="B242" s="462"/>
      <c r="C242" s="462"/>
      <c r="D242" s="462"/>
      <c r="E242" s="462"/>
      <c r="F242" s="462"/>
      <c r="G242" s="462"/>
      <c r="H242" s="462"/>
      <c r="I242" s="462"/>
      <c r="J242" s="462"/>
      <c r="K242" s="462"/>
    </row>
    <row r="243" spans="1:11" ht="12" customHeight="1">
      <c r="A243" s="22"/>
      <c r="B243" s="22"/>
      <c r="C243" s="22"/>
      <c r="D243" s="22"/>
      <c r="E243" s="22"/>
      <c r="F243" s="22"/>
      <c r="G243" s="22"/>
      <c r="H243" s="22"/>
      <c r="I243" s="22"/>
      <c r="J243" s="22"/>
      <c r="K243" s="22"/>
    </row>
    <row r="244" spans="1:11" ht="13.5" customHeight="1">
      <c r="A244" s="22"/>
      <c r="B244" s="22"/>
      <c r="C244" s="477" t="s">
        <v>713</v>
      </c>
      <c r="D244" s="471"/>
      <c r="E244" s="471"/>
      <c r="F244" s="471"/>
      <c r="G244" s="471"/>
      <c r="H244" s="471"/>
      <c r="I244" s="471"/>
      <c r="J244" s="471"/>
      <c r="K244" s="472"/>
    </row>
    <row r="245" spans="1:11" ht="13.5" customHeight="1">
      <c r="A245" s="22"/>
      <c r="B245" s="22"/>
      <c r="C245" s="478"/>
      <c r="D245" s="451"/>
      <c r="E245" s="451"/>
      <c r="F245" s="451"/>
      <c r="G245" s="451"/>
      <c r="H245" s="451"/>
      <c r="I245" s="451"/>
      <c r="J245" s="451"/>
      <c r="K245" s="479"/>
    </row>
    <row r="246" spans="1:11" ht="13.5" customHeight="1">
      <c r="A246" s="22"/>
      <c r="B246" s="22"/>
      <c r="C246" s="543" t="s">
        <v>128</v>
      </c>
      <c r="D246" s="544"/>
      <c r="E246" s="544"/>
      <c r="F246" s="544"/>
      <c r="G246" s="544"/>
      <c r="H246" s="544"/>
      <c r="I246" s="544"/>
      <c r="J246" s="544"/>
      <c r="K246" s="545"/>
    </row>
    <row r="247" spans="1:11" ht="13.5" customHeight="1">
      <c r="A247" s="22"/>
      <c r="B247" s="22"/>
      <c r="C247" s="22"/>
      <c r="D247" s="22"/>
      <c r="E247" s="22"/>
      <c r="F247" s="22"/>
      <c r="G247" s="22"/>
      <c r="H247" s="22"/>
      <c r="I247" s="22"/>
      <c r="J247" s="22"/>
      <c r="K247" s="22"/>
    </row>
    <row r="248" spans="1:11" ht="30.75" customHeight="1">
      <c r="A248" s="463"/>
      <c r="B248" s="464"/>
      <c r="C248" s="464"/>
      <c r="D248" s="464"/>
      <c r="E248" s="29" t="s">
        <v>550</v>
      </c>
      <c r="F248" s="29" t="s">
        <v>551</v>
      </c>
      <c r="G248" s="29" t="s">
        <v>17</v>
      </c>
      <c r="H248" s="29" t="s">
        <v>552</v>
      </c>
      <c r="I248" s="29" t="s">
        <v>83</v>
      </c>
      <c r="J248" s="29" t="s">
        <v>554</v>
      </c>
      <c r="K248" s="67" t="s">
        <v>246</v>
      </c>
    </row>
    <row r="249" spans="1:11" ht="30.75" customHeight="1">
      <c r="A249" s="465" t="s">
        <v>556</v>
      </c>
      <c r="B249" s="466"/>
      <c r="C249" s="466"/>
      <c r="D249" s="466"/>
      <c r="E249" s="39">
        <v>15.3</v>
      </c>
      <c r="F249" s="39">
        <v>14.5</v>
      </c>
      <c r="G249" s="39">
        <v>13.6</v>
      </c>
      <c r="H249" s="39">
        <v>12.7</v>
      </c>
      <c r="I249" s="39">
        <v>12.1</v>
      </c>
      <c r="J249" s="39">
        <v>11.8</v>
      </c>
      <c r="K249" s="68">
        <v>11.8</v>
      </c>
    </row>
    <row r="250" spans="1:11" ht="30.75" customHeight="1">
      <c r="A250" s="465" t="s">
        <v>330</v>
      </c>
      <c r="B250" s="466"/>
      <c r="C250" s="466"/>
      <c r="D250" s="466"/>
      <c r="E250" s="39">
        <v>63.2</v>
      </c>
      <c r="F250" s="39">
        <v>60.5</v>
      </c>
      <c r="G250" s="39">
        <v>58.9</v>
      </c>
      <c r="H250" s="39">
        <v>58.2</v>
      </c>
      <c r="I250" s="39">
        <v>57.5</v>
      </c>
      <c r="J250" s="39">
        <v>56.3</v>
      </c>
      <c r="K250" s="68">
        <v>54.1</v>
      </c>
    </row>
    <row r="251" spans="1:11" ht="30.75" customHeight="1">
      <c r="A251" s="465" t="s">
        <v>557</v>
      </c>
      <c r="B251" s="466"/>
      <c r="C251" s="466"/>
      <c r="D251" s="466"/>
      <c r="E251" s="39">
        <v>21.5</v>
      </c>
      <c r="F251" s="39">
        <v>25</v>
      </c>
      <c r="G251" s="39">
        <v>27.5</v>
      </c>
      <c r="H251" s="39">
        <v>29.1</v>
      </c>
      <c r="I251" s="39">
        <v>30.5</v>
      </c>
      <c r="J251" s="39">
        <v>31.9</v>
      </c>
      <c r="K251" s="68">
        <v>34.200000000000003</v>
      </c>
    </row>
    <row r="252" spans="1:11" ht="30.75" customHeight="1">
      <c r="A252" s="467" t="s">
        <v>558</v>
      </c>
      <c r="B252" s="468"/>
      <c r="C252" s="468"/>
      <c r="D252" s="468"/>
      <c r="E252" s="40">
        <v>11.3</v>
      </c>
      <c r="F252" s="40">
        <v>12.3</v>
      </c>
      <c r="G252" s="40">
        <v>13.9</v>
      </c>
      <c r="H252" s="40">
        <v>16.7</v>
      </c>
      <c r="I252" s="40">
        <v>18.7</v>
      </c>
      <c r="J252" s="40">
        <v>19.5</v>
      </c>
      <c r="K252" s="69">
        <v>20.3</v>
      </c>
    </row>
    <row r="253" spans="1:11" ht="21">
      <c r="A253" s="48" t="s">
        <v>147</v>
      </c>
      <c r="B253" s="14"/>
      <c r="C253" s="14"/>
      <c r="D253" s="14"/>
      <c r="E253" s="14"/>
      <c r="H253" s="14"/>
      <c r="I253" s="14"/>
      <c r="J253" s="14"/>
      <c r="K253" s="14"/>
    </row>
  </sheetData>
  <mergeCells count="42">
    <mergeCell ref="A1:K1"/>
    <mergeCell ref="G6:H6"/>
    <mergeCell ref="G7:H7"/>
    <mergeCell ref="G8:H8"/>
    <mergeCell ref="G9:H9"/>
    <mergeCell ref="G10:H10"/>
    <mergeCell ref="G11:H11"/>
    <mergeCell ref="G12:H12"/>
    <mergeCell ref="G13:H13"/>
    <mergeCell ref="G14:K14"/>
    <mergeCell ref="G15:K15"/>
    <mergeCell ref="A24:E24"/>
    <mergeCell ref="A66:E66"/>
    <mergeCell ref="A84:K84"/>
    <mergeCell ref="A87:G87"/>
    <mergeCell ref="A109:K109"/>
    <mergeCell ref="A112:C112"/>
    <mergeCell ref="A130:K130"/>
    <mergeCell ref="A133:E133"/>
    <mergeCell ref="G133:K133"/>
    <mergeCell ref="A242:K242"/>
    <mergeCell ref="A147:E147"/>
    <mergeCell ref="A150:K150"/>
    <mergeCell ref="A165:K165"/>
    <mergeCell ref="A168:E168"/>
    <mergeCell ref="D170:K170"/>
    <mergeCell ref="A252:D252"/>
    <mergeCell ref="A42:K43"/>
    <mergeCell ref="A62:K63"/>
    <mergeCell ref="D89:K90"/>
    <mergeCell ref="D91:K92"/>
    <mergeCell ref="E219:K220"/>
    <mergeCell ref="C244:K245"/>
    <mergeCell ref="C246:K246"/>
    <mergeCell ref="A248:D248"/>
    <mergeCell ref="A249:D249"/>
    <mergeCell ref="A250:D250"/>
    <mergeCell ref="A251:D251"/>
    <mergeCell ref="A187:K187"/>
    <mergeCell ref="A190:E190"/>
    <mergeCell ref="F192:H192"/>
    <mergeCell ref="A239:K239"/>
  </mergeCells>
  <phoneticPr fontId="34"/>
  <pageMargins left="0.7" right="0.7" top="0.75" bottom="0.75" header="0.3" footer="0.3"/>
  <pageSetup paperSize="9" scale="83" orientation="portrait" r:id="rId1"/>
  <rowBreaks count="3" manualBreakCount="3">
    <brk id="64" max="10" man="1"/>
    <brk id="130" max="10" man="1"/>
    <brk id="189" max="1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0"/>
  <sheetViews>
    <sheetView topLeftCell="A155" zoomScaleSheetLayoutView="100" workbookViewId="0">
      <selection activeCell="L166" sqref="L166"/>
    </sheetView>
  </sheetViews>
  <sheetFormatPr defaultRowHeight="13.5"/>
  <cols>
    <col min="1" max="4" width="9.375" customWidth="1"/>
    <col min="5" max="5" width="9.125" customWidth="1"/>
    <col min="8" max="8" width="10.125" customWidth="1"/>
    <col min="11" max="11" width="12" customWidth="1"/>
  </cols>
  <sheetData>
    <row r="1" spans="1:11" ht="21">
      <c r="A1" s="521" t="s">
        <v>62</v>
      </c>
      <c r="B1" s="521"/>
      <c r="C1" s="521"/>
      <c r="D1" s="521"/>
      <c r="E1" s="521"/>
      <c r="F1" s="521"/>
      <c r="G1" s="521"/>
      <c r="H1" s="521"/>
      <c r="I1" s="521"/>
      <c r="J1" s="521"/>
      <c r="K1" s="521"/>
    </row>
    <row r="2" spans="1:11" ht="21">
      <c r="A2" s="14"/>
      <c r="B2" s="14"/>
      <c r="C2" s="14"/>
      <c r="D2" s="14"/>
      <c r="E2" s="14"/>
      <c r="F2" s="14"/>
      <c r="G2" s="14"/>
      <c r="H2" s="14"/>
      <c r="I2" s="14"/>
      <c r="J2" s="14"/>
      <c r="K2" s="14"/>
    </row>
    <row r="3" spans="1:11" ht="21">
      <c r="A3" s="14"/>
      <c r="B3" s="14"/>
      <c r="C3" s="14"/>
      <c r="D3" s="14"/>
      <c r="E3" s="14"/>
      <c r="F3" s="14"/>
      <c r="G3" s="14"/>
      <c r="H3" s="14"/>
      <c r="I3" s="14"/>
      <c r="J3" s="14"/>
      <c r="K3" s="14"/>
    </row>
    <row r="4" spans="1:11" ht="15" customHeight="1"/>
    <row r="5" spans="1:11" ht="21" customHeight="1">
      <c r="G5" s="549"/>
      <c r="H5" s="550"/>
      <c r="I5" s="97" t="s">
        <v>502</v>
      </c>
      <c r="J5" s="97" t="s">
        <v>295</v>
      </c>
      <c r="K5" s="109" t="s">
        <v>541</v>
      </c>
    </row>
    <row r="6" spans="1:11" ht="21" customHeight="1">
      <c r="G6" s="533" t="s">
        <v>488</v>
      </c>
      <c r="H6" s="534"/>
      <c r="I6" s="163">
        <v>38719</v>
      </c>
      <c r="J6" s="164"/>
      <c r="K6" s="168"/>
    </row>
    <row r="7" spans="1:11" ht="21" customHeight="1">
      <c r="G7" s="533" t="s">
        <v>503</v>
      </c>
      <c r="H7" s="534"/>
      <c r="I7" s="163">
        <v>5229</v>
      </c>
      <c r="J7" s="102">
        <v>13.504997546424235</v>
      </c>
      <c r="K7" s="110">
        <v>14</v>
      </c>
    </row>
    <row r="8" spans="1:11" ht="21" customHeight="1">
      <c r="G8" s="533" t="s">
        <v>504</v>
      </c>
      <c r="H8" s="534"/>
      <c r="I8" s="163">
        <v>22725</v>
      </c>
      <c r="J8" s="102">
        <v>58.692114982308432</v>
      </c>
      <c r="K8" s="110">
        <v>15</v>
      </c>
    </row>
    <row r="9" spans="1:11" ht="21" customHeight="1">
      <c r="G9" s="533" t="s">
        <v>190</v>
      </c>
      <c r="H9" s="534"/>
      <c r="I9" s="163">
        <v>10765</v>
      </c>
      <c r="J9" s="102">
        <v>27.802887471267333</v>
      </c>
      <c r="K9" s="110">
        <v>5</v>
      </c>
    </row>
    <row r="10" spans="1:11" ht="21" customHeight="1">
      <c r="G10" s="533" t="s">
        <v>506</v>
      </c>
      <c r="H10" s="534"/>
      <c r="I10" s="163">
        <v>5701</v>
      </c>
      <c r="J10" s="102">
        <v>14.724037294351611</v>
      </c>
      <c r="K10" s="110">
        <v>3</v>
      </c>
    </row>
    <row r="11" spans="1:11" ht="8.25" customHeight="1">
      <c r="G11" s="533"/>
      <c r="H11" s="534"/>
      <c r="I11" s="164"/>
      <c r="J11" s="166"/>
      <c r="K11" s="169"/>
    </row>
    <row r="12" spans="1:11" ht="21" customHeight="1">
      <c r="G12" s="467" t="s">
        <v>286</v>
      </c>
      <c r="H12" s="468"/>
      <c r="I12" s="144">
        <v>1.53</v>
      </c>
      <c r="J12" s="167"/>
      <c r="K12" s="170"/>
    </row>
    <row r="13" spans="1:11">
      <c r="G13" s="548" t="s">
        <v>435</v>
      </c>
      <c r="H13" s="548"/>
      <c r="I13" s="548"/>
      <c r="J13" s="548"/>
      <c r="K13" s="548"/>
    </row>
    <row r="14" spans="1:11">
      <c r="G14" s="515" t="s">
        <v>542</v>
      </c>
      <c r="H14" s="515"/>
      <c r="I14" s="515"/>
      <c r="J14" s="515"/>
      <c r="K14" s="515"/>
    </row>
    <row r="29" spans="1:11" ht="18" customHeight="1">
      <c r="A29" s="531" t="s">
        <v>584</v>
      </c>
      <c r="B29" s="531"/>
      <c r="C29" s="531"/>
      <c r="D29" s="531"/>
    </row>
    <row r="30" spans="1:11" ht="9" customHeight="1">
      <c r="A30" s="76"/>
      <c r="B30" s="76"/>
      <c r="C30" s="76"/>
      <c r="D30" s="76"/>
    </row>
    <row r="31" spans="1:11" ht="13.5" customHeight="1">
      <c r="E31" s="23"/>
      <c r="F31" s="82" t="s">
        <v>617</v>
      </c>
      <c r="G31" s="83"/>
      <c r="H31" s="83"/>
      <c r="I31" s="83"/>
      <c r="J31" s="83"/>
      <c r="K31" s="147"/>
    </row>
    <row r="32" spans="1:11" ht="13.5" customHeight="1"/>
    <row r="33" spans="1:11" ht="13.5" customHeight="1"/>
    <row r="34" spans="1:11" ht="13.5" customHeight="1"/>
    <row r="35" spans="1:11" ht="13.5" customHeight="1"/>
    <row r="36" spans="1:11" ht="13.5" customHeight="1"/>
    <row r="37" spans="1:11" ht="13.5" customHeight="1"/>
    <row r="38" spans="1:11" ht="13.5" customHeight="1"/>
    <row r="39" spans="1:11" ht="13.5" customHeight="1"/>
    <row r="40" spans="1:11" ht="13.5" customHeight="1"/>
    <row r="41" spans="1:11" ht="13.5" customHeight="1"/>
    <row r="42" spans="1:11" ht="13.5" customHeight="1"/>
    <row r="43" spans="1:11" ht="13.5" customHeight="1"/>
    <row r="44" spans="1:11" ht="13.5" customHeight="1"/>
    <row r="45" spans="1:11" ht="13.5" customHeight="1"/>
    <row r="46" spans="1:11" ht="13.5" customHeight="1"/>
    <row r="47" spans="1:11" ht="13.5" customHeight="1">
      <c r="A47" s="476" t="s">
        <v>12</v>
      </c>
      <c r="B47" s="476"/>
      <c r="C47" s="476"/>
      <c r="D47" s="476"/>
      <c r="E47" s="476"/>
      <c r="F47" s="476"/>
      <c r="G47" s="476"/>
      <c r="H47" s="476"/>
      <c r="I47" s="476"/>
      <c r="J47" s="476"/>
      <c r="K47" s="476"/>
    </row>
    <row r="48" spans="1:11" ht="13.5" customHeight="1">
      <c r="A48" s="476"/>
      <c r="B48" s="476"/>
      <c r="C48" s="476"/>
      <c r="D48" s="476"/>
      <c r="E48" s="476"/>
      <c r="F48" s="476"/>
      <c r="G48" s="476"/>
      <c r="H48" s="476"/>
      <c r="I48" s="476"/>
      <c r="J48" s="476"/>
      <c r="K48" s="476"/>
    </row>
    <row r="49" spans="5:7" ht="13.5" customHeight="1"/>
    <row r="50" spans="5:7" ht="13.5" customHeight="1"/>
    <row r="51" spans="5:7" ht="18" customHeight="1">
      <c r="E51" s="23"/>
      <c r="F51" s="20" t="s">
        <v>598</v>
      </c>
      <c r="G51" s="23"/>
    </row>
    <row r="52" spans="5:7" ht="13.5" customHeight="1">
      <c r="E52" s="23"/>
      <c r="F52" s="20"/>
      <c r="G52" s="23"/>
    </row>
    <row r="53" spans="5:7" ht="13.5" customHeight="1">
      <c r="F53" s="45"/>
    </row>
    <row r="54" spans="5:7" ht="13.5" customHeight="1"/>
    <row r="55" spans="5:7" ht="13.5" customHeight="1"/>
    <row r="56" spans="5:7" ht="13.5" customHeight="1"/>
    <row r="57" spans="5:7" ht="13.5" customHeight="1"/>
    <row r="58" spans="5:7" ht="13.5" customHeight="1"/>
    <row r="59" spans="5:7" ht="13.5" customHeight="1"/>
    <row r="60" spans="5:7" ht="13.5" customHeight="1"/>
    <row r="61" spans="5:7" ht="13.5" customHeight="1"/>
    <row r="62" spans="5:7" ht="13.5" customHeight="1"/>
    <row r="63" spans="5:7" ht="13.5" customHeight="1"/>
    <row r="64" spans="5:7" ht="13.5" customHeight="1"/>
    <row r="65" spans="1:11" ht="13.5" customHeight="1"/>
    <row r="66" spans="1:11" ht="13.5" customHeight="1">
      <c r="A66" s="476" t="s">
        <v>12</v>
      </c>
      <c r="B66" s="476"/>
      <c r="C66" s="476"/>
      <c r="D66" s="476"/>
      <c r="E66" s="476"/>
      <c r="F66" s="476"/>
      <c r="G66" s="476"/>
      <c r="H66" s="476"/>
      <c r="I66" s="476"/>
      <c r="J66" s="476"/>
      <c r="K66" s="476"/>
    </row>
    <row r="67" spans="1:11" ht="13.5" customHeight="1">
      <c r="A67" s="476"/>
      <c r="B67" s="476"/>
      <c r="C67" s="476"/>
      <c r="D67" s="476"/>
      <c r="E67" s="476"/>
      <c r="F67" s="476"/>
      <c r="G67" s="476"/>
      <c r="H67" s="476"/>
      <c r="I67" s="476"/>
      <c r="J67" s="476"/>
      <c r="K67" s="476"/>
    </row>
    <row r="68" spans="1:11" ht="13.5" customHeight="1"/>
    <row r="69" spans="1:11" ht="18" customHeight="1">
      <c r="A69" s="462" t="s">
        <v>537</v>
      </c>
      <c r="B69" s="462"/>
      <c r="C69" s="462"/>
      <c r="D69" s="462"/>
      <c r="E69" s="462"/>
    </row>
    <row r="70" spans="1:11" ht="10.5" customHeight="1">
      <c r="A70" s="22"/>
      <c r="B70" s="22"/>
      <c r="C70" s="22"/>
      <c r="D70" s="22"/>
      <c r="E70" s="22"/>
    </row>
    <row r="71" spans="1:11" ht="13.5" customHeight="1">
      <c r="E71" s="528" t="s">
        <v>324</v>
      </c>
      <c r="F71" s="529"/>
      <c r="G71" s="529"/>
      <c r="H71" s="529"/>
      <c r="I71" s="529"/>
      <c r="J71" s="530"/>
    </row>
    <row r="72" spans="1:11" ht="13.5" customHeight="1"/>
    <row r="73" spans="1:11" ht="13.5" customHeight="1"/>
    <row r="74" spans="1:11" ht="13.5" customHeight="1"/>
    <row r="75" spans="1:11" ht="13.5" customHeight="1"/>
    <row r="76" spans="1:11" ht="13.5" customHeight="1"/>
    <row r="77" spans="1:11" ht="13.5" customHeight="1"/>
    <row r="78" spans="1:11" ht="13.5" customHeight="1"/>
    <row r="79" spans="1:11" ht="13.5" customHeight="1"/>
    <row r="80" spans="1:11" ht="13.5" customHeight="1"/>
    <row r="81" spans="1:12" ht="13.5" customHeight="1"/>
    <row r="82" spans="1:12" ht="13.5" customHeight="1"/>
    <row r="83" spans="1:12" ht="13.5" customHeight="1"/>
    <row r="84" spans="1:12" ht="13.5" customHeight="1"/>
    <row r="85" spans="1:12" ht="13.5" customHeight="1"/>
    <row r="86" spans="1:12" ht="13.5" customHeight="1"/>
    <row r="87" spans="1:12" ht="13.5" customHeight="1"/>
    <row r="88" spans="1:12" ht="13.5" customHeight="1"/>
    <row r="89" spans="1:12" ht="13.5" customHeight="1">
      <c r="A89" s="507" t="s">
        <v>42</v>
      </c>
      <c r="B89" s="507"/>
      <c r="C89" s="507"/>
      <c r="D89" s="507"/>
      <c r="E89" s="507"/>
      <c r="F89" s="507"/>
      <c r="G89" s="507"/>
      <c r="H89" s="507"/>
      <c r="I89" s="507"/>
      <c r="J89" s="507"/>
      <c r="K89" s="507"/>
    </row>
    <row r="90" spans="1:12" ht="13.5" customHeight="1"/>
    <row r="91" spans="1:12" ht="13.5" customHeight="1"/>
    <row r="92" spans="1:12" ht="18" customHeight="1">
      <c r="A92" s="462" t="s">
        <v>6</v>
      </c>
      <c r="B92" s="462"/>
      <c r="C92" s="462"/>
      <c r="D92" s="462"/>
      <c r="E92" s="462"/>
      <c r="F92" s="462"/>
      <c r="G92" s="462"/>
    </row>
    <row r="93" spans="1:12" ht="10.5" customHeight="1">
      <c r="A93" s="22"/>
      <c r="B93" s="22"/>
      <c r="C93" s="22"/>
      <c r="D93" s="22"/>
      <c r="E93" s="22"/>
      <c r="F93" s="22"/>
      <c r="G93" s="22"/>
    </row>
    <row r="94" spans="1:12" ht="13.5" customHeight="1">
      <c r="A94" s="22"/>
      <c r="B94" s="22"/>
      <c r="C94" s="22"/>
      <c r="D94" s="538" t="s">
        <v>639</v>
      </c>
      <c r="E94" s="539"/>
      <c r="F94" s="539"/>
      <c r="G94" s="539"/>
      <c r="H94" s="539"/>
      <c r="I94" s="539"/>
      <c r="J94" s="539"/>
      <c r="K94" s="540"/>
      <c r="L94" s="10"/>
    </row>
    <row r="95" spans="1:12" ht="13.5" customHeight="1">
      <c r="A95" s="22"/>
      <c r="B95" s="22"/>
      <c r="C95" s="22"/>
      <c r="D95" s="478" t="s">
        <v>638</v>
      </c>
      <c r="E95" s="451"/>
      <c r="F95" s="451"/>
      <c r="G95" s="451"/>
      <c r="H95" s="451"/>
      <c r="I95" s="451"/>
      <c r="J95" s="451"/>
      <c r="K95" s="479"/>
      <c r="L95" s="10"/>
    </row>
    <row r="96" spans="1:12" ht="13.5" customHeight="1">
      <c r="D96" s="473"/>
      <c r="E96" s="474"/>
      <c r="F96" s="474"/>
      <c r="G96" s="474"/>
      <c r="H96" s="474"/>
      <c r="I96" s="474"/>
      <c r="J96" s="474"/>
      <c r="K96" s="475"/>
      <c r="L96" s="10"/>
    </row>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11" ht="13.5" customHeight="1"/>
    <row r="114" spans="1:11" ht="13.5" customHeight="1">
      <c r="A114" s="507" t="s">
        <v>42</v>
      </c>
      <c r="B114" s="507"/>
      <c r="C114" s="507"/>
      <c r="D114" s="507"/>
      <c r="E114" s="507"/>
      <c r="F114" s="507"/>
      <c r="G114" s="507"/>
      <c r="H114" s="507"/>
      <c r="I114" s="507"/>
      <c r="J114" s="507"/>
      <c r="K114" s="507"/>
    </row>
    <row r="115" spans="1:11" ht="13.5" customHeight="1"/>
    <row r="116" spans="1:11" ht="13.5" customHeight="1"/>
    <row r="117" spans="1:11" ht="13.5" customHeight="1">
      <c r="A117" s="462" t="s">
        <v>22</v>
      </c>
      <c r="B117" s="462"/>
      <c r="C117" s="462"/>
    </row>
    <row r="118" spans="1:11" ht="13.5" customHeight="1">
      <c r="A118" s="22"/>
      <c r="B118" s="22"/>
      <c r="C118" s="22"/>
    </row>
    <row r="119" spans="1:11" ht="13.5" customHeight="1"/>
    <row r="120" spans="1:11" ht="13.5" customHeight="1"/>
    <row r="121" spans="1:11" ht="13.5" customHeight="1"/>
    <row r="122" spans="1:11" ht="13.5" customHeight="1"/>
    <row r="123" spans="1:11" ht="13.5" customHeight="1"/>
    <row r="124" spans="1:11" ht="13.5" customHeight="1"/>
    <row r="125" spans="1:11" ht="13.5" customHeight="1"/>
    <row r="126" spans="1:11" ht="13.5" customHeight="1"/>
    <row r="127" spans="1:11" ht="13.5" customHeight="1"/>
    <row r="128" spans="1:11" ht="13.5" customHeight="1"/>
    <row r="129" spans="1:11" ht="13.5" customHeight="1"/>
    <row r="130" spans="1:11" ht="13.5" customHeight="1"/>
    <row r="131" spans="1:11" ht="13.5" customHeight="1"/>
    <row r="132" spans="1:11" ht="13.5" customHeight="1"/>
    <row r="133" spans="1:11" ht="13.5" customHeight="1"/>
    <row r="134" spans="1:11" ht="13.5" customHeight="1"/>
    <row r="135" spans="1:11" ht="13.5" customHeight="1">
      <c r="A135" s="507" t="s">
        <v>42</v>
      </c>
      <c r="B135" s="507"/>
      <c r="C135" s="507"/>
      <c r="D135" s="507"/>
      <c r="E135" s="507"/>
      <c r="F135" s="507"/>
      <c r="G135" s="507"/>
      <c r="H135" s="507"/>
      <c r="I135" s="507"/>
      <c r="J135" s="507"/>
      <c r="K135" s="507"/>
    </row>
    <row r="136" spans="1:11" ht="13.5" customHeight="1">
      <c r="H136" s="11"/>
    </row>
    <row r="137" spans="1:11" ht="13.5" customHeight="1"/>
    <row r="138" spans="1:11" ht="19.5" customHeight="1">
      <c r="A138" s="508" t="s">
        <v>321</v>
      </c>
      <c r="B138" s="508"/>
      <c r="C138" s="508"/>
      <c r="D138" s="508"/>
      <c r="E138" s="508"/>
      <c r="G138" s="508" t="s">
        <v>734</v>
      </c>
      <c r="H138" s="508"/>
      <c r="I138" s="508"/>
      <c r="J138" s="508"/>
      <c r="K138" s="508"/>
    </row>
    <row r="153" spans="1:11">
      <c r="A153" s="547" t="s">
        <v>323</v>
      </c>
      <c r="B153" s="547"/>
      <c r="C153" s="547"/>
      <c r="D153" s="547"/>
      <c r="E153" s="547"/>
      <c r="G153" s="143" t="s">
        <v>507</v>
      </c>
      <c r="H153" s="143"/>
      <c r="I153" s="143"/>
      <c r="J153" s="143"/>
      <c r="K153" s="143"/>
    </row>
    <row r="156" spans="1:11" ht="17.25">
      <c r="A156" s="510" t="s">
        <v>733</v>
      </c>
      <c r="B156" s="510"/>
      <c r="C156" s="510"/>
      <c r="D156" s="510"/>
      <c r="E156" s="510"/>
      <c r="F156" s="510"/>
      <c r="G156" s="510"/>
      <c r="H156" s="510"/>
      <c r="I156" s="510"/>
      <c r="J156" s="510"/>
      <c r="K156" s="510"/>
    </row>
    <row r="157" spans="1:11" ht="9" customHeight="1">
      <c r="A157" s="27"/>
      <c r="B157" s="27"/>
      <c r="C157" s="27"/>
      <c r="D157" s="27"/>
      <c r="E157" s="27"/>
      <c r="F157" s="27"/>
      <c r="G157" s="27"/>
      <c r="H157" s="27"/>
      <c r="I157" s="27"/>
      <c r="J157" s="27"/>
      <c r="K157" s="27"/>
    </row>
    <row r="158" spans="1:11" ht="13.5" customHeight="1">
      <c r="A158" s="27"/>
      <c r="B158" s="27"/>
      <c r="C158" s="27"/>
      <c r="D158" s="27"/>
      <c r="E158" s="27"/>
      <c r="F158" s="82" t="s">
        <v>255</v>
      </c>
      <c r="G158" s="83"/>
      <c r="H158" s="83"/>
      <c r="I158" s="83"/>
      <c r="J158" s="83"/>
      <c r="K158" s="113"/>
    </row>
    <row r="159" spans="1:11" ht="17.25">
      <c r="D159" s="8"/>
      <c r="E159" s="8"/>
      <c r="F159" s="27"/>
      <c r="G159" s="8"/>
    </row>
    <row r="160" spans="1:11" ht="17.25">
      <c r="D160" s="8"/>
      <c r="E160" s="8"/>
      <c r="F160" s="27"/>
      <c r="G160" s="8"/>
    </row>
    <row r="161" spans="1:11" ht="17.25">
      <c r="D161" s="8"/>
      <c r="E161" s="8"/>
      <c r="F161" s="27"/>
      <c r="G161" s="8"/>
    </row>
    <row r="162" spans="1:11" ht="17.25">
      <c r="D162" s="8"/>
      <c r="E162" s="8"/>
      <c r="F162" s="27"/>
      <c r="G162" s="8"/>
    </row>
    <row r="163" spans="1:11" ht="17.25">
      <c r="D163" s="8"/>
      <c r="E163" s="8"/>
      <c r="F163" s="27"/>
      <c r="G163" s="8"/>
    </row>
    <row r="164" spans="1:11" ht="17.25">
      <c r="D164" s="8"/>
      <c r="E164" s="8"/>
      <c r="F164" s="27"/>
      <c r="G164" s="8"/>
    </row>
    <row r="165" spans="1:11" ht="17.25">
      <c r="D165" s="8"/>
      <c r="E165" s="8"/>
      <c r="F165" s="27"/>
      <c r="G165" s="8"/>
    </row>
    <row r="166" spans="1:11" ht="17.25">
      <c r="D166" s="8"/>
      <c r="E166" s="8"/>
      <c r="F166" s="27"/>
      <c r="G166" s="8"/>
    </row>
    <row r="167" spans="1:11" ht="17.25">
      <c r="D167" s="8"/>
      <c r="E167" s="8"/>
      <c r="F167" s="27"/>
      <c r="G167" s="8"/>
    </row>
    <row r="168" spans="1:11" ht="17.25">
      <c r="D168" s="8"/>
      <c r="E168" s="8"/>
      <c r="F168" s="27"/>
      <c r="G168" s="8"/>
    </row>
    <row r="169" spans="1:11" ht="17.25">
      <c r="D169" s="8"/>
      <c r="E169" s="8"/>
      <c r="F169" s="27"/>
      <c r="G169" s="8"/>
    </row>
    <row r="170" spans="1:11" ht="17.25">
      <c r="D170" s="8"/>
      <c r="E170" s="8"/>
      <c r="F170" s="27"/>
      <c r="G170" s="8"/>
    </row>
    <row r="171" spans="1:11">
      <c r="A171" s="485" t="s">
        <v>282</v>
      </c>
      <c r="B171" s="485"/>
      <c r="C171" s="485"/>
      <c r="D171" s="485"/>
      <c r="E171" s="485"/>
      <c r="F171" s="485"/>
      <c r="G171" s="485"/>
      <c r="H171" s="485"/>
      <c r="I171" s="485"/>
      <c r="J171" s="485"/>
      <c r="K171" s="485"/>
    </row>
    <row r="174" spans="1:11" ht="17.25">
      <c r="A174" s="462" t="s">
        <v>546</v>
      </c>
      <c r="B174" s="462"/>
      <c r="C174" s="462"/>
      <c r="D174" s="462"/>
      <c r="E174" s="462"/>
    </row>
    <row r="175" spans="1:11" ht="9" customHeight="1">
      <c r="A175" s="22"/>
      <c r="B175" s="22"/>
      <c r="C175" s="22"/>
      <c r="D175" s="22"/>
      <c r="E175" s="22"/>
    </row>
    <row r="176" spans="1:11" ht="13.5" customHeight="1">
      <c r="A176" s="22"/>
      <c r="B176" s="22"/>
      <c r="C176" s="22"/>
      <c r="D176" s="511" t="s">
        <v>235</v>
      </c>
      <c r="E176" s="512"/>
      <c r="F176" s="512"/>
      <c r="G176" s="512"/>
      <c r="H176" s="512"/>
      <c r="I176" s="512"/>
      <c r="J176" s="512"/>
      <c r="K176" s="513"/>
    </row>
    <row r="177" spans="1:17" ht="13.5" customHeight="1">
      <c r="A177" s="22"/>
      <c r="B177" s="22"/>
      <c r="C177" s="22"/>
      <c r="D177" s="22"/>
      <c r="E177" s="22"/>
    </row>
    <row r="178" spans="1:17" ht="13.5" customHeight="1">
      <c r="A178" s="22"/>
      <c r="B178" s="22"/>
      <c r="C178" s="22"/>
      <c r="D178" s="22"/>
      <c r="E178" s="22"/>
    </row>
    <row r="180" spans="1:17">
      <c r="F180" s="89"/>
      <c r="G180" s="89"/>
      <c r="M180" s="148"/>
      <c r="N180" s="125" t="s">
        <v>37</v>
      </c>
      <c r="O180" s="130"/>
      <c r="P180" s="136" t="s">
        <v>497</v>
      </c>
      <c r="Q180" s="138"/>
    </row>
    <row r="181" spans="1:17" ht="21">
      <c r="F181" s="89"/>
      <c r="G181" s="89"/>
      <c r="M181" s="149"/>
      <c r="N181" s="178" t="s">
        <v>423</v>
      </c>
      <c r="O181" s="179" t="s">
        <v>115</v>
      </c>
      <c r="P181" s="180" t="s">
        <v>423</v>
      </c>
      <c r="Q181" s="181" t="s">
        <v>115</v>
      </c>
    </row>
    <row r="182" spans="1:17">
      <c r="M182" s="120" t="s">
        <v>424</v>
      </c>
      <c r="N182" s="127">
        <v>33833690</v>
      </c>
      <c r="O182" s="132">
        <v>17.7</v>
      </c>
      <c r="P182" s="127">
        <v>38716740</v>
      </c>
      <c r="Q182" s="140">
        <v>12.4</v>
      </c>
    </row>
    <row r="183" spans="1:17">
      <c r="M183" s="120" t="s">
        <v>425</v>
      </c>
      <c r="N183" s="127">
        <v>6497420</v>
      </c>
      <c r="O183" s="132">
        <v>3.4</v>
      </c>
      <c r="P183" s="127">
        <v>11762640</v>
      </c>
      <c r="Q183" s="140">
        <v>3.8</v>
      </c>
    </row>
    <row r="184" spans="1:17">
      <c r="M184" s="121" t="s">
        <v>391</v>
      </c>
      <c r="N184" s="127">
        <v>13840370</v>
      </c>
      <c r="O184" s="132">
        <v>7.3</v>
      </c>
      <c r="P184" s="127">
        <v>35830320</v>
      </c>
      <c r="Q184" s="140">
        <v>11.4</v>
      </c>
    </row>
    <row r="185" spans="1:17">
      <c r="M185" s="121" t="s">
        <v>21</v>
      </c>
      <c r="N185" s="127">
        <v>3833080</v>
      </c>
      <c r="O185" s="132">
        <v>2</v>
      </c>
      <c r="P185" s="127">
        <v>13052450</v>
      </c>
      <c r="Q185" s="140">
        <v>4.2</v>
      </c>
    </row>
    <row r="186" spans="1:17">
      <c r="M186" s="120" t="s">
        <v>356</v>
      </c>
      <c r="N186" s="127">
        <v>4922240</v>
      </c>
      <c r="O186" s="132">
        <v>2.6</v>
      </c>
      <c r="P186" s="127">
        <v>7663230</v>
      </c>
      <c r="Q186" s="140">
        <v>2.4</v>
      </c>
    </row>
    <row r="187" spans="1:17">
      <c r="M187" s="120" t="s">
        <v>427</v>
      </c>
      <c r="N187" s="127">
        <v>5761470</v>
      </c>
      <c r="O187" s="132">
        <v>3</v>
      </c>
      <c r="P187" s="127">
        <v>19053640</v>
      </c>
      <c r="Q187" s="140">
        <v>6.1</v>
      </c>
    </row>
    <row r="188" spans="1:17">
      <c r="M188" s="122" t="s">
        <v>454</v>
      </c>
      <c r="N188" s="128">
        <f>N189-SUM(N182:N187)</f>
        <v>122119830</v>
      </c>
      <c r="O188" s="133">
        <f>O189-SUM(O182:O187)</f>
        <v>64</v>
      </c>
      <c r="P188" s="128">
        <f>P189-SUM(P182:P187)</f>
        <v>187254340</v>
      </c>
      <c r="Q188" s="141">
        <f>Q189-SUM(Q182:Q187)</f>
        <v>59.7</v>
      </c>
    </row>
    <row r="189" spans="1:17">
      <c r="M189" s="123" t="s">
        <v>428</v>
      </c>
      <c r="N189" s="129">
        <v>190808100</v>
      </c>
      <c r="O189" s="134">
        <v>100</v>
      </c>
      <c r="P189" s="129">
        <v>313333360</v>
      </c>
      <c r="Q189" s="142">
        <v>100</v>
      </c>
    </row>
    <row r="190" spans="1:17">
      <c r="F190" s="11"/>
    </row>
    <row r="191" spans="1:17">
      <c r="F191" s="11"/>
    </row>
    <row r="193" spans="1:11">
      <c r="A193" s="485" t="s">
        <v>585</v>
      </c>
      <c r="B193" s="485"/>
      <c r="C193" s="485"/>
      <c r="D193" s="485"/>
      <c r="E193" s="485"/>
      <c r="F193" s="485"/>
      <c r="G193" s="485"/>
      <c r="H193" s="485"/>
      <c r="I193" s="485"/>
      <c r="J193" s="485"/>
      <c r="K193" s="485"/>
    </row>
    <row r="196" spans="1:11" ht="17.25">
      <c r="A196" s="462" t="s">
        <v>312</v>
      </c>
      <c r="B196" s="462"/>
      <c r="C196" s="462"/>
      <c r="D196" s="462"/>
      <c r="E196" s="462"/>
    </row>
    <row r="197" spans="1:11" ht="13.5" customHeight="1">
      <c r="A197" s="22"/>
      <c r="B197" s="22"/>
      <c r="C197" s="22"/>
      <c r="D197" s="22"/>
      <c r="E197" s="22"/>
    </row>
    <row r="198" spans="1:11" ht="13.5" customHeight="1">
      <c r="A198" s="22"/>
      <c r="B198" s="22"/>
      <c r="C198" s="22"/>
      <c r="D198" s="22"/>
      <c r="E198" s="22"/>
      <c r="F198" s="525" t="s">
        <v>678</v>
      </c>
      <c r="G198" s="526"/>
      <c r="H198" s="527"/>
    </row>
    <row r="199" spans="1:11" ht="13.5" customHeight="1">
      <c r="A199" s="22"/>
      <c r="B199" s="22"/>
      <c r="C199" s="22"/>
      <c r="D199" s="22"/>
      <c r="E199" s="22"/>
    </row>
    <row r="221" spans="1:6">
      <c r="A221" s="11" t="s">
        <v>98</v>
      </c>
      <c r="F221" s="11"/>
    </row>
    <row r="224" spans="1:6" ht="17.25">
      <c r="A224" s="20" t="s">
        <v>11</v>
      </c>
    </row>
    <row r="225" spans="1:11" ht="10.5" customHeight="1">
      <c r="A225" s="20"/>
    </row>
    <row r="226" spans="1:11" ht="13.5" customHeight="1">
      <c r="A226" s="20"/>
      <c r="E226" s="538" t="s">
        <v>714</v>
      </c>
      <c r="F226" s="471"/>
      <c r="G226" s="471"/>
      <c r="H226" s="471"/>
      <c r="I226" s="471"/>
      <c r="J226" s="471"/>
      <c r="K226" s="472"/>
    </row>
    <row r="227" spans="1:11" ht="13.5" customHeight="1">
      <c r="A227" s="20"/>
      <c r="E227" s="473"/>
      <c r="F227" s="474"/>
      <c r="G227" s="474"/>
      <c r="H227" s="474"/>
      <c r="I227" s="474"/>
      <c r="J227" s="474"/>
      <c r="K227" s="475"/>
    </row>
    <row r="228" spans="1:11" ht="13.5" customHeight="1">
      <c r="A228" s="20"/>
    </row>
    <row r="246" spans="1:11">
      <c r="A246" s="489" t="s">
        <v>208</v>
      </c>
      <c r="B246" s="489"/>
      <c r="C246" s="489"/>
      <c r="D246" s="489"/>
      <c r="E246" s="489"/>
      <c r="F246" s="489"/>
      <c r="G246" s="489"/>
      <c r="H246" s="489"/>
      <c r="I246" s="489"/>
      <c r="J246" s="489"/>
      <c r="K246" s="489"/>
    </row>
    <row r="249" spans="1:11" ht="17.25">
      <c r="A249" s="462" t="s">
        <v>560</v>
      </c>
      <c r="B249" s="462"/>
      <c r="C249" s="462"/>
      <c r="D249" s="462"/>
      <c r="E249" s="462"/>
      <c r="F249" s="462"/>
      <c r="G249" s="462"/>
      <c r="H249" s="462"/>
      <c r="I249" s="462"/>
      <c r="J249" s="462"/>
      <c r="K249" s="462"/>
    </row>
    <row r="250" spans="1:11" ht="13.5" customHeight="1">
      <c r="A250" s="22"/>
      <c r="B250" s="22"/>
      <c r="C250" s="451"/>
      <c r="D250" s="451"/>
      <c r="E250" s="451"/>
      <c r="F250" s="451"/>
      <c r="G250" s="451"/>
      <c r="H250" s="451"/>
      <c r="I250" s="451"/>
      <c r="J250" s="451"/>
      <c r="K250" s="451"/>
    </row>
    <row r="251" spans="1:11" ht="13.5" customHeight="1">
      <c r="A251" s="22"/>
      <c r="B251" s="22"/>
      <c r="C251" s="477" t="s">
        <v>482</v>
      </c>
      <c r="D251" s="471"/>
      <c r="E251" s="471"/>
      <c r="F251" s="471"/>
      <c r="G251" s="471"/>
      <c r="H251" s="471"/>
      <c r="I251" s="471"/>
      <c r="J251" s="471"/>
      <c r="K251" s="472"/>
    </row>
    <row r="252" spans="1:11" ht="13.5" customHeight="1">
      <c r="A252" s="22"/>
      <c r="B252" s="22"/>
      <c r="C252" s="478"/>
      <c r="D252" s="451"/>
      <c r="E252" s="451"/>
      <c r="F252" s="451"/>
      <c r="G252" s="451"/>
      <c r="H252" s="451"/>
      <c r="I252" s="451"/>
      <c r="J252" s="451"/>
      <c r="K252" s="479"/>
    </row>
    <row r="253" spans="1:11" ht="13.5" customHeight="1">
      <c r="A253" s="22"/>
      <c r="B253" s="22"/>
      <c r="C253" s="543" t="s">
        <v>695</v>
      </c>
      <c r="D253" s="544"/>
      <c r="E253" s="544"/>
      <c r="F253" s="544"/>
      <c r="G253" s="544"/>
      <c r="H253" s="544"/>
      <c r="I253" s="544"/>
      <c r="J253" s="544"/>
      <c r="K253" s="545"/>
    </row>
    <row r="254" spans="1:11" ht="13.5" customHeight="1">
      <c r="A254" s="22"/>
      <c r="B254" s="22"/>
      <c r="C254" s="193"/>
      <c r="D254" s="49"/>
      <c r="E254" s="49"/>
      <c r="F254" s="49"/>
      <c r="G254" s="49"/>
      <c r="H254" s="49"/>
      <c r="I254" s="49"/>
      <c r="J254" s="49"/>
      <c r="K254" s="49"/>
    </row>
    <row r="255" spans="1:11" ht="30.75" customHeight="1">
      <c r="A255" s="463"/>
      <c r="B255" s="464"/>
      <c r="C255" s="562"/>
      <c r="D255" s="464"/>
      <c r="E255" s="29" t="s">
        <v>550</v>
      </c>
      <c r="F255" s="29" t="s">
        <v>551</v>
      </c>
      <c r="G255" s="29" t="s">
        <v>17</v>
      </c>
      <c r="H255" s="29" t="s">
        <v>552</v>
      </c>
      <c r="I255" s="29" t="s">
        <v>83</v>
      </c>
      <c r="J255" s="29" t="s">
        <v>554</v>
      </c>
      <c r="K255" s="67" t="s">
        <v>246</v>
      </c>
    </row>
    <row r="256" spans="1:11" ht="30.75" customHeight="1">
      <c r="A256" s="465" t="s">
        <v>556</v>
      </c>
      <c r="B256" s="466"/>
      <c r="C256" s="466"/>
      <c r="D256" s="466"/>
      <c r="E256" s="39">
        <v>14.4</v>
      </c>
      <c r="F256" s="39">
        <v>13.1</v>
      </c>
      <c r="G256" s="39">
        <v>11.9</v>
      </c>
      <c r="H256" s="39">
        <v>11.1</v>
      </c>
      <c r="I256" s="39">
        <v>10.7</v>
      </c>
      <c r="J256" s="39">
        <v>10.5</v>
      </c>
      <c r="K256" s="68">
        <v>10.5</v>
      </c>
    </row>
    <row r="257" spans="1:11" ht="30.75" customHeight="1">
      <c r="A257" s="465" t="s">
        <v>330</v>
      </c>
      <c r="B257" s="466"/>
      <c r="C257" s="466"/>
      <c r="D257" s="466"/>
      <c r="E257" s="39">
        <v>60.3</v>
      </c>
      <c r="F257" s="39">
        <v>59</v>
      </c>
      <c r="G257" s="39">
        <v>58.3</v>
      </c>
      <c r="H257" s="39">
        <v>57.6</v>
      </c>
      <c r="I257" s="39">
        <v>56.6</v>
      </c>
      <c r="J257" s="39">
        <v>55.3</v>
      </c>
      <c r="K257" s="68">
        <v>53.6</v>
      </c>
    </row>
    <row r="258" spans="1:11" ht="30.75" customHeight="1">
      <c r="A258" s="465" t="s">
        <v>557</v>
      </c>
      <c r="B258" s="466"/>
      <c r="C258" s="466"/>
      <c r="D258" s="466"/>
      <c r="E258" s="39">
        <v>25.4</v>
      </c>
      <c r="F258" s="39">
        <v>28</v>
      </c>
      <c r="G258" s="39">
        <v>29.8</v>
      </c>
      <c r="H258" s="39">
        <v>31.3</v>
      </c>
      <c r="I258" s="39">
        <v>32.700000000000003</v>
      </c>
      <c r="J258" s="39">
        <v>34.200000000000003</v>
      </c>
      <c r="K258" s="68">
        <v>35.9</v>
      </c>
    </row>
    <row r="259" spans="1:11" ht="30.75" customHeight="1">
      <c r="A259" s="467" t="s">
        <v>558</v>
      </c>
      <c r="B259" s="468"/>
      <c r="C259" s="468"/>
      <c r="D259" s="468"/>
      <c r="E259" s="40">
        <v>13.9</v>
      </c>
      <c r="F259" s="40">
        <v>15</v>
      </c>
      <c r="G259" s="40">
        <v>16.399999999999999</v>
      </c>
      <c r="H259" s="40">
        <v>18.399999999999999</v>
      </c>
      <c r="I259" s="40">
        <v>19.7</v>
      </c>
      <c r="J259" s="40">
        <v>20.8</v>
      </c>
      <c r="K259" s="69">
        <v>21.8</v>
      </c>
    </row>
    <row r="260" spans="1:11" ht="21">
      <c r="A260" s="48" t="s">
        <v>147</v>
      </c>
      <c r="B260" s="14"/>
      <c r="C260" s="14"/>
      <c r="D260" s="14"/>
      <c r="E260" s="14"/>
      <c r="H260" s="14"/>
      <c r="I260" s="14"/>
      <c r="J260" s="14"/>
      <c r="K260" s="14"/>
    </row>
  </sheetData>
  <mergeCells count="44">
    <mergeCell ref="A1:K1"/>
    <mergeCell ref="G5:H5"/>
    <mergeCell ref="G6:H6"/>
    <mergeCell ref="G7:H7"/>
    <mergeCell ref="G8:H8"/>
    <mergeCell ref="G9:H9"/>
    <mergeCell ref="G10:H10"/>
    <mergeCell ref="G11:H11"/>
    <mergeCell ref="G12:H12"/>
    <mergeCell ref="G13:K13"/>
    <mergeCell ref="G14:K14"/>
    <mergeCell ref="A29:D29"/>
    <mergeCell ref="A69:E69"/>
    <mergeCell ref="E71:J71"/>
    <mergeCell ref="A89:K89"/>
    <mergeCell ref="A92:G92"/>
    <mergeCell ref="D94:K94"/>
    <mergeCell ref="A114:K114"/>
    <mergeCell ref="A117:C117"/>
    <mergeCell ref="A135:K135"/>
    <mergeCell ref="A193:K193"/>
    <mergeCell ref="A196:E196"/>
    <mergeCell ref="F198:H198"/>
    <mergeCell ref="A138:E138"/>
    <mergeCell ref="G138:K138"/>
    <mergeCell ref="A153:E153"/>
    <mergeCell ref="A156:K156"/>
    <mergeCell ref="A171:K171"/>
    <mergeCell ref="A256:D256"/>
    <mergeCell ref="A257:D257"/>
    <mergeCell ref="A258:D258"/>
    <mergeCell ref="A259:D259"/>
    <mergeCell ref="A47:K48"/>
    <mergeCell ref="A66:K67"/>
    <mergeCell ref="D95:K96"/>
    <mergeCell ref="E226:K227"/>
    <mergeCell ref="C251:K252"/>
    <mergeCell ref="A246:K246"/>
    <mergeCell ref="A249:K249"/>
    <mergeCell ref="C250:K250"/>
    <mergeCell ref="C253:K253"/>
    <mergeCell ref="A255:D255"/>
    <mergeCell ref="A174:E174"/>
    <mergeCell ref="D176:K176"/>
  </mergeCells>
  <phoneticPr fontId="34"/>
  <pageMargins left="0.7" right="0.7" top="0.75" bottom="0.75" header="0.3" footer="0.3"/>
  <pageSetup paperSize="9" scale="83" orientation="portrait" r:id="rId1"/>
  <rowBreaks count="3" manualBreakCount="3">
    <brk id="67" max="10" man="1"/>
    <brk id="135" max="10" man="1"/>
    <brk id="195" max="10"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5"/>
  <sheetViews>
    <sheetView topLeftCell="A149" zoomScaleSheetLayoutView="100" workbookViewId="0">
      <selection activeCell="L160" sqref="L160"/>
    </sheetView>
  </sheetViews>
  <sheetFormatPr defaultRowHeight="13.5"/>
  <cols>
    <col min="1" max="4" width="9.375" customWidth="1"/>
    <col min="5" max="5" width="9.125" customWidth="1"/>
    <col min="8" max="8" width="10.125" customWidth="1"/>
    <col min="11" max="11" width="12" customWidth="1"/>
  </cols>
  <sheetData>
    <row r="1" spans="1:11" ht="21">
      <c r="A1" s="521" t="s">
        <v>66</v>
      </c>
      <c r="B1" s="521"/>
      <c r="C1" s="521"/>
      <c r="D1" s="521"/>
      <c r="E1" s="521"/>
      <c r="F1" s="521"/>
      <c r="G1" s="521"/>
      <c r="H1" s="521"/>
      <c r="I1" s="521"/>
      <c r="J1" s="521"/>
      <c r="K1" s="521"/>
    </row>
    <row r="2" spans="1:11" ht="21">
      <c r="A2" s="14"/>
      <c r="B2" s="14"/>
      <c r="C2" s="14"/>
      <c r="D2" s="14"/>
      <c r="E2" s="14"/>
      <c r="F2" s="14"/>
      <c r="G2" s="14"/>
      <c r="H2" s="14"/>
      <c r="I2" s="14"/>
      <c r="J2" s="14"/>
      <c r="K2" s="14"/>
    </row>
    <row r="3" spans="1:11" ht="21">
      <c r="A3" s="14"/>
      <c r="B3" s="14"/>
      <c r="C3" s="14"/>
      <c r="D3" s="14"/>
      <c r="E3" s="14"/>
      <c r="F3" s="14"/>
      <c r="G3" s="14"/>
      <c r="H3" s="14"/>
      <c r="I3" s="14"/>
      <c r="J3" s="14"/>
      <c r="K3" s="14"/>
    </row>
    <row r="4" spans="1:11" ht="11.25" customHeight="1">
      <c r="A4" s="14"/>
      <c r="B4" s="14"/>
      <c r="C4" s="14"/>
      <c r="D4" s="14"/>
      <c r="E4" s="14"/>
      <c r="F4" s="14"/>
      <c r="G4" s="14"/>
      <c r="H4" s="14"/>
      <c r="I4" s="14"/>
      <c r="J4" s="14"/>
      <c r="K4" s="14"/>
    </row>
    <row r="5" spans="1:11" ht="21.75" customHeight="1">
      <c r="A5" s="14"/>
      <c r="B5" s="14"/>
      <c r="C5" s="14"/>
      <c r="D5" s="14"/>
      <c r="E5" s="14"/>
      <c r="F5" s="14"/>
      <c r="G5" s="14"/>
      <c r="H5" s="14"/>
      <c r="I5" s="14"/>
      <c r="J5" s="14"/>
      <c r="K5" s="14"/>
    </row>
    <row r="6" spans="1:11" ht="21" customHeight="1">
      <c r="F6" s="14"/>
      <c r="G6" s="549"/>
      <c r="H6" s="550"/>
      <c r="I6" s="97" t="s">
        <v>502</v>
      </c>
      <c r="J6" s="97" t="s">
        <v>295</v>
      </c>
      <c r="K6" s="109" t="s">
        <v>541</v>
      </c>
    </row>
    <row r="7" spans="1:11" ht="21" customHeight="1">
      <c r="F7" s="14"/>
      <c r="G7" s="533" t="s">
        <v>488</v>
      </c>
      <c r="H7" s="534"/>
      <c r="I7" s="163">
        <v>21873</v>
      </c>
      <c r="J7" s="164"/>
      <c r="K7" s="168"/>
    </row>
    <row r="8" spans="1:11" ht="21" customHeight="1">
      <c r="F8" s="14"/>
      <c r="G8" s="533" t="s">
        <v>503</v>
      </c>
      <c r="H8" s="534"/>
      <c r="I8" s="163">
        <v>2835</v>
      </c>
      <c r="J8" s="102">
        <v>12.961185022630643</v>
      </c>
      <c r="K8" s="110">
        <v>18</v>
      </c>
    </row>
    <row r="9" spans="1:11" ht="21" customHeight="1">
      <c r="F9" s="14"/>
      <c r="G9" s="533" t="s">
        <v>504</v>
      </c>
      <c r="H9" s="534"/>
      <c r="I9" s="163">
        <v>12911</v>
      </c>
      <c r="J9" s="102">
        <v>59.02711105015316</v>
      </c>
      <c r="K9" s="110">
        <v>14</v>
      </c>
    </row>
    <row r="10" spans="1:11" ht="21" customHeight="1">
      <c r="F10" s="14"/>
      <c r="G10" s="533" t="s">
        <v>190</v>
      </c>
      <c r="H10" s="534"/>
      <c r="I10" s="163">
        <v>6127</v>
      </c>
      <c r="J10" s="102">
        <v>28.011703927216203</v>
      </c>
      <c r="K10" s="110">
        <v>4</v>
      </c>
    </row>
    <row r="11" spans="1:11" ht="21" customHeight="1">
      <c r="F11" s="14"/>
      <c r="G11" s="533" t="s">
        <v>506</v>
      </c>
      <c r="H11" s="534"/>
      <c r="I11" s="163">
        <v>3177</v>
      </c>
      <c r="J11" s="102">
        <v>14.52475654917021</v>
      </c>
      <c r="K11" s="110">
        <v>5</v>
      </c>
    </row>
    <row r="12" spans="1:11" ht="8.25" customHeight="1">
      <c r="F12" s="14"/>
      <c r="G12" s="533"/>
      <c r="H12" s="534"/>
      <c r="I12" s="164"/>
      <c r="J12" s="166"/>
      <c r="K12" s="169"/>
    </row>
    <row r="13" spans="1:11" ht="21" customHeight="1">
      <c r="F13" s="14"/>
      <c r="G13" s="467" t="s">
        <v>286</v>
      </c>
      <c r="H13" s="468"/>
      <c r="I13" s="144">
        <v>1.56</v>
      </c>
      <c r="J13" s="167"/>
      <c r="K13" s="170"/>
    </row>
    <row r="14" spans="1:11" ht="21">
      <c r="F14" s="14"/>
      <c r="G14" s="548" t="s">
        <v>435</v>
      </c>
      <c r="H14" s="548"/>
      <c r="I14" s="548"/>
      <c r="J14" s="548"/>
      <c r="K14" s="548"/>
    </row>
    <row r="15" spans="1:11" ht="21">
      <c r="F15" s="14"/>
      <c r="G15" s="515" t="s">
        <v>542</v>
      </c>
      <c r="H15" s="515"/>
      <c r="I15" s="515"/>
      <c r="J15" s="515"/>
      <c r="K15" s="515"/>
    </row>
    <row r="24" spans="1:11" ht="18" customHeight="1">
      <c r="A24" s="531" t="s">
        <v>584</v>
      </c>
      <c r="B24" s="531"/>
      <c r="C24" s="531"/>
      <c r="D24" s="531"/>
      <c r="E24" s="531"/>
    </row>
    <row r="25" spans="1:11" ht="10.5" customHeight="1">
      <c r="A25" s="76"/>
      <c r="B25" s="76"/>
      <c r="C25" s="76"/>
      <c r="D25" s="76"/>
      <c r="E25" s="76"/>
    </row>
    <row r="26" spans="1:11" ht="13.5" customHeight="1">
      <c r="E26" s="511" t="s">
        <v>70</v>
      </c>
      <c r="F26" s="512"/>
      <c r="G26" s="512"/>
      <c r="H26" s="512"/>
      <c r="I26" s="512"/>
      <c r="J26" s="512"/>
      <c r="K26" s="513"/>
    </row>
    <row r="27" spans="1:11" ht="13.5" customHeight="1"/>
    <row r="28" spans="1:11" ht="13.5" customHeight="1"/>
    <row r="29" spans="1:11" ht="13.5" customHeight="1"/>
    <row r="30" spans="1:11" ht="13.5" customHeight="1"/>
    <row r="31" spans="1:11" ht="13.5" customHeight="1"/>
    <row r="32" spans="1:11" ht="13.5" customHeight="1"/>
    <row r="33" spans="1:11" ht="13.5" customHeight="1"/>
    <row r="34" spans="1:11" ht="13.5" customHeight="1"/>
    <row r="35" spans="1:11" ht="13.5" customHeight="1"/>
    <row r="36" spans="1:11" ht="13.5" customHeight="1"/>
    <row r="37" spans="1:11" ht="13.5" customHeight="1"/>
    <row r="38" spans="1:11" ht="13.5" customHeight="1"/>
    <row r="39" spans="1:11" ht="13.5" customHeight="1"/>
    <row r="40" spans="1:11" ht="13.5" customHeight="1"/>
    <row r="41" spans="1:11" ht="13.5" customHeight="1"/>
    <row r="42" spans="1:11" ht="13.5" customHeight="1">
      <c r="A42" s="476" t="s">
        <v>12</v>
      </c>
      <c r="B42" s="476"/>
      <c r="C42" s="476"/>
      <c r="D42" s="476"/>
      <c r="E42" s="476"/>
      <c r="F42" s="476"/>
      <c r="G42" s="476"/>
      <c r="H42" s="476"/>
      <c r="I42" s="476"/>
      <c r="J42" s="476"/>
      <c r="K42" s="476"/>
    </row>
    <row r="43" spans="1:11" ht="13.5" customHeight="1">
      <c r="A43" s="476"/>
      <c r="B43" s="476"/>
      <c r="C43" s="476"/>
      <c r="D43" s="476"/>
      <c r="E43" s="476"/>
      <c r="F43" s="476"/>
      <c r="G43" s="476"/>
      <c r="H43" s="476"/>
      <c r="I43" s="476"/>
      <c r="J43" s="476"/>
      <c r="K43" s="476"/>
    </row>
    <row r="44" spans="1:11" ht="13.5" customHeight="1"/>
    <row r="45" spans="1:11" ht="13.5" customHeight="1"/>
    <row r="46" spans="1:11" ht="18" customHeight="1">
      <c r="E46" s="23"/>
      <c r="F46" s="20" t="s">
        <v>27</v>
      </c>
      <c r="G46" s="23"/>
    </row>
    <row r="47" spans="1:11" ht="13.5" customHeight="1">
      <c r="E47" s="23"/>
      <c r="F47" s="20"/>
      <c r="G47" s="23"/>
    </row>
    <row r="48" spans="1:11" ht="13.5" customHeight="1">
      <c r="F48" s="45"/>
    </row>
    <row r="49" spans="1:11" ht="13.5" customHeight="1"/>
    <row r="50" spans="1:11" ht="13.5" customHeight="1"/>
    <row r="51" spans="1:11" ht="13.5" customHeight="1"/>
    <row r="52" spans="1:11" ht="13.5" customHeight="1"/>
    <row r="53" spans="1:11" ht="13.5" customHeight="1"/>
    <row r="54" spans="1:11" ht="13.5" customHeight="1"/>
    <row r="55" spans="1:11" ht="13.5" customHeight="1"/>
    <row r="56" spans="1:11" ht="13.5" customHeight="1"/>
    <row r="57" spans="1:11" ht="13.5" customHeight="1"/>
    <row r="58" spans="1:11" ht="13.5" customHeight="1"/>
    <row r="59" spans="1:11" ht="13.5" customHeight="1"/>
    <row r="60" spans="1:11" ht="13.5" customHeight="1"/>
    <row r="61" spans="1:11" ht="13.5" customHeight="1"/>
    <row r="62" spans="1:11" ht="13.5" customHeight="1">
      <c r="A62" s="476" t="s">
        <v>12</v>
      </c>
      <c r="B62" s="476"/>
      <c r="C62" s="476"/>
      <c r="D62" s="476"/>
      <c r="E62" s="476"/>
      <c r="F62" s="476"/>
      <c r="G62" s="476"/>
      <c r="H62" s="476"/>
      <c r="I62" s="476"/>
      <c r="J62" s="476"/>
      <c r="K62" s="476"/>
    </row>
    <row r="63" spans="1:11" ht="13.5" customHeight="1">
      <c r="A63" s="476"/>
      <c r="B63" s="476"/>
      <c r="C63" s="476"/>
      <c r="D63" s="476"/>
      <c r="E63" s="476"/>
      <c r="F63" s="476"/>
      <c r="G63" s="476"/>
      <c r="H63" s="476"/>
      <c r="I63" s="476"/>
      <c r="J63" s="476"/>
      <c r="K63" s="476"/>
    </row>
    <row r="64" spans="1:11" ht="18" customHeight="1">
      <c r="A64" s="462" t="s">
        <v>537</v>
      </c>
      <c r="B64" s="462"/>
      <c r="C64" s="462"/>
      <c r="D64" s="462"/>
      <c r="E64" s="462"/>
    </row>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spans="1:11" ht="13.5" customHeight="1">
      <c r="A81" s="507" t="s">
        <v>42</v>
      </c>
      <c r="B81" s="507"/>
      <c r="C81" s="507"/>
      <c r="D81" s="507"/>
      <c r="E81" s="507"/>
      <c r="F81" s="507"/>
      <c r="G81" s="507"/>
      <c r="H81" s="507"/>
      <c r="I81" s="507"/>
      <c r="J81" s="507"/>
      <c r="K81" s="507"/>
    </row>
    <row r="82" spans="1:11" ht="13.5" customHeight="1">
      <c r="A82" s="19"/>
      <c r="B82" s="19"/>
      <c r="C82" s="19"/>
      <c r="D82" s="19"/>
      <c r="E82" s="19"/>
      <c r="F82" s="19"/>
      <c r="G82" s="19"/>
      <c r="H82" s="19"/>
      <c r="I82" s="19"/>
      <c r="J82" s="19"/>
      <c r="K82" s="19"/>
    </row>
    <row r="83" spans="1:11" ht="13.5" customHeight="1">
      <c r="A83" s="19"/>
      <c r="B83" s="19"/>
      <c r="C83" s="19"/>
      <c r="D83" s="19"/>
      <c r="E83" s="19"/>
      <c r="F83" s="19"/>
      <c r="G83" s="19"/>
      <c r="H83" s="19"/>
      <c r="I83" s="19"/>
      <c r="J83" s="19"/>
      <c r="K83" s="19"/>
    </row>
    <row r="84" spans="1:11" ht="18" customHeight="1">
      <c r="A84" s="462" t="s">
        <v>6</v>
      </c>
      <c r="B84" s="462"/>
      <c r="C84" s="462"/>
      <c r="D84" s="462"/>
      <c r="E84" s="462"/>
      <c r="F84" s="462"/>
      <c r="G84" s="462"/>
    </row>
    <row r="85" spans="1:11" ht="11.25" customHeight="1">
      <c r="A85" s="22"/>
      <c r="B85" s="22"/>
      <c r="C85" s="22"/>
      <c r="D85" s="22"/>
      <c r="E85" s="22"/>
      <c r="F85" s="22"/>
      <c r="G85" s="22"/>
    </row>
    <row r="86" spans="1:11" ht="13.5" customHeight="1">
      <c r="A86" s="22"/>
      <c r="B86" s="22"/>
      <c r="C86" s="22"/>
      <c r="D86" s="538" t="s">
        <v>639</v>
      </c>
      <c r="E86" s="539"/>
      <c r="F86" s="539"/>
      <c r="G86" s="539"/>
      <c r="H86" s="539"/>
      <c r="I86" s="539"/>
      <c r="J86" s="539"/>
      <c r="K86" s="540"/>
    </row>
    <row r="87" spans="1:11" ht="13.5" customHeight="1">
      <c r="A87" s="22"/>
      <c r="B87" s="22"/>
      <c r="C87" s="22"/>
      <c r="D87" s="478" t="s">
        <v>224</v>
      </c>
      <c r="E87" s="451"/>
      <c r="F87" s="451"/>
      <c r="G87" s="451"/>
      <c r="H87" s="451"/>
      <c r="I87" s="451"/>
      <c r="J87" s="451"/>
      <c r="K87" s="479"/>
    </row>
    <row r="88" spans="1:11" ht="13.5" customHeight="1">
      <c r="A88" s="22"/>
      <c r="B88" s="22"/>
      <c r="C88" s="22"/>
      <c r="D88" s="473"/>
      <c r="E88" s="474"/>
      <c r="F88" s="474"/>
      <c r="G88" s="474"/>
      <c r="H88" s="474"/>
      <c r="I88" s="474"/>
      <c r="J88" s="474"/>
      <c r="K88" s="475"/>
    </row>
    <row r="89" spans="1:11" ht="13.5" customHeight="1"/>
    <row r="90" spans="1:11" ht="13.5" customHeight="1"/>
    <row r="91" spans="1:11" ht="13.5" customHeight="1"/>
    <row r="92" spans="1:11" ht="13.5" customHeight="1"/>
    <row r="93" spans="1:11" ht="13.5" customHeight="1"/>
    <row r="94" spans="1:11" ht="13.5" customHeight="1"/>
    <row r="95" spans="1:11" ht="13.5" customHeight="1"/>
    <row r="96" spans="1:11" ht="13.5" customHeight="1"/>
    <row r="97" spans="1:11" ht="13.5" customHeight="1"/>
    <row r="98" spans="1:11" ht="13.5" customHeight="1"/>
    <row r="99" spans="1:11" ht="13.5" customHeight="1"/>
    <row r="100" spans="1:11" ht="13.5" customHeight="1"/>
    <row r="101" spans="1:11" ht="13.5" customHeight="1"/>
    <row r="102" spans="1:11" ht="13.5" customHeight="1"/>
    <row r="103" spans="1:11" ht="13.5" customHeight="1"/>
    <row r="104" spans="1:11" ht="13.5" customHeight="1"/>
    <row r="105" spans="1:11" ht="13.5" customHeight="1">
      <c r="A105" s="507" t="s">
        <v>42</v>
      </c>
      <c r="B105" s="507"/>
      <c r="C105" s="507"/>
      <c r="D105" s="507"/>
      <c r="E105" s="507"/>
      <c r="F105" s="507"/>
      <c r="G105" s="507"/>
      <c r="H105" s="507"/>
      <c r="I105" s="507"/>
      <c r="J105" s="507"/>
      <c r="K105" s="507"/>
    </row>
    <row r="106" spans="1:11" ht="13.5" customHeight="1">
      <c r="A106" s="19"/>
      <c r="B106" s="19"/>
      <c r="C106" s="19"/>
      <c r="D106" s="19"/>
      <c r="E106" s="19"/>
      <c r="F106" s="19"/>
      <c r="G106" s="19"/>
      <c r="H106" s="19"/>
      <c r="I106" s="19"/>
      <c r="J106" s="19"/>
      <c r="K106" s="19"/>
    </row>
    <row r="107" spans="1:11" ht="13.5" customHeight="1">
      <c r="A107" s="19"/>
      <c r="B107" s="19"/>
      <c r="C107" s="19"/>
      <c r="D107" s="19"/>
      <c r="E107" s="19"/>
      <c r="F107" s="19"/>
      <c r="G107" s="19"/>
      <c r="H107" s="19"/>
      <c r="I107" s="19"/>
      <c r="J107" s="19"/>
      <c r="K107" s="19"/>
    </row>
    <row r="108" spans="1:11" ht="18" customHeight="1">
      <c r="B108" s="27" t="s">
        <v>22</v>
      </c>
    </row>
    <row r="109" spans="1:11" ht="10.5" customHeight="1">
      <c r="B109" s="27"/>
    </row>
    <row r="110" spans="1:11" ht="13.5" customHeight="1">
      <c r="B110" s="27"/>
      <c r="F110" s="559" t="s">
        <v>640</v>
      </c>
      <c r="G110" s="560"/>
      <c r="H110" s="560"/>
      <c r="I110" s="560"/>
      <c r="J110" s="561"/>
      <c r="K110" s="10"/>
    </row>
    <row r="111" spans="1:11" ht="13.5" customHeight="1"/>
    <row r="112" spans="1:11" ht="13.5" customHeight="1"/>
    <row r="113" spans="1:11" ht="13.5" customHeight="1"/>
    <row r="114" spans="1:11" ht="13.5" customHeight="1"/>
    <row r="115" spans="1:11" ht="13.5" customHeight="1"/>
    <row r="116" spans="1:11" ht="13.5" customHeight="1"/>
    <row r="117" spans="1:11" ht="13.5" customHeight="1"/>
    <row r="118" spans="1:11" ht="13.5" customHeight="1"/>
    <row r="119" spans="1:11" ht="13.5" customHeight="1"/>
    <row r="120" spans="1:11" ht="13.5" customHeight="1"/>
    <row r="121" spans="1:11" ht="13.5" customHeight="1"/>
    <row r="122" spans="1:11" ht="13.5" customHeight="1"/>
    <row r="123" spans="1:11" ht="13.5" customHeight="1"/>
    <row r="124" spans="1:11" ht="13.5" customHeight="1"/>
    <row r="125" spans="1:11" ht="13.5" customHeight="1"/>
    <row r="126" spans="1:11" ht="13.5" customHeight="1"/>
    <row r="127" spans="1:11" ht="13.5" customHeight="1"/>
    <row r="128" spans="1:11" ht="13.5" customHeight="1">
      <c r="A128" s="507" t="s">
        <v>42</v>
      </c>
      <c r="B128" s="507"/>
      <c r="C128" s="507"/>
      <c r="D128" s="507"/>
      <c r="E128" s="507"/>
      <c r="F128" s="507"/>
      <c r="G128" s="507"/>
      <c r="H128" s="507"/>
      <c r="I128" s="507"/>
      <c r="J128" s="507"/>
      <c r="K128" s="507"/>
    </row>
    <row r="129" spans="1:11" ht="13.5" customHeight="1">
      <c r="H129" s="11"/>
    </row>
    <row r="130" spans="1:11" ht="13.5" customHeight="1">
      <c r="A130" s="19"/>
      <c r="B130" s="19"/>
      <c r="C130" s="19"/>
      <c r="D130" s="19"/>
      <c r="E130" s="19"/>
      <c r="F130" s="19"/>
      <c r="G130" s="19"/>
      <c r="H130" s="19"/>
      <c r="I130" s="19"/>
      <c r="J130" s="19"/>
      <c r="K130" s="19"/>
    </row>
    <row r="131" spans="1:11" ht="19.5" customHeight="1">
      <c r="A131" s="508" t="s">
        <v>321</v>
      </c>
      <c r="B131" s="508"/>
      <c r="C131" s="508"/>
      <c r="D131" s="508"/>
      <c r="E131" s="508"/>
      <c r="G131" s="508" t="s">
        <v>734</v>
      </c>
      <c r="H131" s="508"/>
      <c r="I131" s="508"/>
      <c r="J131" s="508"/>
      <c r="K131" s="508"/>
    </row>
    <row r="146" spans="1:11">
      <c r="A146" s="547" t="s">
        <v>323</v>
      </c>
      <c r="B146" s="547"/>
      <c r="C146" s="547"/>
      <c r="D146" s="547"/>
      <c r="E146" s="547"/>
      <c r="G146" s="143" t="s">
        <v>507</v>
      </c>
      <c r="H146" s="143"/>
      <c r="I146" s="143"/>
      <c r="J146" s="143"/>
      <c r="K146" s="143"/>
    </row>
    <row r="149" spans="1:11" ht="17.25">
      <c r="A149" s="510" t="s">
        <v>733</v>
      </c>
      <c r="B149" s="510"/>
      <c r="C149" s="510"/>
      <c r="D149" s="510"/>
      <c r="E149" s="510"/>
      <c r="F149" s="510"/>
      <c r="G149" s="510"/>
      <c r="H149" s="510"/>
      <c r="I149" s="510"/>
      <c r="J149" s="510"/>
      <c r="K149" s="510"/>
    </row>
    <row r="150" spans="1:11" ht="7.5" customHeight="1">
      <c r="A150" s="22"/>
      <c r="B150" s="22"/>
      <c r="C150" s="22"/>
      <c r="D150" s="22"/>
      <c r="E150" s="22"/>
      <c r="F150" s="22"/>
      <c r="G150" s="22"/>
      <c r="H150" s="22"/>
      <c r="I150" s="22"/>
      <c r="J150" s="22"/>
      <c r="K150" s="22"/>
    </row>
    <row r="151" spans="1:11" ht="13.5" customHeight="1">
      <c r="A151" s="22"/>
      <c r="B151" s="22"/>
      <c r="C151" s="22"/>
      <c r="D151" s="22"/>
      <c r="E151" s="22"/>
      <c r="F151" s="82" t="s">
        <v>679</v>
      </c>
      <c r="G151" s="83"/>
      <c r="H151" s="83"/>
      <c r="I151" s="83"/>
      <c r="J151" s="83"/>
      <c r="K151" s="113"/>
    </row>
    <row r="152" spans="1:11" ht="13.5" customHeight="1">
      <c r="A152" s="22"/>
      <c r="B152" s="22"/>
      <c r="C152" s="22"/>
      <c r="D152" s="22"/>
      <c r="E152" s="22"/>
      <c r="F152" s="22"/>
      <c r="G152" s="22"/>
      <c r="H152" s="22"/>
      <c r="I152" s="22"/>
      <c r="J152" s="22"/>
      <c r="K152" s="22"/>
    </row>
    <row r="153" spans="1:11" ht="17.25">
      <c r="D153" s="8"/>
      <c r="E153" s="8"/>
      <c r="F153" s="27"/>
      <c r="G153" s="8"/>
    </row>
    <row r="154" spans="1:11" ht="17.25">
      <c r="D154" s="8"/>
      <c r="E154" s="8"/>
      <c r="F154" s="27"/>
      <c r="G154" s="8"/>
    </row>
    <row r="155" spans="1:11" ht="17.25">
      <c r="D155" s="8"/>
      <c r="E155" s="8"/>
      <c r="F155" s="27"/>
      <c r="G155" s="8"/>
    </row>
    <row r="156" spans="1:11" ht="17.25">
      <c r="D156" s="8"/>
      <c r="E156" s="8"/>
      <c r="F156" s="27"/>
      <c r="G156" s="8"/>
    </row>
    <row r="157" spans="1:11" ht="17.25">
      <c r="D157" s="8"/>
      <c r="E157" s="8"/>
      <c r="F157" s="27"/>
      <c r="G157" s="8"/>
    </row>
    <row r="158" spans="1:11" ht="17.25">
      <c r="D158" s="8"/>
      <c r="E158" s="8"/>
      <c r="F158" s="27"/>
      <c r="G158" s="8"/>
    </row>
    <row r="159" spans="1:11" ht="17.25">
      <c r="D159" s="8"/>
      <c r="E159" s="8"/>
      <c r="F159" s="27"/>
      <c r="G159" s="8"/>
    </row>
    <row r="160" spans="1:11" ht="17.25">
      <c r="D160" s="8"/>
      <c r="E160" s="8"/>
      <c r="F160" s="27"/>
      <c r="G160" s="8"/>
    </row>
    <row r="161" spans="1:17" ht="17.25">
      <c r="D161" s="8"/>
      <c r="E161" s="8"/>
      <c r="F161" s="27"/>
      <c r="G161" s="8"/>
    </row>
    <row r="162" spans="1:17" ht="17.25">
      <c r="D162" s="8"/>
      <c r="E162" s="8"/>
      <c r="F162" s="27"/>
      <c r="G162" s="8"/>
    </row>
    <row r="163" spans="1:17" ht="17.25">
      <c r="D163" s="8"/>
      <c r="E163" s="8"/>
      <c r="F163" s="27"/>
      <c r="G163" s="8"/>
    </row>
    <row r="164" spans="1:17" ht="17.25">
      <c r="D164" s="8"/>
      <c r="E164" s="8"/>
      <c r="F164" s="27"/>
      <c r="G164" s="8"/>
    </row>
    <row r="165" spans="1:17">
      <c r="A165" s="485" t="s">
        <v>282</v>
      </c>
      <c r="B165" s="485"/>
      <c r="C165" s="485"/>
      <c r="D165" s="485"/>
      <c r="E165" s="485"/>
      <c r="F165" s="485"/>
      <c r="G165" s="485"/>
      <c r="H165" s="485"/>
      <c r="I165" s="485"/>
      <c r="J165" s="485"/>
      <c r="K165" s="485"/>
    </row>
    <row r="168" spans="1:17" ht="17.25">
      <c r="A168" s="462" t="s">
        <v>546</v>
      </c>
      <c r="B168" s="462"/>
      <c r="C168" s="462"/>
      <c r="D168" s="462"/>
      <c r="E168" s="462"/>
    </row>
    <row r="169" spans="1:17" ht="8.25" customHeight="1">
      <c r="A169" s="22"/>
      <c r="B169" s="22"/>
      <c r="C169" s="22"/>
      <c r="D169" s="22"/>
      <c r="E169" s="22"/>
    </row>
    <row r="170" spans="1:17" ht="13.5" customHeight="1">
      <c r="A170" s="22"/>
      <c r="B170" s="22"/>
      <c r="C170" s="22"/>
      <c r="D170" s="47" t="s">
        <v>619</v>
      </c>
      <c r="E170" s="50"/>
      <c r="F170" s="50"/>
      <c r="G170" s="50"/>
      <c r="H170" s="50"/>
      <c r="I170" s="50"/>
      <c r="J170" s="53"/>
      <c r="K170" s="113"/>
    </row>
    <row r="171" spans="1:17" ht="13.5" customHeight="1">
      <c r="A171" s="22"/>
      <c r="B171" s="22"/>
      <c r="C171" s="22"/>
      <c r="D171" s="22"/>
      <c r="E171" s="22"/>
    </row>
    <row r="172" spans="1:17" ht="13.5" customHeight="1">
      <c r="A172" s="22"/>
      <c r="B172" s="22"/>
      <c r="C172" s="22"/>
      <c r="D172" s="22"/>
      <c r="E172" s="22"/>
    </row>
    <row r="174" spans="1:17">
      <c r="F174" s="89"/>
      <c r="G174" s="89"/>
      <c r="M174" s="148"/>
      <c r="N174" s="125" t="s">
        <v>37</v>
      </c>
      <c r="O174" s="130"/>
      <c r="P174" s="136" t="s">
        <v>497</v>
      </c>
      <c r="Q174" s="138"/>
    </row>
    <row r="175" spans="1:17" ht="21">
      <c r="F175" s="89"/>
      <c r="G175" s="89"/>
      <c r="M175" s="149"/>
      <c r="N175" s="178" t="s">
        <v>423</v>
      </c>
      <c r="O175" s="179" t="s">
        <v>115</v>
      </c>
      <c r="P175" s="180" t="s">
        <v>423</v>
      </c>
      <c r="Q175" s="181" t="s">
        <v>115</v>
      </c>
    </row>
    <row r="176" spans="1:17">
      <c r="M176" s="120" t="s">
        <v>424</v>
      </c>
      <c r="N176" s="127">
        <v>17591490</v>
      </c>
      <c r="O176" s="132">
        <v>17.5</v>
      </c>
      <c r="P176" s="127">
        <v>8036020</v>
      </c>
      <c r="Q176" s="140">
        <v>4.9000000000000004</v>
      </c>
    </row>
    <row r="177" spans="1:17">
      <c r="M177" s="120" t="s">
        <v>425</v>
      </c>
      <c r="N177" s="127">
        <v>3887380</v>
      </c>
      <c r="O177" s="132">
        <v>3.9</v>
      </c>
      <c r="P177" s="127">
        <v>8245210</v>
      </c>
      <c r="Q177" s="140">
        <v>5</v>
      </c>
    </row>
    <row r="178" spans="1:17">
      <c r="M178" s="121" t="s">
        <v>391</v>
      </c>
      <c r="N178" s="127">
        <v>6076790</v>
      </c>
      <c r="O178" s="132">
        <v>6</v>
      </c>
      <c r="P178" s="127">
        <v>13069960</v>
      </c>
      <c r="Q178" s="140">
        <v>8</v>
      </c>
    </row>
    <row r="179" spans="1:17">
      <c r="M179" s="121" t="s">
        <v>21</v>
      </c>
      <c r="N179" s="127">
        <v>1845660</v>
      </c>
      <c r="O179" s="132">
        <v>1.8</v>
      </c>
      <c r="P179" s="127">
        <v>7602450</v>
      </c>
      <c r="Q179" s="140">
        <v>4.5999999999999996</v>
      </c>
    </row>
    <row r="180" spans="1:17">
      <c r="M180" s="120" t="s">
        <v>356</v>
      </c>
      <c r="N180" s="127">
        <v>4047680</v>
      </c>
      <c r="O180" s="132">
        <v>4</v>
      </c>
      <c r="P180" s="127">
        <v>2181160</v>
      </c>
      <c r="Q180" s="140">
        <v>1.3</v>
      </c>
    </row>
    <row r="181" spans="1:17">
      <c r="M181" s="120" t="s">
        <v>427</v>
      </c>
      <c r="N181" s="127">
        <v>708150</v>
      </c>
      <c r="O181" s="132">
        <v>0.7</v>
      </c>
      <c r="P181" s="127">
        <v>8912390</v>
      </c>
      <c r="Q181" s="140">
        <v>5.4</v>
      </c>
    </row>
    <row r="182" spans="1:17">
      <c r="M182" s="122" t="s">
        <v>454</v>
      </c>
      <c r="N182" s="128">
        <f>N183-SUM(N176:N181)</f>
        <v>66516550</v>
      </c>
      <c r="O182" s="133">
        <f>O183-SUM(O176:O181)</f>
        <v>66.099999999999994</v>
      </c>
      <c r="P182" s="128">
        <f>P183-SUM(P176:P181)</f>
        <v>115822040</v>
      </c>
      <c r="Q182" s="141">
        <f>Q183-SUM(Q176:Q181)</f>
        <v>70.8</v>
      </c>
    </row>
    <row r="183" spans="1:17">
      <c r="M183" s="123" t="s">
        <v>428</v>
      </c>
      <c r="N183" s="129">
        <v>100673700</v>
      </c>
      <c r="O183" s="134">
        <v>100</v>
      </c>
      <c r="P183" s="129">
        <v>163869230</v>
      </c>
      <c r="Q183" s="142">
        <v>100</v>
      </c>
    </row>
    <row r="184" spans="1:17">
      <c r="F184" s="11"/>
    </row>
    <row r="185" spans="1:17">
      <c r="F185" s="11"/>
    </row>
    <row r="188" spans="1:17">
      <c r="A188" s="485" t="s">
        <v>585</v>
      </c>
      <c r="B188" s="485"/>
      <c r="C188" s="485"/>
      <c r="D188" s="485"/>
      <c r="E188" s="485"/>
      <c r="F188" s="485"/>
      <c r="G188" s="485"/>
      <c r="H188" s="485"/>
      <c r="I188" s="485"/>
      <c r="J188" s="485"/>
      <c r="K188" s="485"/>
    </row>
    <row r="191" spans="1:17" ht="17.25">
      <c r="A191" s="462" t="s">
        <v>312</v>
      </c>
      <c r="B191" s="462"/>
      <c r="C191" s="462"/>
      <c r="D191" s="462"/>
      <c r="E191" s="462"/>
    </row>
    <row r="192" spans="1:17" ht="13.5" customHeight="1">
      <c r="A192" s="22"/>
      <c r="B192" s="22"/>
      <c r="C192" s="22"/>
      <c r="D192" s="22"/>
      <c r="E192" s="22"/>
    </row>
    <row r="193" spans="6:8" ht="13.5" customHeight="1">
      <c r="F193" s="525" t="s">
        <v>657</v>
      </c>
      <c r="G193" s="526"/>
      <c r="H193" s="527"/>
    </row>
    <row r="194" spans="6:8" ht="13.5" customHeight="1">
      <c r="F194" s="27"/>
    </row>
    <row r="216" spans="1:11">
      <c r="A216" s="11" t="s">
        <v>98</v>
      </c>
      <c r="F216" s="11"/>
    </row>
    <row r="219" spans="1:11" ht="17.25">
      <c r="A219" s="20" t="s">
        <v>11</v>
      </c>
    </row>
    <row r="220" spans="1:11" ht="11.25" customHeight="1">
      <c r="A220" s="20"/>
    </row>
    <row r="221" spans="1:11" ht="13.5" customHeight="1">
      <c r="A221" s="20"/>
      <c r="E221" s="538" t="s">
        <v>162</v>
      </c>
      <c r="F221" s="471"/>
      <c r="G221" s="471"/>
      <c r="H221" s="471"/>
      <c r="I221" s="471"/>
      <c r="J221" s="471"/>
      <c r="K221" s="472"/>
    </row>
    <row r="222" spans="1:11" ht="13.5" customHeight="1">
      <c r="A222" s="20"/>
      <c r="E222" s="473"/>
      <c r="F222" s="474"/>
      <c r="G222" s="474"/>
      <c r="H222" s="474"/>
      <c r="I222" s="474"/>
      <c r="J222" s="474"/>
      <c r="K222" s="475"/>
    </row>
    <row r="223" spans="1:11" ht="13.5" customHeight="1">
      <c r="A223" s="20"/>
    </row>
    <row r="241" spans="1:11">
      <c r="A241" s="489" t="s">
        <v>208</v>
      </c>
      <c r="B241" s="489"/>
      <c r="C241" s="489"/>
      <c r="D241" s="489"/>
      <c r="E241" s="489"/>
      <c r="F241" s="489"/>
      <c r="G241" s="489"/>
      <c r="H241" s="489"/>
      <c r="I241" s="489"/>
      <c r="J241" s="489"/>
      <c r="K241" s="489"/>
    </row>
    <row r="244" spans="1:11" ht="19.5" customHeight="1">
      <c r="A244" s="462" t="s">
        <v>560</v>
      </c>
      <c r="B244" s="462"/>
      <c r="C244" s="462"/>
      <c r="D244" s="462"/>
      <c r="E244" s="462"/>
      <c r="F244" s="462"/>
      <c r="G244" s="462"/>
      <c r="H244" s="462"/>
      <c r="I244" s="462"/>
      <c r="J244" s="462"/>
      <c r="K244" s="462"/>
    </row>
    <row r="245" spans="1:11" ht="11.25" customHeight="1">
      <c r="A245" s="22"/>
      <c r="B245" s="22"/>
      <c r="C245" s="451"/>
      <c r="D245" s="451"/>
      <c r="E245" s="451"/>
      <c r="F245" s="451"/>
      <c r="G245" s="451"/>
      <c r="H245" s="451"/>
      <c r="I245" s="451"/>
      <c r="J245" s="451"/>
      <c r="K245" s="451"/>
    </row>
    <row r="246" spans="1:11" ht="13.5" customHeight="1">
      <c r="A246" s="22"/>
      <c r="B246" s="22"/>
      <c r="C246" s="477" t="s">
        <v>713</v>
      </c>
      <c r="D246" s="471"/>
      <c r="E246" s="471"/>
      <c r="F246" s="471"/>
      <c r="G246" s="471"/>
      <c r="H246" s="471"/>
      <c r="I246" s="471"/>
      <c r="J246" s="471"/>
      <c r="K246" s="472"/>
    </row>
    <row r="247" spans="1:11" ht="13.5" customHeight="1">
      <c r="A247" s="22"/>
      <c r="B247" s="22"/>
      <c r="C247" s="478"/>
      <c r="D247" s="451"/>
      <c r="E247" s="451"/>
      <c r="F247" s="451"/>
      <c r="G247" s="451"/>
      <c r="H247" s="451"/>
      <c r="I247" s="451"/>
      <c r="J247" s="451"/>
      <c r="K247" s="479"/>
    </row>
    <row r="248" spans="1:11" ht="13.5" customHeight="1">
      <c r="A248" s="22"/>
      <c r="B248" s="22"/>
      <c r="C248" s="543" t="s">
        <v>519</v>
      </c>
      <c r="D248" s="544"/>
      <c r="E248" s="544"/>
      <c r="F248" s="544"/>
      <c r="G248" s="544"/>
      <c r="H248" s="544"/>
      <c r="I248" s="544"/>
      <c r="J248" s="544"/>
      <c r="K248" s="545"/>
    </row>
    <row r="249" spans="1:11" ht="13.5" customHeight="1">
      <c r="A249" s="22"/>
      <c r="B249" s="22"/>
      <c r="C249" s="193"/>
      <c r="D249" s="49"/>
      <c r="E249" s="49"/>
      <c r="F249" s="49"/>
      <c r="G249" s="49"/>
      <c r="H249" s="49"/>
      <c r="I249" s="49"/>
      <c r="J249" s="49"/>
      <c r="K249" s="49"/>
    </row>
    <row r="250" spans="1:11" ht="30.75" customHeight="1">
      <c r="A250" s="463"/>
      <c r="B250" s="464"/>
      <c r="C250" s="562"/>
      <c r="D250" s="464"/>
      <c r="E250" s="29" t="s">
        <v>550</v>
      </c>
      <c r="F250" s="29" t="s">
        <v>551</v>
      </c>
      <c r="G250" s="29" t="s">
        <v>17</v>
      </c>
      <c r="H250" s="29" t="s">
        <v>552</v>
      </c>
      <c r="I250" s="29" t="s">
        <v>83</v>
      </c>
      <c r="J250" s="29" t="s">
        <v>554</v>
      </c>
      <c r="K250" s="67" t="s">
        <v>246</v>
      </c>
    </row>
    <row r="251" spans="1:11" ht="30.75" customHeight="1">
      <c r="A251" s="465" t="s">
        <v>556</v>
      </c>
      <c r="B251" s="466"/>
      <c r="C251" s="466"/>
      <c r="D251" s="466"/>
      <c r="E251" s="39">
        <v>13.3</v>
      </c>
      <c r="F251" s="39">
        <v>12.8</v>
      </c>
      <c r="G251" s="39">
        <v>12.1</v>
      </c>
      <c r="H251" s="39">
        <v>11.4</v>
      </c>
      <c r="I251" s="39">
        <v>10.8</v>
      </c>
      <c r="J251" s="39">
        <v>10.5</v>
      </c>
      <c r="K251" s="68">
        <v>10.3</v>
      </c>
    </row>
    <row r="252" spans="1:11" ht="30.75" customHeight="1">
      <c r="A252" s="465" t="s">
        <v>330</v>
      </c>
      <c r="B252" s="466"/>
      <c r="C252" s="466"/>
      <c r="D252" s="466"/>
      <c r="E252" s="39">
        <v>62.4</v>
      </c>
      <c r="F252" s="39">
        <v>60</v>
      </c>
      <c r="G252" s="39">
        <v>58.7</v>
      </c>
      <c r="H252" s="39">
        <v>58.1</v>
      </c>
      <c r="I252" s="39">
        <v>57.8</v>
      </c>
      <c r="J252" s="39">
        <v>57.5</v>
      </c>
      <c r="K252" s="68">
        <v>56.1</v>
      </c>
    </row>
    <row r="253" spans="1:11" ht="30.75" customHeight="1">
      <c r="A253" s="465" t="s">
        <v>557</v>
      </c>
      <c r="B253" s="466"/>
      <c r="C253" s="466"/>
      <c r="D253" s="466"/>
      <c r="E253" s="39">
        <v>24.3</v>
      </c>
      <c r="F253" s="39">
        <v>27.3</v>
      </c>
      <c r="G253" s="39">
        <v>29.2</v>
      </c>
      <c r="H253" s="39">
        <v>30.5</v>
      </c>
      <c r="I253" s="39">
        <v>31.4</v>
      </c>
      <c r="J253" s="39">
        <v>32</v>
      </c>
      <c r="K253" s="68">
        <v>33.6</v>
      </c>
    </row>
    <row r="254" spans="1:11" ht="30.75" customHeight="1">
      <c r="A254" s="467" t="s">
        <v>558</v>
      </c>
      <c r="B254" s="468"/>
      <c r="C254" s="468"/>
      <c r="D254" s="468"/>
      <c r="E254" s="40">
        <v>13.5</v>
      </c>
      <c r="F254" s="40">
        <v>13.9</v>
      </c>
      <c r="G254" s="40">
        <v>14.7</v>
      </c>
      <c r="H254" s="40">
        <v>17.2</v>
      </c>
      <c r="I254" s="40">
        <v>18.8</v>
      </c>
      <c r="J254" s="40">
        <v>19.600000000000001</v>
      </c>
      <c r="K254" s="69">
        <v>20</v>
      </c>
    </row>
    <row r="255" spans="1:11" ht="21">
      <c r="A255" s="48" t="s">
        <v>147</v>
      </c>
      <c r="B255" s="14"/>
      <c r="C255" s="14"/>
      <c r="D255" s="14"/>
      <c r="E255" s="14"/>
      <c r="H255" s="14"/>
      <c r="I255" s="48"/>
      <c r="J255" s="14"/>
      <c r="K255" s="14"/>
    </row>
  </sheetData>
  <mergeCells count="43">
    <mergeCell ref="A1:K1"/>
    <mergeCell ref="G6:H6"/>
    <mergeCell ref="G7:H7"/>
    <mergeCell ref="G8:H8"/>
    <mergeCell ref="G9:H9"/>
    <mergeCell ref="G10:H10"/>
    <mergeCell ref="G11:H11"/>
    <mergeCell ref="G12:H12"/>
    <mergeCell ref="G13:H13"/>
    <mergeCell ref="G14:K14"/>
    <mergeCell ref="G15:K15"/>
    <mergeCell ref="A24:E24"/>
    <mergeCell ref="E26:K26"/>
    <mergeCell ref="A64:E64"/>
    <mergeCell ref="A81:K81"/>
    <mergeCell ref="A84:G84"/>
    <mergeCell ref="D86:K86"/>
    <mergeCell ref="A105:K105"/>
    <mergeCell ref="F110:J110"/>
    <mergeCell ref="A128:K128"/>
    <mergeCell ref="F193:H193"/>
    <mergeCell ref="A241:K241"/>
    <mergeCell ref="A131:E131"/>
    <mergeCell ref="G131:K131"/>
    <mergeCell ref="A146:E146"/>
    <mergeCell ref="A149:K149"/>
    <mergeCell ref="A165:K165"/>
    <mergeCell ref="A252:D252"/>
    <mergeCell ref="A253:D253"/>
    <mergeCell ref="A254:D254"/>
    <mergeCell ref="A42:K43"/>
    <mergeCell ref="A62:K63"/>
    <mergeCell ref="D87:K88"/>
    <mergeCell ref="E221:K222"/>
    <mergeCell ref="C246:K247"/>
    <mergeCell ref="A244:K244"/>
    <mergeCell ref="C245:K245"/>
    <mergeCell ref="C248:K248"/>
    <mergeCell ref="A250:D250"/>
    <mergeCell ref="A251:D251"/>
    <mergeCell ref="A168:E168"/>
    <mergeCell ref="A188:K188"/>
    <mergeCell ref="A191:E191"/>
  </mergeCells>
  <phoneticPr fontId="34"/>
  <pageMargins left="0.7" right="0.7" top="0.75" bottom="0.75" header="0.3" footer="0.3"/>
  <pageSetup paperSize="9" scale="83" orientation="portrait" r:id="rId1"/>
  <rowBreaks count="3" manualBreakCount="3">
    <brk id="63" max="10" man="1"/>
    <brk id="128" max="10" man="1"/>
    <brk id="190" max="10"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2"/>
  <sheetViews>
    <sheetView topLeftCell="A145" zoomScaleSheetLayoutView="130" workbookViewId="0">
      <selection activeCell="L159" sqref="L159"/>
    </sheetView>
  </sheetViews>
  <sheetFormatPr defaultRowHeight="13.5"/>
  <cols>
    <col min="1" max="4" width="9.375" customWidth="1"/>
    <col min="5" max="5" width="9.125" customWidth="1"/>
    <col min="8" max="8" width="10.125" customWidth="1"/>
    <col min="11" max="11" width="12" customWidth="1"/>
  </cols>
  <sheetData>
    <row r="1" spans="1:11" ht="21">
      <c r="A1" s="521" t="s">
        <v>67</v>
      </c>
      <c r="B1" s="521"/>
      <c r="C1" s="521"/>
      <c r="D1" s="521"/>
      <c r="E1" s="521"/>
      <c r="F1" s="521"/>
      <c r="G1" s="521"/>
      <c r="H1" s="521"/>
      <c r="I1" s="521"/>
      <c r="J1" s="521"/>
      <c r="K1" s="521"/>
    </row>
    <row r="2" spans="1:11" ht="21">
      <c r="A2" s="14"/>
      <c r="B2" s="14"/>
      <c r="C2" s="14"/>
      <c r="D2" s="14"/>
      <c r="E2" s="14"/>
      <c r="F2" s="14"/>
      <c r="G2" s="14"/>
      <c r="H2" s="14"/>
      <c r="I2" s="14"/>
      <c r="J2" s="14"/>
      <c r="K2" s="14"/>
    </row>
    <row r="3" spans="1:11" ht="21">
      <c r="A3" s="14"/>
      <c r="B3" s="14"/>
      <c r="C3" s="14"/>
      <c r="D3" s="14"/>
      <c r="E3" s="14"/>
      <c r="F3" s="14"/>
      <c r="G3" s="14"/>
      <c r="H3" s="14"/>
      <c r="I3" s="14"/>
      <c r="J3" s="14"/>
      <c r="K3" s="14"/>
    </row>
    <row r="4" spans="1:11" ht="21">
      <c r="A4" s="14"/>
      <c r="B4" s="14"/>
      <c r="C4" s="14"/>
      <c r="D4" s="14"/>
      <c r="E4" s="14"/>
      <c r="F4" s="14"/>
      <c r="G4" s="14"/>
      <c r="H4" s="14"/>
      <c r="I4" s="14"/>
      <c r="J4" s="14"/>
      <c r="K4" s="14"/>
    </row>
    <row r="5" spans="1:11" ht="21.75" customHeight="1"/>
    <row r="6" spans="1:11" ht="21" customHeight="1">
      <c r="G6" s="549"/>
      <c r="H6" s="550"/>
      <c r="I6" s="97" t="s">
        <v>502</v>
      </c>
      <c r="J6" s="97" t="s">
        <v>295</v>
      </c>
      <c r="K6" s="109" t="s">
        <v>541</v>
      </c>
    </row>
    <row r="7" spans="1:11" ht="21" customHeight="1">
      <c r="G7" s="533" t="s">
        <v>488</v>
      </c>
      <c r="H7" s="534"/>
      <c r="I7" s="163">
        <v>12434</v>
      </c>
      <c r="J7" s="164"/>
      <c r="K7" s="168"/>
    </row>
    <row r="8" spans="1:11" ht="21" customHeight="1">
      <c r="G8" s="533" t="s">
        <v>503</v>
      </c>
      <c r="H8" s="534"/>
      <c r="I8" s="163">
        <v>1667</v>
      </c>
      <c r="J8" s="102">
        <v>13.406787839794113</v>
      </c>
      <c r="K8" s="110">
        <v>15</v>
      </c>
    </row>
    <row r="9" spans="1:11" ht="21" customHeight="1">
      <c r="G9" s="533" t="s">
        <v>504</v>
      </c>
      <c r="H9" s="534"/>
      <c r="I9" s="163">
        <v>7795</v>
      </c>
      <c r="J9" s="102">
        <v>62.691008525012059</v>
      </c>
      <c r="K9" s="110">
        <v>4</v>
      </c>
    </row>
    <row r="10" spans="1:11" ht="21" customHeight="1">
      <c r="G10" s="533" t="s">
        <v>190</v>
      </c>
      <c r="H10" s="534"/>
      <c r="I10" s="163">
        <v>2972</v>
      </c>
      <c r="J10" s="102">
        <v>23.902203635193821</v>
      </c>
      <c r="K10" s="110">
        <v>13</v>
      </c>
    </row>
    <row r="11" spans="1:11" ht="21" customHeight="1">
      <c r="G11" s="533" t="s">
        <v>506</v>
      </c>
      <c r="H11" s="534"/>
      <c r="I11" s="163">
        <v>1429</v>
      </c>
      <c r="J11" s="102">
        <v>11.492681357567958</v>
      </c>
      <c r="K11" s="110">
        <v>11</v>
      </c>
    </row>
    <row r="12" spans="1:11" ht="8.25" customHeight="1">
      <c r="G12" s="533"/>
      <c r="H12" s="534"/>
      <c r="I12" s="164"/>
      <c r="J12" s="166"/>
      <c r="K12" s="169"/>
    </row>
    <row r="13" spans="1:11" ht="21" customHeight="1">
      <c r="G13" s="467" t="s">
        <v>286</v>
      </c>
      <c r="H13" s="468"/>
      <c r="I13" s="144">
        <v>1.53</v>
      </c>
      <c r="J13" s="167"/>
      <c r="K13" s="170"/>
    </row>
    <row r="14" spans="1:11">
      <c r="G14" s="548" t="s">
        <v>435</v>
      </c>
      <c r="H14" s="548"/>
      <c r="I14" s="548"/>
      <c r="J14" s="548"/>
      <c r="K14" s="548"/>
    </row>
    <row r="15" spans="1:11">
      <c r="G15" s="515" t="s">
        <v>542</v>
      </c>
      <c r="H15" s="515"/>
      <c r="I15" s="515"/>
      <c r="J15" s="515"/>
      <c r="K15" s="515"/>
    </row>
    <row r="22" spans="1:11" ht="18" customHeight="1">
      <c r="A22" s="531" t="s">
        <v>584</v>
      </c>
      <c r="B22" s="531"/>
      <c r="C22" s="531"/>
      <c r="D22" s="531"/>
    </row>
    <row r="23" spans="1:11" ht="9" customHeight="1">
      <c r="A23" s="76"/>
      <c r="B23" s="76"/>
      <c r="C23" s="76"/>
      <c r="D23" s="76"/>
    </row>
    <row r="24" spans="1:11" ht="13.5" customHeight="1">
      <c r="A24" s="76"/>
      <c r="B24" s="76"/>
      <c r="C24" s="76"/>
      <c r="D24" s="76"/>
      <c r="F24" s="525" t="s">
        <v>681</v>
      </c>
      <c r="G24" s="526"/>
      <c r="H24" s="526"/>
      <c r="I24" s="526"/>
      <c r="J24" s="526"/>
      <c r="K24" s="527"/>
    </row>
    <row r="25" spans="1:11" ht="13.5" customHeight="1"/>
    <row r="26" spans="1:11" ht="13.5" customHeight="1"/>
    <row r="27" spans="1:11" ht="13.5" customHeight="1"/>
    <row r="28" spans="1:11" ht="13.5" customHeight="1"/>
    <row r="29" spans="1:11" ht="13.5" customHeight="1"/>
    <row r="30" spans="1:11" ht="13.5" customHeight="1"/>
    <row r="31" spans="1:11" ht="13.5" customHeight="1"/>
    <row r="32" spans="1:11" ht="13.5" customHeight="1"/>
    <row r="33" spans="1:11" ht="13.5" customHeight="1"/>
    <row r="34" spans="1:11" ht="13.5" customHeight="1"/>
    <row r="35" spans="1:11" ht="13.5" customHeight="1"/>
    <row r="36" spans="1:11" ht="13.5" customHeight="1"/>
    <row r="37" spans="1:11" ht="13.5" customHeight="1"/>
    <row r="38" spans="1:11" ht="13.5" customHeight="1"/>
    <row r="39" spans="1:11" ht="13.5" customHeight="1"/>
    <row r="40" spans="1:11" ht="13.5" customHeight="1">
      <c r="A40" s="476" t="s">
        <v>12</v>
      </c>
      <c r="B40" s="476"/>
      <c r="C40" s="476"/>
      <c r="D40" s="476"/>
      <c r="E40" s="476"/>
      <c r="F40" s="476"/>
      <c r="G40" s="476"/>
      <c r="H40" s="476"/>
      <c r="I40" s="476"/>
      <c r="J40" s="476"/>
      <c r="K40" s="476"/>
    </row>
    <row r="41" spans="1:11" ht="13.5" customHeight="1">
      <c r="A41" s="476"/>
      <c r="B41" s="476"/>
      <c r="C41" s="476"/>
      <c r="D41" s="476"/>
      <c r="E41" s="476"/>
      <c r="F41" s="476"/>
      <c r="G41" s="476"/>
      <c r="H41" s="476"/>
      <c r="I41" s="476"/>
      <c r="J41" s="476"/>
      <c r="K41" s="476"/>
    </row>
    <row r="42" spans="1:11" ht="13.5" customHeight="1"/>
    <row r="43" spans="1:11" ht="13.5" customHeight="1"/>
    <row r="44" spans="1:11" ht="17.25">
      <c r="E44" s="23"/>
      <c r="F44" s="20" t="s">
        <v>27</v>
      </c>
      <c r="G44" s="23"/>
    </row>
    <row r="45" spans="1:11" ht="13.5" customHeight="1">
      <c r="E45" s="23"/>
      <c r="F45" s="20"/>
      <c r="G45" s="23"/>
    </row>
    <row r="46" spans="1:11" ht="13.5" customHeight="1">
      <c r="F46" s="45"/>
    </row>
    <row r="47" spans="1:11" ht="13.5" customHeight="1"/>
    <row r="48" spans="1:11" ht="13.5" customHeight="1"/>
    <row r="49" spans="1:11" ht="13.5" customHeight="1"/>
    <row r="50" spans="1:11" ht="13.5" customHeight="1"/>
    <row r="51" spans="1:11" ht="13.5" customHeight="1"/>
    <row r="52" spans="1:11" ht="13.5" customHeight="1"/>
    <row r="53" spans="1:11" ht="13.5" customHeight="1"/>
    <row r="54" spans="1:11" ht="13.5" customHeight="1"/>
    <row r="55" spans="1:11" ht="13.5" customHeight="1"/>
    <row r="56" spans="1:11" ht="13.5" customHeight="1"/>
    <row r="57" spans="1:11" ht="13.5" customHeight="1"/>
    <row r="58" spans="1:11" ht="13.5" customHeight="1"/>
    <row r="59" spans="1:11" ht="13.5" customHeight="1"/>
    <row r="60" spans="1:11" ht="13.5" customHeight="1">
      <c r="A60" s="476" t="s">
        <v>12</v>
      </c>
      <c r="B60" s="476"/>
      <c r="C60" s="476"/>
      <c r="D60" s="476"/>
      <c r="E60" s="476"/>
      <c r="F60" s="476"/>
      <c r="G60" s="476"/>
      <c r="H60" s="476"/>
      <c r="I60" s="476"/>
      <c r="J60" s="476"/>
      <c r="K60" s="476"/>
    </row>
    <row r="61" spans="1:11" ht="13.5" customHeight="1">
      <c r="A61" s="476"/>
      <c r="B61" s="476"/>
      <c r="C61" s="476"/>
      <c r="D61" s="476"/>
      <c r="E61" s="476"/>
      <c r="F61" s="476"/>
      <c r="G61" s="476"/>
      <c r="H61" s="476"/>
      <c r="I61" s="476"/>
      <c r="J61" s="476"/>
      <c r="K61" s="476"/>
    </row>
    <row r="62" spans="1:11" ht="13.5" customHeight="1"/>
    <row r="63" spans="1:11" ht="13.5" customHeight="1"/>
    <row r="64" spans="1:11" ht="18" customHeight="1">
      <c r="A64" s="462" t="s">
        <v>537</v>
      </c>
      <c r="B64" s="462"/>
      <c r="C64" s="462"/>
      <c r="D64" s="462"/>
      <c r="E64" s="462"/>
    </row>
    <row r="65" spans="1:5" ht="13.5" customHeight="1">
      <c r="A65" s="22"/>
      <c r="B65" s="22"/>
      <c r="C65" s="22"/>
      <c r="D65" s="22"/>
      <c r="E65" s="22"/>
    </row>
    <row r="66" spans="1:5" ht="13.5" customHeight="1"/>
    <row r="67" spans="1:5" ht="13.5" customHeight="1"/>
    <row r="68" spans="1:5" ht="13.5" customHeight="1"/>
    <row r="69" spans="1:5" ht="13.5" customHeight="1"/>
    <row r="70" spans="1:5" ht="13.5" customHeight="1"/>
    <row r="71" spans="1:5" ht="13.5" customHeight="1"/>
    <row r="72" spans="1:5" ht="13.5" customHeight="1"/>
    <row r="73" spans="1:5" ht="13.5" customHeight="1"/>
    <row r="74" spans="1:5" ht="13.5" customHeight="1"/>
    <row r="75" spans="1:5" ht="13.5" customHeight="1"/>
    <row r="76" spans="1:5" ht="13.5" customHeight="1"/>
    <row r="77" spans="1:5" ht="13.5" customHeight="1"/>
    <row r="78" spans="1:5" ht="13.5" customHeight="1"/>
    <row r="79" spans="1:5" ht="13.5" customHeight="1"/>
    <row r="80" spans="1:5" ht="13.5" customHeight="1"/>
    <row r="81" spans="1:11" ht="13.5" customHeight="1"/>
    <row r="82" spans="1:11" ht="13.5" customHeight="1">
      <c r="A82" s="507" t="s">
        <v>42</v>
      </c>
      <c r="B82" s="507"/>
      <c r="C82" s="507"/>
      <c r="D82" s="507"/>
      <c r="E82" s="507"/>
      <c r="F82" s="507"/>
      <c r="G82" s="507"/>
      <c r="H82" s="507"/>
      <c r="I82" s="507"/>
      <c r="J82" s="507"/>
      <c r="K82" s="507"/>
    </row>
    <row r="83" spans="1:11" ht="13.5" customHeight="1"/>
    <row r="84" spans="1:11" ht="13.5" customHeight="1"/>
    <row r="85" spans="1:11" ht="13.5" customHeight="1">
      <c r="A85" s="462" t="s">
        <v>6</v>
      </c>
      <c r="B85" s="462"/>
      <c r="C85" s="462"/>
      <c r="D85" s="462"/>
      <c r="E85" s="462"/>
      <c r="F85" s="462"/>
      <c r="G85" s="462"/>
    </row>
    <row r="86" spans="1:11" ht="13.5" customHeight="1">
      <c r="A86" s="22"/>
      <c r="B86" s="22"/>
      <c r="C86" s="22"/>
      <c r="D86" s="22"/>
      <c r="E86" s="22"/>
      <c r="F86" s="22"/>
      <c r="G86" s="22"/>
    </row>
    <row r="87" spans="1:11" ht="13.5" customHeight="1"/>
    <row r="88" spans="1:11" ht="13.5" customHeight="1"/>
    <row r="89" spans="1:11" ht="13.5" customHeight="1"/>
    <row r="90" spans="1:11" ht="13.5" customHeight="1"/>
    <row r="91" spans="1:11" ht="13.5" customHeight="1"/>
    <row r="92" spans="1:11" ht="13.5" customHeight="1"/>
    <row r="93" spans="1:11" ht="13.5" customHeight="1"/>
    <row r="94" spans="1:11" ht="13.5" customHeight="1"/>
    <row r="95" spans="1:11" ht="13.5" customHeight="1"/>
    <row r="96" spans="1:11" ht="13.5" customHeight="1"/>
    <row r="97" spans="1:11" ht="13.5" customHeight="1"/>
    <row r="98" spans="1:11" ht="13.5" customHeight="1"/>
    <row r="99" spans="1:11" ht="13.5" customHeight="1"/>
    <row r="100" spans="1:11" ht="13.5" customHeight="1"/>
    <row r="101" spans="1:11" ht="13.5" customHeight="1"/>
    <row r="102" spans="1:11" ht="13.5" customHeight="1"/>
    <row r="103" spans="1:11" ht="13.5" customHeight="1">
      <c r="A103" s="507" t="s">
        <v>42</v>
      </c>
      <c r="B103" s="507"/>
      <c r="C103" s="507"/>
      <c r="D103" s="507"/>
      <c r="E103" s="507"/>
      <c r="F103" s="507"/>
      <c r="G103" s="507"/>
      <c r="H103" s="507"/>
      <c r="I103" s="507"/>
      <c r="J103" s="507"/>
      <c r="K103" s="507"/>
    </row>
    <row r="104" spans="1:11" ht="13.5" customHeight="1"/>
    <row r="105" spans="1:11" ht="13.5" customHeight="1"/>
    <row r="106" spans="1:11" ht="18" customHeight="1">
      <c r="A106" s="462" t="s">
        <v>22</v>
      </c>
      <c r="B106" s="462"/>
      <c r="C106" s="462"/>
    </row>
    <row r="107" spans="1:11" ht="11.25" customHeight="1">
      <c r="A107" s="22"/>
      <c r="B107" s="22"/>
      <c r="C107" s="22"/>
    </row>
    <row r="108" spans="1:11" ht="13.5" customHeight="1">
      <c r="A108" s="22"/>
      <c r="B108" s="22"/>
      <c r="C108" s="22"/>
      <c r="F108" s="559" t="s">
        <v>576</v>
      </c>
      <c r="G108" s="560"/>
      <c r="H108" s="560"/>
      <c r="I108" s="560"/>
      <c r="J108" s="560"/>
      <c r="K108" s="561"/>
    </row>
    <row r="109" spans="1:11" ht="13.5" customHeight="1"/>
    <row r="110" spans="1:11" ht="13.5" customHeight="1"/>
    <row r="111" spans="1:11" ht="13.5" customHeight="1"/>
    <row r="112" spans="1:11" ht="13.5" customHeight="1"/>
    <row r="113" spans="1:11" ht="13.5" customHeight="1"/>
    <row r="114" spans="1:11" ht="13.5" customHeight="1"/>
    <row r="115" spans="1:11" ht="13.5" customHeight="1"/>
    <row r="116" spans="1:11" ht="13.5" customHeight="1"/>
    <row r="117" spans="1:11" ht="13.5" customHeight="1"/>
    <row r="118" spans="1:11" ht="13.5" customHeight="1"/>
    <row r="119" spans="1:11" ht="13.5" customHeight="1"/>
    <row r="120" spans="1:11" ht="13.5" customHeight="1"/>
    <row r="121" spans="1:11" ht="13.5" customHeight="1"/>
    <row r="122" spans="1:11" ht="13.5" customHeight="1"/>
    <row r="123" spans="1:11" ht="13.5" customHeight="1"/>
    <row r="124" spans="1:11" ht="13.5" customHeight="1"/>
    <row r="125" spans="1:11" ht="13.5" customHeight="1"/>
    <row r="126" spans="1:11" ht="13.5" customHeight="1">
      <c r="A126" s="507" t="s">
        <v>42</v>
      </c>
      <c r="B126" s="507"/>
      <c r="C126" s="507"/>
      <c r="D126" s="507"/>
      <c r="E126" s="507"/>
      <c r="F126" s="507"/>
      <c r="G126" s="507"/>
      <c r="H126" s="507"/>
      <c r="I126" s="507"/>
      <c r="J126" s="507"/>
      <c r="K126" s="507"/>
    </row>
    <row r="127" spans="1:11" ht="13.5" customHeight="1"/>
    <row r="128" spans="1:11" ht="13.5" customHeight="1">
      <c r="G128" s="48"/>
      <c r="H128" s="14"/>
      <c r="I128" s="14"/>
      <c r="J128" s="14"/>
      <c r="K128" s="14"/>
    </row>
    <row r="129" spans="1:11" ht="19.5" customHeight="1">
      <c r="A129" s="508" t="s">
        <v>321</v>
      </c>
      <c r="B129" s="508"/>
      <c r="C129" s="508"/>
      <c r="D129" s="508"/>
      <c r="E129" s="508"/>
      <c r="G129" s="508" t="s">
        <v>734</v>
      </c>
      <c r="H129" s="508"/>
      <c r="I129" s="508"/>
      <c r="J129" s="508"/>
      <c r="K129" s="508"/>
    </row>
    <row r="145" spans="1:11">
      <c r="A145" s="547" t="s">
        <v>323</v>
      </c>
      <c r="B145" s="547"/>
      <c r="C145" s="547"/>
      <c r="D145" s="547"/>
      <c r="E145" s="547"/>
      <c r="G145" s="143" t="s">
        <v>507</v>
      </c>
      <c r="H145" s="143"/>
      <c r="I145" s="143"/>
      <c r="J145" s="143"/>
      <c r="K145" s="143"/>
    </row>
    <row r="148" spans="1:11" ht="17.25">
      <c r="A148" s="510" t="s">
        <v>733</v>
      </c>
      <c r="B148" s="510"/>
      <c r="C148" s="510"/>
      <c r="D148" s="510"/>
      <c r="E148" s="510"/>
      <c r="F148" s="510"/>
      <c r="G148" s="510"/>
      <c r="H148" s="510"/>
      <c r="I148" s="510"/>
      <c r="J148" s="510"/>
      <c r="K148" s="510"/>
    </row>
    <row r="149" spans="1:11" ht="9" customHeight="1">
      <c r="A149" s="22"/>
      <c r="B149" s="22"/>
      <c r="C149" s="22"/>
      <c r="D149" s="22"/>
      <c r="E149" s="22"/>
      <c r="F149" s="22"/>
      <c r="G149" s="22"/>
      <c r="H149" s="22"/>
      <c r="I149" s="22"/>
      <c r="J149" s="22"/>
      <c r="K149" s="22"/>
    </row>
    <row r="150" spans="1:11" ht="13.5" customHeight="1">
      <c r="A150" s="27"/>
      <c r="B150" s="27"/>
      <c r="C150" s="27"/>
      <c r="D150" s="27"/>
      <c r="E150" s="27"/>
      <c r="F150" s="82" t="s">
        <v>682</v>
      </c>
      <c r="G150" s="83"/>
      <c r="H150" s="83"/>
      <c r="I150" s="83"/>
      <c r="J150" s="83"/>
      <c r="K150" s="113"/>
    </row>
    <row r="151" spans="1:11" ht="17.25">
      <c r="D151" s="8"/>
      <c r="E151" s="8"/>
      <c r="F151" s="27"/>
      <c r="G151" s="8"/>
    </row>
    <row r="152" spans="1:11" ht="17.25">
      <c r="D152" s="8"/>
      <c r="E152" s="8"/>
      <c r="F152" s="27"/>
      <c r="G152" s="8"/>
    </row>
    <row r="153" spans="1:11" ht="17.25">
      <c r="D153" s="8"/>
      <c r="E153" s="8"/>
      <c r="F153" s="27"/>
      <c r="G153" s="8"/>
    </row>
    <row r="154" spans="1:11" ht="17.25">
      <c r="D154" s="8"/>
      <c r="E154" s="8"/>
      <c r="F154" s="27"/>
      <c r="G154" s="8"/>
    </row>
    <row r="155" spans="1:11" ht="17.25">
      <c r="D155" s="8"/>
      <c r="E155" s="8"/>
      <c r="F155" s="27"/>
      <c r="G155" s="8"/>
    </row>
    <row r="156" spans="1:11" ht="17.25">
      <c r="D156" s="8"/>
      <c r="E156" s="8"/>
      <c r="F156" s="27"/>
      <c r="G156" s="8"/>
    </row>
    <row r="157" spans="1:11" ht="17.25">
      <c r="D157" s="8"/>
      <c r="E157" s="8"/>
      <c r="F157" s="27"/>
      <c r="G157" s="8"/>
    </row>
    <row r="158" spans="1:11" ht="17.25">
      <c r="D158" s="8"/>
      <c r="E158" s="8"/>
      <c r="F158" s="27"/>
      <c r="G158" s="8"/>
    </row>
    <row r="159" spans="1:11" ht="17.25">
      <c r="D159" s="8"/>
      <c r="E159" s="8"/>
      <c r="F159" s="27"/>
      <c r="G159" s="8"/>
    </row>
    <row r="160" spans="1:11" ht="17.25">
      <c r="D160" s="8"/>
      <c r="E160" s="8"/>
      <c r="F160" s="27"/>
      <c r="G160" s="8"/>
    </row>
    <row r="161" spans="1:17" ht="17.25">
      <c r="D161" s="8"/>
      <c r="E161" s="8"/>
      <c r="F161" s="27"/>
      <c r="G161" s="8"/>
    </row>
    <row r="162" spans="1:17" ht="17.25">
      <c r="D162" s="8"/>
      <c r="E162" s="8"/>
      <c r="F162" s="27"/>
      <c r="G162" s="8"/>
    </row>
    <row r="163" spans="1:17" ht="17.25">
      <c r="D163" s="8"/>
      <c r="E163" s="8"/>
      <c r="F163" s="27"/>
      <c r="G163" s="8"/>
    </row>
    <row r="164" spans="1:17">
      <c r="A164" s="485" t="s">
        <v>282</v>
      </c>
      <c r="B164" s="485"/>
      <c r="C164" s="485"/>
      <c r="D164" s="485"/>
      <c r="E164" s="485"/>
      <c r="F164" s="485"/>
      <c r="G164" s="485"/>
      <c r="H164" s="485"/>
      <c r="I164" s="485"/>
      <c r="J164" s="485"/>
      <c r="K164" s="485"/>
    </row>
    <row r="167" spans="1:17" ht="17.25">
      <c r="A167" s="462" t="s">
        <v>546</v>
      </c>
      <c r="B167" s="462"/>
      <c r="C167" s="462"/>
      <c r="D167" s="462"/>
      <c r="E167" s="462"/>
    </row>
    <row r="168" spans="1:17" ht="9" customHeight="1">
      <c r="A168" s="22"/>
      <c r="B168" s="22"/>
      <c r="C168" s="22"/>
      <c r="D168" s="22"/>
      <c r="E168" s="22"/>
    </row>
    <row r="169" spans="1:17" ht="13.5" customHeight="1">
      <c r="A169" s="22"/>
      <c r="B169" s="22"/>
      <c r="C169" s="22"/>
      <c r="D169" s="511" t="s">
        <v>79</v>
      </c>
      <c r="E169" s="512"/>
      <c r="F169" s="512"/>
      <c r="G169" s="512"/>
      <c r="H169" s="512"/>
      <c r="I169" s="512"/>
      <c r="J169" s="512"/>
      <c r="K169" s="513"/>
    </row>
    <row r="170" spans="1:17" ht="13.5" customHeight="1">
      <c r="A170" s="22"/>
      <c r="B170" s="22"/>
      <c r="C170" s="22"/>
      <c r="D170" s="22"/>
      <c r="E170" s="22"/>
    </row>
    <row r="171" spans="1:17">
      <c r="M171" s="148"/>
      <c r="N171" s="125" t="s">
        <v>37</v>
      </c>
      <c r="O171" s="130"/>
      <c r="P171" s="136" t="s">
        <v>497</v>
      </c>
      <c r="Q171" s="138"/>
    </row>
    <row r="172" spans="1:17" ht="22.5">
      <c r="F172" s="89"/>
      <c r="G172" s="89"/>
      <c r="M172" s="149"/>
      <c r="N172" s="178" t="s">
        <v>423</v>
      </c>
      <c r="O172" s="179" t="s">
        <v>115</v>
      </c>
      <c r="P172" s="180" t="s">
        <v>423</v>
      </c>
      <c r="Q172" s="194" t="s">
        <v>115</v>
      </c>
    </row>
    <row r="173" spans="1:17">
      <c r="F173" s="89"/>
      <c r="G173" s="89"/>
      <c r="M173" s="120" t="s">
        <v>424</v>
      </c>
      <c r="N173" s="127">
        <v>8698580</v>
      </c>
      <c r="O173" s="132">
        <v>15.1</v>
      </c>
      <c r="P173" s="127">
        <v>9209160</v>
      </c>
      <c r="Q173" s="140">
        <v>9.9</v>
      </c>
    </row>
    <row r="174" spans="1:17">
      <c r="M174" s="120" t="s">
        <v>425</v>
      </c>
      <c r="N174" s="127">
        <v>2507920</v>
      </c>
      <c r="O174" s="132">
        <v>4.3</v>
      </c>
      <c r="P174" s="127">
        <v>5161540</v>
      </c>
      <c r="Q174" s="140">
        <v>5.5</v>
      </c>
    </row>
    <row r="175" spans="1:17">
      <c r="M175" s="121" t="s">
        <v>391</v>
      </c>
      <c r="N175" s="127">
        <v>4191610</v>
      </c>
      <c r="O175" s="132">
        <v>7.3</v>
      </c>
      <c r="P175" s="127">
        <v>7359850</v>
      </c>
      <c r="Q175" s="140">
        <v>7.9</v>
      </c>
    </row>
    <row r="176" spans="1:17">
      <c r="M176" s="121" t="s">
        <v>21</v>
      </c>
      <c r="N176" s="127">
        <v>929520</v>
      </c>
      <c r="O176" s="132">
        <v>1.6</v>
      </c>
      <c r="P176" s="127">
        <v>5208650</v>
      </c>
      <c r="Q176" s="140">
        <v>5.6</v>
      </c>
    </row>
    <row r="177" spans="1:17">
      <c r="M177" s="120" t="s">
        <v>356</v>
      </c>
      <c r="N177" s="127">
        <v>1959420</v>
      </c>
      <c r="O177" s="132">
        <v>3.4</v>
      </c>
      <c r="P177" s="127">
        <v>1533000</v>
      </c>
      <c r="Q177" s="140">
        <v>1.6</v>
      </c>
    </row>
    <row r="178" spans="1:17">
      <c r="M178" s="120" t="s">
        <v>427</v>
      </c>
      <c r="N178" s="127">
        <v>267860</v>
      </c>
      <c r="O178" s="132">
        <v>0.5</v>
      </c>
      <c r="P178" s="127">
        <v>5196660</v>
      </c>
      <c r="Q178" s="140">
        <v>5.6</v>
      </c>
    </row>
    <row r="179" spans="1:17">
      <c r="M179" s="122" t="s">
        <v>454</v>
      </c>
      <c r="N179" s="128">
        <f>N180-SUM(N173:N178)</f>
        <v>39162620</v>
      </c>
      <c r="O179" s="133">
        <f>O180-SUM(O173:O178)</f>
        <v>67.8</v>
      </c>
      <c r="P179" s="128">
        <f>P180-SUM(P173:P178)</f>
        <v>59711180</v>
      </c>
      <c r="Q179" s="141">
        <f>Q180-SUM(Q173:Q178)</f>
        <v>63.9</v>
      </c>
    </row>
    <row r="180" spans="1:17">
      <c r="M180" s="123" t="s">
        <v>428</v>
      </c>
      <c r="N180" s="129">
        <v>57717530</v>
      </c>
      <c r="O180" s="134">
        <v>100</v>
      </c>
      <c r="P180" s="129">
        <v>93380040</v>
      </c>
      <c r="Q180" s="142">
        <v>100</v>
      </c>
    </row>
    <row r="182" spans="1:17">
      <c r="F182" s="11"/>
    </row>
    <row r="183" spans="1:17">
      <c r="F183" s="11"/>
    </row>
    <row r="186" spans="1:17">
      <c r="A186" s="485" t="s">
        <v>585</v>
      </c>
      <c r="B186" s="485"/>
      <c r="C186" s="485"/>
      <c r="D186" s="485"/>
      <c r="E186" s="485"/>
      <c r="F186" s="485"/>
      <c r="G186" s="485"/>
      <c r="H186" s="485"/>
      <c r="I186" s="485"/>
      <c r="J186" s="485"/>
      <c r="K186" s="485"/>
    </row>
    <row r="189" spans="1:17" ht="17.25">
      <c r="A189" s="462" t="s">
        <v>312</v>
      </c>
      <c r="B189" s="462"/>
      <c r="C189" s="462"/>
      <c r="D189" s="462"/>
      <c r="E189" s="462"/>
    </row>
    <row r="190" spans="1:17" ht="13.5" customHeight="1">
      <c r="A190" s="22"/>
      <c r="B190" s="22"/>
      <c r="C190" s="22"/>
      <c r="D190" s="22"/>
      <c r="E190" s="22"/>
    </row>
    <row r="191" spans="1:17" ht="13.5" customHeight="1">
      <c r="A191" s="22"/>
      <c r="B191" s="22"/>
      <c r="C191" s="22"/>
      <c r="D191" s="22"/>
      <c r="E191" s="22"/>
      <c r="F191" s="525" t="s">
        <v>634</v>
      </c>
      <c r="G191" s="526"/>
      <c r="H191" s="527"/>
    </row>
    <row r="192" spans="1:17" ht="13.5" customHeight="1">
      <c r="A192" s="22"/>
      <c r="B192" s="22"/>
      <c r="C192" s="22"/>
      <c r="D192" s="22"/>
      <c r="E192" s="22"/>
    </row>
    <row r="214" spans="1:11">
      <c r="A214" s="11" t="s">
        <v>98</v>
      </c>
      <c r="F214" s="11"/>
    </row>
    <row r="217" spans="1:11" ht="17.25">
      <c r="A217" s="20" t="s">
        <v>11</v>
      </c>
    </row>
    <row r="218" spans="1:11" ht="10.5" customHeight="1">
      <c r="A218" s="20"/>
    </row>
    <row r="219" spans="1:11" ht="13.5" customHeight="1">
      <c r="A219" s="20"/>
      <c r="E219" s="538" t="s">
        <v>622</v>
      </c>
      <c r="F219" s="471"/>
      <c r="G219" s="471"/>
      <c r="H219" s="471"/>
      <c r="I219" s="471"/>
      <c r="J219" s="471"/>
      <c r="K219" s="472"/>
    </row>
    <row r="220" spans="1:11" ht="13.5" customHeight="1">
      <c r="A220" s="20"/>
      <c r="E220" s="473"/>
      <c r="F220" s="474"/>
      <c r="G220" s="474"/>
      <c r="H220" s="474"/>
      <c r="I220" s="474"/>
      <c r="J220" s="474"/>
      <c r="K220" s="475"/>
    </row>
    <row r="238" spans="1:11">
      <c r="A238" s="489" t="s">
        <v>208</v>
      </c>
      <c r="B238" s="489"/>
      <c r="C238" s="489"/>
      <c r="D238" s="489"/>
      <c r="E238" s="489"/>
      <c r="F238" s="489"/>
      <c r="G238" s="489"/>
      <c r="H238" s="489"/>
      <c r="I238" s="489"/>
      <c r="J238" s="489"/>
      <c r="K238" s="489"/>
    </row>
    <row r="241" spans="1:11" ht="17.25">
      <c r="A241" s="462" t="s">
        <v>560</v>
      </c>
      <c r="B241" s="462"/>
      <c r="C241" s="462"/>
      <c r="D241" s="462"/>
      <c r="E241" s="462"/>
      <c r="F241" s="462"/>
      <c r="G241" s="462"/>
      <c r="H241" s="462"/>
      <c r="I241" s="462"/>
      <c r="J241" s="462"/>
      <c r="K241" s="462"/>
    </row>
    <row r="242" spans="1:11" ht="10.5" customHeight="1">
      <c r="A242" s="27"/>
      <c r="B242" s="27"/>
      <c r="C242" s="10"/>
      <c r="D242" s="10"/>
      <c r="E242" s="10"/>
      <c r="F242" s="10"/>
      <c r="G242" s="10"/>
      <c r="H242" s="10"/>
      <c r="I242" s="10"/>
      <c r="J242" s="10"/>
      <c r="K242" s="10"/>
    </row>
    <row r="243" spans="1:11" ht="13.5" customHeight="1">
      <c r="A243" s="27"/>
      <c r="B243" s="27"/>
      <c r="C243" s="477" t="s">
        <v>691</v>
      </c>
      <c r="D243" s="471"/>
      <c r="E243" s="471"/>
      <c r="F243" s="471"/>
      <c r="G243" s="471"/>
      <c r="H243" s="471"/>
      <c r="I243" s="471"/>
      <c r="J243" s="471"/>
      <c r="K243" s="472"/>
    </row>
    <row r="244" spans="1:11" ht="13.5" customHeight="1">
      <c r="A244" s="27"/>
      <c r="B244" s="27"/>
      <c r="C244" s="478"/>
      <c r="D244" s="451"/>
      <c r="E244" s="451"/>
      <c r="F244" s="451"/>
      <c r="G244" s="451"/>
      <c r="H244" s="451"/>
      <c r="I244" s="451"/>
      <c r="J244" s="451"/>
      <c r="K244" s="479"/>
    </row>
    <row r="245" spans="1:11" ht="13.5" customHeight="1">
      <c r="A245" s="27"/>
      <c r="B245" s="27"/>
      <c r="C245" s="543" t="s">
        <v>696</v>
      </c>
      <c r="D245" s="544"/>
      <c r="E245" s="544"/>
      <c r="F245" s="544"/>
      <c r="G245" s="544"/>
      <c r="H245" s="544"/>
      <c r="I245" s="544"/>
      <c r="J245" s="544"/>
      <c r="K245" s="545"/>
    </row>
    <row r="246" spans="1:11" ht="13.5" customHeight="1">
      <c r="A246" s="27"/>
      <c r="B246" s="185"/>
      <c r="C246" s="10"/>
      <c r="D246" s="49"/>
      <c r="E246" s="49"/>
      <c r="F246" s="49"/>
      <c r="G246" s="49"/>
      <c r="H246" s="49"/>
      <c r="I246" s="49"/>
      <c r="J246" s="49"/>
      <c r="K246" s="49"/>
    </row>
    <row r="247" spans="1:11" ht="30.75" customHeight="1">
      <c r="A247" s="463"/>
      <c r="B247" s="562"/>
      <c r="C247" s="464"/>
      <c r="D247" s="464"/>
      <c r="E247" s="29" t="s">
        <v>550</v>
      </c>
      <c r="F247" s="29" t="s">
        <v>551</v>
      </c>
      <c r="G247" s="29" t="s">
        <v>17</v>
      </c>
      <c r="H247" s="29" t="s">
        <v>552</v>
      </c>
      <c r="I247" s="29" t="s">
        <v>83</v>
      </c>
      <c r="J247" s="29" t="s">
        <v>554</v>
      </c>
      <c r="K247" s="67" t="s">
        <v>246</v>
      </c>
    </row>
    <row r="248" spans="1:11" ht="30.75" customHeight="1">
      <c r="A248" s="465" t="s">
        <v>556</v>
      </c>
      <c r="B248" s="466"/>
      <c r="C248" s="466"/>
      <c r="D248" s="466"/>
      <c r="E248" s="39">
        <v>13.3</v>
      </c>
      <c r="F248" s="39">
        <v>13.1</v>
      </c>
      <c r="G248" s="39">
        <v>12.4</v>
      </c>
      <c r="H248" s="39">
        <v>11.5</v>
      </c>
      <c r="I248" s="39">
        <v>11</v>
      </c>
      <c r="J248" s="39">
        <v>10.9</v>
      </c>
      <c r="K248" s="68">
        <v>10.7</v>
      </c>
    </row>
    <row r="249" spans="1:11" ht="30.75" customHeight="1">
      <c r="A249" s="465" t="s">
        <v>330</v>
      </c>
      <c r="B249" s="466"/>
      <c r="C249" s="466"/>
      <c r="D249" s="466"/>
      <c r="E249" s="39">
        <v>67.8</v>
      </c>
      <c r="F249" s="39">
        <v>63.5</v>
      </c>
      <c r="G249" s="39">
        <v>60.5</v>
      </c>
      <c r="H249" s="39">
        <v>59.1</v>
      </c>
      <c r="I249" s="39">
        <v>57.7</v>
      </c>
      <c r="J249" s="39">
        <v>57</v>
      </c>
      <c r="K249" s="68">
        <v>55.6</v>
      </c>
    </row>
    <row r="250" spans="1:11" ht="30.75" customHeight="1">
      <c r="A250" s="465" t="s">
        <v>557</v>
      </c>
      <c r="B250" s="466"/>
      <c r="C250" s="466"/>
      <c r="D250" s="466"/>
      <c r="E250" s="39">
        <v>18.899999999999999</v>
      </c>
      <c r="F250" s="39">
        <v>23.4</v>
      </c>
      <c r="G250" s="39">
        <v>27</v>
      </c>
      <c r="H250" s="39">
        <v>29.4</v>
      </c>
      <c r="I250" s="39">
        <v>31.3</v>
      </c>
      <c r="J250" s="39">
        <v>32.1</v>
      </c>
      <c r="K250" s="68">
        <v>33.700000000000003</v>
      </c>
    </row>
    <row r="251" spans="1:11" ht="30.75" customHeight="1">
      <c r="A251" s="467" t="s">
        <v>558</v>
      </c>
      <c r="B251" s="468"/>
      <c r="C251" s="468"/>
      <c r="D251" s="468"/>
      <c r="E251" s="40">
        <v>9.6999999999999993</v>
      </c>
      <c r="F251" s="40">
        <v>11.2</v>
      </c>
      <c r="G251" s="40">
        <v>12.5</v>
      </c>
      <c r="H251" s="40">
        <v>15.9</v>
      </c>
      <c r="I251" s="40">
        <v>18.8</v>
      </c>
      <c r="J251" s="40">
        <v>20.399999999999999</v>
      </c>
      <c r="K251" s="69">
        <v>21.3</v>
      </c>
    </row>
    <row r="252" spans="1:11" ht="21">
      <c r="A252" s="48" t="s">
        <v>147</v>
      </c>
      <c r="B252" s="14"/>
      <c r="C252" s="14"/>
      <c r="D252" s="14"/>
      <c r="E252" s="14"/>
      <c r="H252" s="14"/>
      <c r="I252" s="14"/>
      <c r="J252" s="14"/>
      <c r="K252" s="14"/>
    </row>
  </sheetData>
  <mergeCells count="42">
    <mergeCell ref="A1:K1"/>
    <mergeCell ref="G6:H6"/>
    <mergeCell ref="G7:H7"/>
    <mergeCell ref="G8:H8"/>
    <mergeCell ref="G9:H9"/>
    <mergeCell ref="G10:H10"/>
    <mergeCell ref="G11:H11"/>
    <mergeCell ref="G12:H12"/>
    <mergeCell ref="G13:H13"/>
    <mergeCell ref="G14:K14"/>
    <mergeCell ref="G15:K15"/>
    <mergeCell ref="A22:D22"/>
    <mergeCell ref="F24:K24"/>
    <mergeCell ref="A64:E64"/>
    <mergeCell ref="A82:K82"/>
    <mergeCell ref="A85:G85"/>
    <mergeCell ref="A103:K103"/>
    <mergeCell ref="A106:C106"/>
    <mergeCell ref="F108:K108"/>
    <mergeCell ref="A126:K126"/>
    <mergeCell ref="F191:H191"/>
    <mergeCell ref="A129:E129"/>
    <mergeCell ref="G129:K129"/>
    <mergeCell ref="A145:E145"/>
    <mergeCell ref="A148:K148"/>
    <mergeCell ref="A164:K164"/>
    <mergeCell ref="A249:D249"/>
    <mergeCell ref="A250:D250"/>
    <mergeCell ref="A251:D251"/>
    <mergeCell ref="A40:K41"/>
    <mergeCell ref="A60:K61"/>
    <mergeCell ref="E219:K220"/>
    <mergeCell ref="C243:K244"/>
    <mergeCell ref="A238:K238"/>
    <mergeCell ref="A241:K241"/>
    <mergeCell ref="C245:K245"/>
    <mergeCell ref="A247:D247"/>
    <mergeCell ref="A248:D248"/>
    <mergeCell ref="A167:E167"/>
    <mergeCell ref="D169:K169"/>
    <mergeCell ref="A186:K186"/>
    <mergeCell ref="A189:E189"/>
  </mergeCells>
  <phoneticPr fontId="34"/>
  <pageMargins left="0.7" right="0.7" top="0.75" bottom="0.75" header="0.3" footer="0.3"/>
  <pageSetup paperSize="9" scale="83" orientation="portrait" r:id="rId1"/>
  <rowBreaks count="3" manualBreakCount="3">
    <brk id="62" max="10" man="1"/>
    <brk id="126" max="10" man="1"/>
    <brk id="188"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2"/>
  <sheetViews>
    <sheetView topLeftCell="A155" zoomScaleSheetLayoutView="100" workbookViewId="0">
      <selection activeCell="L167" sqref="L167"/>
    </sheetView>
  </sheetViews>
  <sheetFormatPr defaultRowHeight="13.5"/>
  <cols>
    <col min="1" max="4" width="9.375" customWidth="1"/>
    <col min="5" max="5" width="9.25" customWidth="1"/>
    <col min="8" max="8" width="10.125" customWidth="1"/>
    <col min="11" max="11" width="12" customWidth="1"/>
  </cols>
  <sheetData>
    <row r="1" spans="1:11" ht="21">
      <c r="A1" s="521" t="s">
        <v>3</v>
      </c>
      <c r="B1" s="521"/>
      <c r="C1" s="521"/>
      <c r="D1" s="521"/>
      <c r="E1" s="521"/>
      <c r="F1" s="521"/>
      <c r="G1" s="521"/>
      <c r="H1" s="521"/>
      <c r="I1" s="521"/>
      <c r="J1" s="521"/>
      <c r="K1" s="521"/>
    </row>
    <row r="2" spans="1:11" ht="21">
      <c r="A2" s="14"/>
      <c r="B2" s="14"/>
      <c r="C2" s="14"/>
      <c r="D2" s="14"/>
      <c r="E2" s="14"/>
      <c r="F2" s="14"/>
      <c r="G2" s="14"/>
      <c r="H2" s="14"/>
      <c r="I2" s="14"/>
      <c r="J2" s="14"/>
      <c r="K2" s="14"/>
    </row>
    <row r="3" spans="1:11" ht="21">
      <c r="A3" s="14"/>
      <c r="B3" s="14"/>
      <c r="C3" s="14"/>
      <c r="D3" s="14"/>
      <c r="E3" s="14"/>
      <c r="F3" s="14"/>
      <c r="G3" s="14"/>
      <c r="H3" s="14"/>
      <c r="I3" s="14"/>
      <c r="J3" s="14"/>
      <c r="K3" s="14"/>
    </row>
    <row r="4" spans="1:11" ht="17.25" customHeight="1">
      <c r="A4" s="14"/>
      <c r="B4" s="14"/>
      <c r="C4" s="14"/>
      <c r="D4" s="14"/>
      <c r="E4" s="14"/>
      <c r="F4" s="14"/>
      <c r="G4" s="14"/>
      <c r="H4" s="14"/>
      <c r="I4" s="14"/>
      <c r="J4" s="14"/>
      <c r="K4" s="14"/>
    </row>
    <row r="5" spans="1:11" ht="21">
      <c r="A5" s="14"/>
      <c r="B5" s="14"/>
      <c r="C5" s="14"/>
      <c r="D5" s="14"/>
      <c r="E5" s="14"/>
      <c r="F5" s="14"/>
      <c r="G5" s="14"/>
      <c r="H5" s="14"/>
      <c r="I5" s="14"/>
      <c r="J5" s="14"/>
      <c r="K5" s="14"/>
    </row>
    <row r="6" spans="1:11" ht="21.75" customHeight="1"/>
    <row r="7" spans="1:11" ht="21" customHeight="1">
      <c r="G7" s="549"/>
      <c r="H7" s="550"/>
      <c r="I7" s="97" t="s">
        <v>502</v>
      </c>
      <c r="J7" s="97" t="s">
        <v>295</v>
      </c>
      <c r="K7" s="109" t="s">
        <v>541</v>
      </c>
    </row>
    <row r="8" spans="1:11" ht="21" customHeight="1">
      <c r="G8" s="533" t="s">
        <v>488</v>
      </c>
      <c r="H8" s="534"/>
      <c r="I8" s="163">
        <v>20778</v>
      </c>
      <c r="J8" s="95"/>
      <c r="K8" s="110"/>
    </row>
    <row r="9" spans="1:11" ht="21" customHeight="1">
      <c r="G9" s="533" t="s">
        <v>503</v>
      </c>
      <c r="H9" s="534"/>
      <c r="I9" s="163">
        <v>3643</v>
      </c>
      <c r="J9" s="102">
        <v>17.532967561844259</v>
      </c>
      <c r="K9" s="110">
        <v>2</v>
      </c>
    </row>
    <row r="10" spans="1:11" ht="21" customHeight="1">
      <c r="G10" s="533" t="s">
        <v>504</v>
      </c>
      <c r="H10" s="534"/>
      <c r="I10" s="163">
        <v>12628</v>
      </c>
      <c r="J10" s="102">
        <v>60.775820579459037</v>
      </c>
      <c r="K10" s="110">
        <v>10</v>
      </c>
    </row>
    <row r="11" spans="1:11" ht="21" customHeight="1">
      <c r="G11" s="533" t="s">
        <v>190</v>
      </c>
      <c r="H11" s="534"/>
      <c r="I11" s="163">
        <v>4507</v>
      </c>
      <c r="J11" s="102">
        <v>21.6912118586967</v>
      </c>
      <c r="K11" s="110">
        <v>15</v>
      </c>
    </row>
    <row r="12" spans="1:11" ht="21" customHeight="1">
      <c r="G12" s="533" t="s">
        <v>506</v>
      </c>
      <c r="H12" s="534"/>
      <c r="I12" s="163">
        <v>2235</v>
      </c>
      <c r="J12" s="102">
        <v>10.756569448455098</v>
      </c>
      <c r="K12" s="110">
        <v>14</v>
      </c>
    </row>
    <row r="13" spans="1:11" ht="8.25" customHeight="1">
      <c r="G13" s="533"/>
      <c r="H13" s="534"/>
      <c r="I13" s="164"/>
      <c r="J13" s="166"/>
      <c r="K13" s="169"/>
    </row>
    <row r="14" spans="1:11" ht="21" customHeight="1">
      <c r="G14" s="467" t="s">
        <v>286</v>
      </c>
      <c r="H14" s="468"/>
      <c r="I14" s="144">
        <v>1.86</v>
      </c>
      <c r="J14" s="167"/>
      <c r="K14" s="170"/>
    </row>
    <row r="15" spans="1:11">
      <c r="G15" s="548" t="s">
        <v>435</v>
      </c>
      <c r="H15" s="548"/>
      <c r="I15" s="548"/>
      <c r="J15" s="548"/>
      <c r="K15" s="548"/>
    </row>
    <row r="16" spans="1:11">
      <c r="G16" s="515" t="s">
        <v>542</v>
      </c>
      <c r="H16" s="515"/>
      <c r="I16" s="515"/>
      <c r="J16" s="515"/>
      <c r="K16" s="515"/>
    </row>
    <row r="27" spans="1:11" ht="18" customHeight="1">
      <c r="A27" s="531" t="s">
        <v>584</v>
      </c>
      <c r="B27" s="531"/>
      <c r="C27" s="531"/>
      <c r="D27" s="531"/>
      <c r="E27" s="531"/>
    </row>
    <row r="28" spans="1:11" ht="10.5" customHeight="1">
      <c r="A28" s="76"/>
      <c r="B28" s="76"/>
      <c r="C28" s="76"/>
      <c r="D28" s="76"/>
      <c r="E28" s="76"/>
    </row>
    <row r="29" spans="1:11" ht="13.5" customHeight="1">
      <c r="A29" s="76"/>
      <c r="B29" s="76"/>
      <c r="C29" s="76"/>
      <c r="D29" s="76"/>
      <c r="E29" s="76"/>
      <c r="F29" s="82" t="s">
        <v>617</v>
      </c>
      <c r="G29" s="83"/>
      <c r="H29" s="83"/>
      <c r="I29" s="83"/>
      <c r="J29" s="83"/>
      <c r="K29" s="147"/>
    </row>
    <row r="30" spans="1:11" ht="13.5" customHeight="1"/>
    <row r="31" spans="1:11" ht="13.5" customHeight="1"/>
    <row r="32" spans="1:11" ht="13.5" customHeight="1"/>
    <row r="33" spans="1:11" ht="13.5" customHeight="1"/>
    <row r="34" spans="1:11" ht="13.5" customHeight="1"/>
    <row r="35" spans="1:11" ht="13.5" customHeight="1"/>
    <row r="36" spans="1:11" ht="13.5" customHeight="1"/>
    <row r="37" spans="1:11" ht="13.5" customHeight="1"/>
    <row r="38" spans="1:11" ht="13.5" customHeight="1"/>
    <row r="39" spans="1:11" ht="13.5" customHeight="1"/>
    <row r="40" spans="1:11" ht="13.5" customHeight="1"/>
    <row r="41" spans="1:11" ht="13.5" customHeight="1"/>
    <row r="42" spans="1:11" ht="13.5" customHeight="1"/>
    <row r="43" spans="1:11" ht="13.5" customHeight="1"/>
    <row r="44" spans="1:11" ht="13.5" customHeight="1"/>
    <row r="45" spans="1:11" ht="13.5" customHeight="1">
      <c r="A45" s="476" t="s">
        <v>12</v>
      </c>
      <c r="B45" s="476"/>
      <c r="C45" s="476"/>
      <c r="D45" s="476"/>
      <c r="E45" s="476"/>
      <c r="F45" s="476"/>
      <c r="G45" s="476"/>
      <c r="H45" s="476"/>
      <c r="I45" s="476"/>
      <c r="J45" s="476"/>
      <c r="K45" s="476"/>
    </row>
    <row r="46" spans="1:11" ht="13.5" customHeight="1">
      <c r="A46" s="476"/>
      <c r="B46" s="476"/>
      <c r="C46" s="476"/>
      <c r="D46" s="476"/>
      <c r="E46" s="476"/>
      <c r="F46" s="476"/>
      <c r="G46" s="476"/>
      <c r="H46" s="476"/>
      <c r="I46" s="476"/>
      <c r="J46" s="476"/>
      <c r="K46" s="476"/>
    </row>
    <row r="47" spans="1:11" ht="13.5" customHeight="1"/>
    <row r="48" spans="1:11" ht="13.5" customHeight="1"/>
    <row r="49" spans="5:7" ht="18" customHeight="1">
      <c r="E49" s="23"/>
      <c r="F49" s="20" t="s">
        <v>27</v>
      </c>
      <c r="G49" s="23"/>
    </row>
    <row r="50" spans="5:7" ht="13.5" customHeight="1">
      <c r="E50" s="23"/>
      <c r="F50" s="20"/>
      <c r="G50" s="23"/>
    </row>
    <row r="51" spans="5:7" ht="13.5" customHeight="1">
      <c r="F51" s="45"/>
    </row>
    <row r="52" spans="5:7" ht="13.5" customHeight="1"/>
    <row r="53" spans="5:7" ht="13.5" customHeight="1"/>
    <row r="54" spans="5:7" ht="13.5" customHeight="1"/>
    <row r="55" spans="5:7" ht="13.5" customHeight="1"/>
    <row r="56" spans="5:7" ht="13.5" customHeight="1"/>
    <row r="57" spans="5:7" ht="13.5" customHeight="1"/>
    <row r="58" spans="5:7" ht="13.5" customHeight="1"/>
    <row r="59" spans="5:7" ht="13.5" customHeight="1"/>
    <row r="60" spans="5:7" ht="13.5" customHeight="1"/>
    <row r="61" spans="5:7" ht="13.5" customHeight="1"/>
    <row r="62" spans="5:7" ht="13.5" customHeight="1"/>
    <row r="63" spans="5:7" ht="13.5" customHeight="1"/>
    <row r="64" spans="5:7" ht="13.5" customHeight="1"/>
    <row r="65" spans="1:11" ht="13.5" customHeight="1">
      <c r="A65" s="476" t="s">
        <v>12</v>
      </c>
      <c r="B65" s="476"/>
      <c r="C65" s="476"/>
      <c r="D65" s="476"/>
      <c r="E65" s="476"/>
      <c r="F65" s="476"/>
      <c r="G65" s="476"/>
      <c r="H65" s="476"/>
      <c r="I65" s="476"/>
      <c r="J65" s="476"/>
      <c r="K65" s="476"/>
    </row>
    <row r="66" spans="1:11" ht="13.5" customHeight="1">
      <c r="A66" s="476"/>
      <c r="B66" s="476"/>
      <c r="C66" s="476"/>
      <c r="D66" s="476"/>
      <c r="E66" s="476"/>
      <c r="F66" s="476"/>
      <c r="G66" s="476"/>
      <c r="H66" s="476"/>
      <c r="I66" s="476"/>
      <c r="J66" s="476"/>
      <c r="K66" s="476"/>
    </row>
    <row r="67" spans="1:11" ht="13.5" customHeight="1">
      <c r="A67" s="19"/>
      <c r="B67" s="19"/>
      <c r="C67" s="19"/>
      <c r="D67" s="19"/>
      <c r="E67" s="19"/>
      <c r="F67" s="19"/>
      <c r="G67" s="19"/>
      <c r="H67" s="19"/>
      <c r="I67" s="19"/>
      <c r="J67" s="19"/>
      <c r="K67" s="19"/>
    </row>
    <row r="68" spans="1:11" ht="18" customHeight="1">
      <c r="A68" s="462" t="s">
        <v>537</v>
      </c>
      <c r="B68" s="462"/>
      <c r="C68" s="462"/>
      <c r="D68" s="462"/>
      <c r="E68" s="462"/>
    </row>
    <row r="69" spans="1:11" ht="13.5" customHeight="1"/>
    <row r="70" spans="1:11" ht="13.5" customHeight="1"/>
    <row r="71" spans="1:11" ht="13.5" customHeight="1"/>
    <row r="72" spans="1:11" ht="13.5" customHeight="1"/>
    <row r="73" spans="1:11" ht="13.5" customHeight="1"/>
    <row r="74" spans="1:11" ht="13.5" customHeight="1"/>
    <row r="75" spans="1:11" ht="13.5" customHeight="1"/>
    <row r="76" spans="1:11" ht="13.5" customHeight="1"/>
    <row r="77" spans="1:11" ht="13.5" customHeight="1"/>
    <row r="78" spans="1:11" ht="13.5" customHeight="1"/>
    <row r="79" spans="1:11" ht="13.5" customHeight="1"/>
    <row r="80" spans="1:11" ht="13.5" customHeight="1"/>
    <row r="81" spans="1:13" ht="13.5" customHeight="1"/>
    <row r="82" spans="1:13" ht="13.5" customHeight="1"/>
    <row r="83" spans="1:13" ht="13.5" customHeight="1"/>
    <row r="84" spans="1:13" ht="13.5" customHeight="1"/>
    <row r="85" spans="1:13" ht="13.5" customHeight="1"/>
    <row r="86" spans="1:13" ht="13.5" customHeight="1">
      <c r="A86" s="507" t="s">
        <v>42</v>
      </c>
      <c r="B86" s="507"/>
      <c r="C86" s="507"/>
      <c r="D86" s="507"/>
      <c r="E86" s="507"/>
      <c r="F86" s="507"/>
      <c r="G86" s="507"/>
      <c r="H86" s="507"/>
      <c r="I86" s="507"/>
      <c r="J86" s="507"/>
      <c r="K86" s="507"/>
    </row>
    <row r="87" spans="1:13" ht="13.5" customHeight="1">
      <c r="A87" s="19"/>
      <c r="B87" s="19"/>
      <c r="C87" s="19"/>
      <c r="D87" s="19"/>
      <c r="E87" s="19"/>
      <c r="F87" s="19"/>
      <c r="G87" s="19"/>
      <c r="H87" s="19"/>
      <c r="I87" s="19"/>
      <c r="J87" s="19"/>
      <c r="K87" s="19"/>
    </row>
    <row r="88" spans="1:13" ht="13.5" customHeight="1">
      <c r="A88" s="19"/>
      <c r="B88" s="19"/>
      <c r="C88" s="19"/>
      <c r="D88" s="19"/>
      <c r="E88" s="19"/>
      <c r="F88" s="19"/>
      <c r="G88" s="19"/>
      <c r="H88" s="19"/>
      <c r="I88" s="19"/>
      <c r="J88" s="19"/>
      <c r="K88" s="19"/>
    </row>
    <row r="89" spans="1:13" ht="18" customHeight="1">
      <c r="A89" s="462" t="s">
        <v>6</v>
      </c>
      <c r="B89" s="462"/>
      <c r="C89" s="462"/>
      <c r="D89" s="462"/>
      <c r="E89" s="462"/>
      <c r="F89" s="462"/>
      <c r="G89" s="462"/>
    </row>
    <row r="90" spans="1:13" ht="11.25" customHeight="1">
      <c r="A90" s="22"/>
      <c r="B90" s="22"/>
      <c r="C90" s="22"/>
      <c r="D90" s="22"/>
      <c r="E90" s="22"/>
      <c r="F90" s="22"/>
      <c r="G90" s="22"/>
    </row>
    <row r="91" spans="1:13" ht="13.5" customHeight="1">
      <c r="A91" s="22"/>
      <c r="B91" s="22"/>
      <c r="C91" s="22"/>
      <c r="D91" s="22"/>
      <c r="E91" s="22"/>
      <c r="F91" s="538" t="s">
        <v>641</v>
      </c>
      <c r="G91" s="539"/>
      <c r="H91" s="539"/>
      <c r="I91" s="539"/>
      <c r="J91" s="539"/>
      <c r="K91" s="540"/>
      <c r="L91" s="10"/>
      <c r="M91" s="10"/>
    </row>
    <row r="92" spans="1:13" ht="13.5" customHeight="1">
      <c r="A92" s="22"/>
      <c r="B92" s="22"/>
      <c r="C92" s="22"/>
      <c r="D92" s="22"/>
      <c r="E92" s="22"/>
      <c r="F92" s="541"/>
      <c r="G92" s="460"/>
      <c r="H92" s="460"/>
      <c r="I92" s="460"/>
      <c r="J92" s="460"/>
      <c r="K92" s="542"/>
      <c r="L92" s="10"/>
      <c r="M92" s="10"/>
    </row>
    <row r="93" spans="1:13" ht="13.5" customHeight="1">
      <c r="A93" s="22"/>
      <c r="B93" s="22"/>
      <c r="C93" s="22"/>
      <c r="D93" s="22"/>
      <c r="E93" s="22"/>
      <c r="F93" s="541" t="s">
        <v>59</v>
      </c>
      <c r="G93" s="460"/>
      <c r="H93" s="460"/>
      <c r="I93" s="460"/>
      <c r="J93" s="460"/>
      <c r="K93" s="542"/>
      <c r="L93" s="10"/>
      <c r="M93" s="10"/>
    </row>
    <row r="94" spans="1:13" ht="13.5" customHeight="1">
      <c r="A94" s="22"/>
      <c r="B94" s="22"/>
      <c r="C94" s="22"/>
      <c r="D94" s="22"/>
      <c r="E94" s="22"/>
      <c r="F94" s="543"/>
      <c r="G94" s="544"/>
      <c r="H94" s="544"/>
      <c r="I94" s="544"/>
      <c r="J94" s="544"/>
      <c r="K94" s="545"/>
      <c r="L94" s="10"/>
      <c r="M94" s="10"/>
    </row>
    <row r="95" spans="1:13" ht="13.5" customHeight="1"/>
    <row r="96" spans="1:13" ht="13.5" customHeight="1"/>
    <row r="97" spans="1:11" ht="13.5" customHeight="1"/>
    <row r="98" spans="1:11" ht="13.5" customHeight="1"/>
    <row r="99" spans="1:11" ht="13.5" customHeight="1"/>
    <row r="100" spans="1:11" ht="13.5" customHeight="1"/>
    <row r="101" spans="1:11" ht="13.5" customHeight="1"/>
    <row r="102" spans="1:11" ht="13.5" customHeight="1"/>
    <row r="103" spans="1:11" ht="13.5" customHeight="1"/>
    <row r="104" spans="1:11" ht="13.5" customHeight="1"/>
    <row r="105" spans="1:11" ht="13.5" customHeight="1"/>
    <row r="106" spans="1:11" ht="13.5" customHeight="1"/>
    <row r="107" spans="1:11" ht="13.5" customHeight="1"/>
    <row r="108" spans="1:11" ht="13.5" customHeight="1"/>
    <row r="109" spans="1:11" ht="13.5" customHeight="1"/>
    <row r="110" spans="1:11" ht="13.5" customHeight="1"/>
    <row r="111" spans="1:11" ht="13.5" customHeight="1"/>
    <row r="112" spans="1:11" ht="13.5" customHeight="1">
      <c r="A112" s="507" t="s">
        <v>42</v>
      </c>
      <c r="B112" s="507"/>
      <c r="C112" s="507"/>
      <c r="D112" s="507"/>
      <c r="E112" s="507"/>
      <c r="F112" s="507"/>
      <c r="G112" s="507"/>
      <c r="H112" s="507"/>
      <c r="I112" s="507"/>
      <c r="J112" s="507"/>
      <c r="K112" s="507"/>
    </row>
    <row r="113" spans="1:11" ht="13.5" customHeight="1">
      <c r="A113" s="23"/>
      <c r="B113" s="23"/>
      <c r="C113" s="23"/>
      <c r="D113" s="23"/>
      <c r="E113" s="23"/>
      <c r="F113" s="23"/>
      <c r="G113" s="23"/>
      <c r="H113" s="23"/>
      <c r="I113" s="23"/>
      <c r="J113" s="23"/>
      <c r="K113" s="23"/>
    </row>
    <row r="114" spans="1:11" ht="13.5" customHeight="1">
      <c r="A114" s="23"/>
      <c r="B114" s="23"/>
      <c r="C114" s="23"/>
      <c r="D114" s="23"/>
      <c r="E114" s="23"/>
      <c r="F114" s="23"/>
      <c r="G114" s="23"/>
      <c r="H114" s="23"/>
      <c r="I114" s="23"/>
      <c r="J114" s="23"/>
      <c r="K114" s="23"/>
    </row>
    <row r="115" spans="1:11" ht="18" customHeight="1">
      <c r="B115" s="27" t="s">
        <v>22</v>
      </c>
    </row>
    <row r="116" spans="1:11" ht="10.5" customHeight="1">
      <c r="B116" s="27"/>
    </row>
    <row r="117" spans="1:11" ht="13.5" customHeight="1">
      <c r="B117" s="27"/>
      <c r="F117" s="559" t="s">
        <v>642</v>
      </c>
      <c r="G117" s="560"/>
      <c r="H117" s="560"/>
      <c r="I117" s="560"/>
      <c r="J117" s="560"/>
      <c r="K117" s="561"/>
    </row>
    <row r="118" spans="1:11" ht="13.5" customHeight="1"/>
    <row r="119" spans="1:11" ht="13.5" customHeight="1"/>
    <row r="120" spans="1:11" ht="13.5" customHeight="1"/>
    <row r="121" spans="1:11" ht="13.5" customHeight="1"/>
    <row r="122" spans="1:11" ht="13.5" customHeight="1"/>
    <row r="123" spans="1:11" ht="13.5" customHeight="1"/>
    <row r="124" spans="1:11" ht="13.5" customHeight="1"/>
    <row r="125" spans="1:11" ht="13.5" customHeight="1"/>
    <row r="126" spans="1:11" ht="13.5" customHeight="1"/>
    <row r="127" spans="1:11" ht="13.5" customHeight="1"/>
    <row r="128" spans="1:11" ht="13.5" customHeight="1"/>
    <row r="129" spans="1:11" ht="13.5" customHeight="1"/>
    <row r="130" spans="1:11" ht="13.5" customHeight="1"/>
    <row r="131" spans="1:11" ht="13.5" customHeight="1"/>
    <row r="132" spans="1:11" ht="13.5" customHeight="1"/>
    <row r="133" spans="1:11" ht="13.5" customHeight="1"/>
    <row r="134" spans="1:11" ht="13.5" customHeight="1"/>
    <row r="135" spans="1:11" ht="13.5" customHeight="1">
      <c r="A135" s="507" t="s">
        <v>42</v>
      </c>
      <c r="B135" s="507"/>
      <c r="C135" s="507"/>
      <c r="D135" s="507"/>
      <c r="E135" s="507"/>
      <c r="F135" s="507"/>
      <c r="G135" s="507"/>
      <c r="H135" s="507"/>
      <c r="I135" s="507"/>
      <c r="J135" s="507"/>
      <c r="K135" s="507"/>
    </row>
    <row r="136" spans="1:11" ht="13.5" customHeight="1">
      <c r="H136" s="11"/>
    </row>
    <row r="137" spans="1:11" ht="13.5" customHeight="1">
      <c r="A137" s="23"/>
      <c r="B137" s="23"/>
      <c r="C137" s="23"/>
      <c r="D137" s="23"/>
      <c r="E137" s="23"/>
      <c r="F137" s="23"/>
      <c r="G137" s="23"/>
      <c r="H137" s="23"/>
      <c r="I137" s="23"/>
      <c r="J137" s="23"/>
      <c r="K137" s="23"/>
    </row>
    <row r="138" spans="1:11" ht="19.5" customHeight="1">
      <c r="A138" s="508" t="s">
        <v>321</v>
      </c>
      <c r="B138" s="508"/>
      <c r="C138" s="508"/>
      <c r="D138" s="508"/>
      <c r="E138" s="508"/>
      <c r="G138" s="508" t="s">
        <v>734</v>
      </c>
      <c r="H138" s="508"/>
      <c r="I138" s="508"/>
      <c r="J138" s="508"/>
      <c r="K138" s="508"/>
    </row>
    <row r="154" spans="1:11">
      <c r="A154" s="547" t="s">
        <v>323</v>
      </c>
      <c r="B154" s="547"/>
      <c r="C154" s="547"/>
      <c r="D154" s="547"/>
      <c r="E154" s="547"/>
      <c r="G154" s="143" t="s">
        <v>507</v>
      </c>
      <c r="H154" s="143"/>
      <c r="I154" s="143"/>
      <c r="J154" s="143"/>
      <c r="K154" s="143"/>
    </row>
    <row r="157" spans="1:11" ht="17.25">
      <c r="A157" s="510" t="s">
        <v>733</v>
      </c>
      <c r="B157" s="510"/>
      <c r="C157" s="510"/>
      <c r="D157" s="510"/>
      <c r="E157" s="510"/>
      <c r="F157" s="510"/>
      <c r="G157" s="510"/>
      <c r="H157" s="510"/>
      <c r="I157" s="510"/>
      <c r="J157" s="510"/>
      <c r="K157" s="510"/>
    </row>
    <row r="158" spans="1:11" ht="9" customHeight="1">
      <c r="A158" s="22"/>
      <c r="B158" s="22"/>
      <c r="C158" s="22"/>
      <c r="D158" s="22"/>
      <c r="E158" s="22"/>
      <c r="F158" s="22"/>
      <c r="G158" s="22"/>
      <c r="H158" s="22"/>
      <c r="I158" s="22"/>
      <c r="J158" s="22"/>
      <c r="K158" s="22"/>
    </row>
    <row r="159" spans="1:11" ht="13.5" customHeight="1">
      <c r="A159" s="22"/>
      <c r="B159" s="22"/>
      <c r="C159" s="22"/>
      <c r="D159" s="22"/>
      <c r="E159" s="22"/>
      <c r="F159" s="82" t="s">
        <v>275</v>
      </c>
      <c r="G159" s="83"/>
      <c r="H159" s="83"/>
      <c r="I159" s="83"/>
      <c r="J159" s="83"/>
      <c r="K159" s="113"/>
    </row>
    <row r="160" spans="1:11" ht="17.25">
      <c r="D160" s="8"/>
      <c r="E160" s="8"/>
      <c r="F160" s="27"/>
      <c r="G160" s="8"/>
    </row>
    <row r="161" spans="1:11" ht="17.25">
      <c r="D161" s="8"/>
      <c r="E161" s="8"/>
      <c r="F161" s="27"/>
      <c r="G161" s="8"/>
    </row>
    <row r="162" spans="1:11" ht="17.25">
      <c r="D162" s="8"/>
      <c r="E162" s="8"/>
      <c r="F162" s="27"/>
      <c r="G162" s="8"/>
    </row>
    <row r="163" spans="1:11" ht="17.25">
      <c r="D163" s="8"/>
      <c r="E163" s="8"/>
      <c r="F163" s="27"/>
      <c r="G163" s="8"/>
    </row>
    <row r="164" spans="1:11" ht="17.25">
      <c r="D164" s="8"/>
      <c r="E164" s="8"/>
      <c r="F164" s="27"/>
      <c r="G164" s="8"/>
    </row>
    <row r="165" spans="1:11" ht="17.25">
      <c r="D165" s="8"/>
      <c r="E165" s="8"/>
      <c r="F165" s="27"/>
      <c r="G165" s="8"/>
    </row>
    <row r="166" spans="1:11" ht="17.25">
      <c r="D166" s="8"/>
      <c r="E166" s="8"/>
      <c r="F166" s="27"/>
      <c r="G166" s="8"/>
    </row>
    <row r="167" spans="1:11" ht="17.25">
      <c r="D167" s="8"/>
      <c r="E167" s="8"/>
      <c r="F167" s="27"/>
      <c r="G167" s="8"/>
    </row>
    <row r="168" spans="1:11" ht="17.25">
      <c r="D168" s="8"/>
      <c r="E168" s="8"/>
      <c r="F168" s="27"/>
      <c r="G168" s="8"/>
    </row>
    <row r="169" spans="1:11" ht="17.25">
      <c r="D169" s="8"/>
      <c r="E169" s="8"/>
      <c r="F169" s="27"/>
      <c r="G169" s="8"/>
    </row>
    <row r="170" spans="1:11" ht="17.25">
      <c r="D170" s="8"/>
      <c r="E170" s="8"/>
      <c r="F170" s="27"/>
      <c r="G170" s="8"/>
    </row>
    <row r="171" spans="1:11" ht="17.25">
      <c r="D171" s="8"/>
      <c r="E171" s="8"/>
      <c r="F171" s="27"/>
      <c r="G171" s="8"/>
    </row>
    <row r="172" spans="1:11" ht="17.25">
      <c r="D172" s="8"/>
      <c r="E172" s="8"/>
      <c r="F172" s="27"/>
      <c r="G172" s="8"/>
    </row>
    <row r="173" spans="1:11">
      <c r="A173" s="485" t="s">
        <v>282</v>
      </c>
      <c r="B173" s="485"/>
      <c r="C173" s="485"/>
      <c r="D173" s="485"/>
      <c r="E173" s="485"/>
      <c r="F173" s="485"/>
      <c r="G173" s="485"/>
      <c r="H173" s="485"/>
      <c r="I173" s="485"/>
      <c r="J173" s="485"/>
      <c r="K173" s="485"/>
    </row>
    <row r="176" spans="1:11" ht="17.25">
      <c r="A176" s="462" t="s">
        <v>546</v>
      </c>
      <c r="B176" s="462"/>
      <c r="C176" s="462"/>
      <c r="D176" s="462"/>
      <c r="E176" s="462"/>
    </row>
    <row r="177" spans="4:17" ht="13.5" customHeight="1">
      <c r="D177" s="8"/>
      <c r="E177" s="8"/>
      <c r="F177" s="27"/>
      <c r="G177" s="8"/>
    </row>
    <row r="178" spans="4:17" ht="13.5" customHeight="1">
      <c r="D178" s="511" t="s">
        <v>568</v>
      </c>
      <c r="E178" s="512"/>
      <c r="F178" s="512"/>
      <c r="G178" s="512"/>
      <c r="H178" s="512"/>
      <c r="I178" s="512"/>
      <c r="J178" s="512"/>
      <c r="K178" s="513"/>
    </row>
    <row r="179" spans="4:17" ht="13.5" customHeight="1">
      <c r="D179" s="8"/>
      <c r="E179" s="8"/>
      <c r="F179" s="27"/>
      <c r="G179" s="8"/>
    </row>
    <row r="181" spans="4:17">
      <c r="F181" s="89"/>
      <c r="G181" s="89"/>
      <c r="M181" s="148"/>
      <c r="N181" s="125" t="s">
        <v>37</v>
      </c>
      <c r="O181" s="130"/>
      <c r="P181" s="136" t="s">
        <v>497</v>
      </c>
      <c r="Q181" s="138"/>
    </row>
    <row r="182" spans="4:17" ht="21">
      <c r="F182" s="89"/>
      <c r="G182" s="89"/>
      <c r="M182" s="149"/>
      <c r="N182" s="178" t="s">
        <v>423</v>
      </c>
      <c r="O182" s="179" t="s">
        <v>115</v>
      </c>
      <c r="P182" s="180" t="s">
        <v>423</v>
      </c>
      <c r="Q182" s="181" t="s">
        <v>115</v>
      </c>
    </row>
    <row r="183" spans="4:17">
      <c r="M183" s="120" t="s">
        <v>424</v>
      </c>
      <c r="N183" s="127">
        <v>11812820</v>
      </c>
      <c r="O183" s="132">
        <v>14.4</v>
      </c>
      <c r="P183" s="127">
        <v>12020330</v>
      </c>
      <c r="Q183" s="140">
        <v>9.1</v>
      </c>
    </row>
    <row r="184" spans="4:17">
      <c r="M184" s="120" t="s">
        <v>425</v>
      </c>
      <c r="N184" s="127">
        <v>3278650</v>
      </c>
      <c r="O184" s="132">
        <v>4</v>
      </c>
      <c r="P184" s="127">
        <v>5156220</v>
      </c>
      <c r="Q184" s="140">
        <v>3.9</v>
      </c>
    </row>
    <row r="185" spans="4:17">
      <c r="M185" s="121" t="s">
        <v>391</v>
      </c>
      <c r="N185" s="127">
        <v>5254130</v>
      </c>
      <c r="O185" s="132">
        <v>6.4</v>
      </c>
      <c r="P185" s="127">
        <v>9169630</v>
      </c>
      <c r="Q185" s="140">
        <v>6.9</v>
      </c>
    </row>
    <row r="186" spans="4:17">
      <c r="M186" s="121" t="s">
        <v>21</v>
      </c>
      <c r="N186" s="127">
        <v>2261030</v>
      </c>
      <c r="O186" s="132">
        <v>2.8</v>
      </c>
      <c r="P186" s="127">
        <v>3959690</v>
      </c>
      <c r="Q186" s="140">
        <v>3</v>
      </c>
    </row>
    <row r="187" spans="4:17">
      <c r="M187" s="120" t="s">
        <v>356</v>
      </c>
      <c r="N187" s="127">
        <v>29830</v>
      </c>
      <c r="O187" s="132">
        <v>0</v>
      </c>
      <c r="P187" s="127">
        <v>728570</v>
      </c>
      <c r="Q187" s="140">
        <v>0.5</v>
      </c>
    </row>
    <row r="188" spans="4:17">
      <c r="M188" s="120" t="s">
        <v>427</v>
      </c>
      <c r="N188" s="127">
        <v>1802990</v>
      </c>
      <c r="O188" s="132">
        <v>2.2000000000000002</v>
      </c>
      <c r="P188" s="127">
        <v>5144820</v>
      </c>
      <c r="Q188" s="140">
        <v>3.9</v>
      </c>
    </row>
    <row r="189" spans="4:17">
      <c r="M189" s="122" t="s">
        <v>454</v>
      </c>
      <c r="N189" s="128">
        <f>N190-SUM(N183:N188)</f>
        <v>57478670</v>
      </c>
      <c r="O189" s="133">
        <f>O190-SUM(O183:O188)</f>
        <v>70.2</v>
      </c>
      <c r="P189" s="128">
        <f>P190-SUM(P183:P188)</f>
        <v>96502160</v>
      </c>
      <c r="Q189" s="141">
        <f>Q190-SUM(Q183:Q188)</f>
        <v>72.7</v>
      </c>
    </row>
    <row r="190" spans="4:17">
      <c r="M190" s="123" t="s">
        <v>428</v>
      </c>
      <c r="N190" s="129">
        <v>81918120</v>
      </c>
      <c r="O190" s="134">
        <v>100</v>
      </c>
      <c r="P190" s="129">
        <v>132681420</v>
      </c>
      <c r="Q190" s="142">
        <v>100</v>
      </c>
    </row>
    <row r="191" spans="4:17">
      <c r="F191" s="11"/>
    </row>
    <row r="192" spans="4:17">
      <c r="F192" s="11"/>
    </row>
    <row r="195" spans="1:11">
      <c r="A195" s="485" t="s">
        <v>585</v>
      </c>
      <c r="B195" s="485"/>
      <c r="C195" s="485"/>
      <c r="D195" s="485"/>
      <c r="E195" s="485"/>
      <c r="F195" s="485"/>
      <c r="G195" s="485"/>
      <c r="H195" s="485"/>
      <c r="I195" s="485"/>
      <c r="J195" s="485"/>
      <c r="K195" s="485"/>
    </row>
    <row r="198" spans="1:11" ht="17.25">
      <c r="A198" s="462" t="s">
        <v>312</v>
      </c>
      <c r="B198" s="462"/>
      <c r="C198" s="462"/>
      <c r="D198" s="462"/>
      <c r="E198" s="462"/>
    </row>
    <row r="199" spans="1:11" ht="13.5" customHeight="1">
      <c r="A199" s="22"/>
      <c r="B199" s="22"/>
      <c r="C199" s="22"/>
      <c r="D199" s="22"/>
      <c r="E199" s="22"/>
    </row>
    <row r="200" spans="1:11" ht="13.5" customHeight="1">
      <c r="F200" s="525" t="s">
        <v>232</v>
      </c>
      <c r="G200" s="526"/>
      <c r="H200" s="527"/>
    </row>
    <row r="201" spans="1:11" ht="13.5" customHeight="1">
      <c r="F201" s="27"/>
    </row>
    <row r="223" spans="1:6">
      <c r="A223" s="11" t="s">
        <v>98</v>
      </c>
      <c r="F223" s="11"/>
    </row>
    <row r="226" spans="1:11" ht="17.25">
      <c r="A226" s="20" t="s">
        <v>11</v>
      </c>
    </row>
    <row r="227" spans="1:11" ht="11.25" customHeight="1">
      <c r="A227" s="20"/>
    </row>
    <row r="228" spans="1:11" ht="13.5" customHeight="1">
      <c r="A228" s="20"/>
      <c r="E228" s="538" t="s">
        <v>712</v>
      </c>
      <c r="F228" s="471"/>
      <c r="G228" s="471"/>
      <c r="H228" s="471"/>
      <c r="I228" s="471"/>
      <c r="J228" s="471"/>
      <c r="K228" s="472"/>
    </row>
    <row r="229" spans="1:11" ht="13.5" customHeight="1">
      <c r="A229" s="20"/>
      <c r="E229" s="473"/>
      <c r="F229" s="474"/>
      <c r="G229" s="474"/>
      <c r="H229" s="474"/>
      <c r="I229" s="474"/>
      <c r="J229" s="474"/>
      <c r="K229" s="475"/>
    </row>
    <row r="230" spans="1:11" ht="13.5" customHeight="1">
      <c r="A230" s="20"/>
    </row>
    <row r="248" spans="1:11">
      <c r="A248" s="489" t="s">
        <v>208</v>
      </c>
      <c r="B248" s="489"/>
      <c r="C248" s="489"/>
      <c r="D248" s="489"/>
      <c r="E248" s="489"/>
      <c r="F248" s="489"/>
      <c r="G248" s="489"/>
      <c r="H248" s="489"/>
      <c r="I248" s="489"/>
      <c r="J248" s="489"/>
      <c r="K248" s="489"/>
    </row>
    <row r="251" spans="1:11" ht="17.25">
      <c r="A251" s="462" t="s">
        <v>560</v>
      </c>
      <c r="B251" s="462"/>
      <c r="C251" s="462"/>
      <c r="D251" s="462"/>
      <c r="E251" s="462"/>
      <c r="F251" s="462"/>
      <c r="G251" s="462"/>
      <c r="H251" s="462"/>
      <c r="I251" s="462"/>
      <c r="J251" s="462"/>
      <c r="K251" s="462"/>
    </row>
    <row r="252" spans="1:11" ht="10.5" customHeight="1">
      <c r="A252" s="22"/>
      <c r="B252" s="22"/>
      <c r="C252" s="22"/>
      <c r="D252" s="22"/>
      <c r="E252" s="22"/>
      <c r="F252" s="22"/>
      <c r="G252" s="22"/>
      <c r="H252" s="22"/>
      <c r="I252" s="22"/>
      <c r="J252" s="22"/>
      <c r="K252" s="22"/>
    </row>
    <row r="253" spans="1:11" ht="13.5" customHeight="1">
      <c r="A253" s="22"/>
      <c r="B253" s="22"/>
      <c r="C253" s="477" t="s">
        <v>46</v>
      </c>
      <c r="D253" s="471"/>
      <c r="E253" s="471"/>
      <c r="F253" s="471"/>
      <c r="G253" s="471"/>
      <c r="H253" s="471"/>
      <c r="I253" s="471"/>
      <c r="J253" s="471"/>
      <c r="K253" s="472"/>
    </row>
    <row r="254" spans="1:11" ht="13.5" customHeight="1">
      <c r="A254" s="22"/>
      <c r="B254" s="22"/>
      <c r="C254" s="478"/>
      <c r="D254" s="451"/>
      <c r="E254" s="451"/>
      <c r="F254" s="451"/>
      <c r="G254" s="451"/>
      <c r="H254" s="451"/>
      <c r="I254" s="451"/>
      <c r="J254" s="451"/>
      <c r="K254" s="479"/>
    </row>
    <row r="255" spans="1:11" ht="13.5" customHeight="1">
      <c r="A255" s="22"/>
      <c r="B255" s="22"/>
      <c r="C255" s="543" t="s">
        <v>721</v>
      </c>
      <c r="D255" s="544"/>
      <c r="E255" s="544"/>
      <c r="F255" s="544"/>
      <c r="G255" s="544"/>
      <c r="H255" s="544"/>
      <c r="I255" s="544"/>
      <c r="J255" s="544"/>
      <c r="K255" s="545"/>
    </row>
    <row r="256" spans="1:11" ht="13.5" customHeight="1">
      <c r="A256" s="22"/>
      <c r="B256" s="22"/>
      <c r="C256" s="195"/>
      <c r="D256" s="22"/>
      <c r="E256" s="22"/>
      <c r="F256" s="22"/>
      <c r="G256" s="22"/>
      <c r="H256" s="22"/>
      <c r="I256" s="22"/>
      <c r="J256" s="22"/>
      <c r="K256" s="22"/>
    </row>
    <row r="257" spans="1:11" ht="30.75" customHeight="1">
      <c r="A257" s="463"/>
      <c r="B257" s="464"/>
      <c r="C257" s="464"/>
      <c r="D257" s="464"/>
      <c r="E257" s="29" t="s">
        <v>550</v>
      </c>
      <c r="F257" s="29" t="s">
        <v>551</v>
      </c>
      <c r="G257" s="29" t="s">
        <v>17</v>
      </c>
      <c r="H257" s="29" t="s">
        <v>552</v>
      </c>
      <c r="I257" s="29" t="s">
        <v>83</v>
      </c>
      <c r="J257" s="29" t="s">
        <v>554</v>
      </c>
      <c r="K257" s="67" t="s">
        <v>246</v>
      </c>
    </row>
    <row r="258" spans="1:11" ht="30.75" customHeight="1">
      <c r="A258" s="465" t="s">
        <v>556</v>
      </c>
      <c r="B258" s="466"/>
      <c r="C258" s="466"/>
      <c r="D258" s="466"/>
      <c r="E258" s="39">
        <v>17.2</v>
      </c>
      <c r="F258" s="39">
        <v>17.3</v>
      </c>
      <c r="G258" s="39">
        <v>16.7</v>
      </c>
      <c r="H258" s="39">
        <v>15.9</v>
      </c>
      <c r="I258" s="39">
        <v>15.2</v>
      </c>
      <c r="J258" s="39">
        <v>14.9</v>
      </c>
      <c r="K258" s="68">
        <v>14.9</v>
      </c>
    </row>
    <row r="259" spans="1:11" ht="30.75" customHeight="1">
      <c r="A259" s="465" t="s">
        <v>330</v>
      </c>
      <c r="B259" s="466"/>
      <c r="C259" s="466"/>
      <c r="D259" s="466"/>
      <c r="E259" s="39">
        <v>62.9</v>
      </c>
      <c r="F259" s="39">
        <v>60.6</v>
      </c>
      <c r="G259" s="39">
        <v>60.1</v>
      </c>
      <c r="H259" s="39">
        <v>60.4</v>
      </c>
      <c r="I259" s="39">
        <v>60.7</v>
      </c>
      <c r="J259" s="39">
        <v>59.9</v>
      </c>
      <c r="K259" s="68">
        <v>57.8</v>
      </c>
    </row>
    <row r="260" spans="1:11" ht="30.75" customHeight="1">
      <c r="A260" s="465" t="s">
        <v>557</v>
      </c>
      <c r="B260" s="466"/>
      <c r="C260" s="466"/>
      <c r="D260" s="466"/>
      <c r="E260" s="39">
        <v>19.899999999999999</v>
      </c>
      <c r="F260" s="39">
        <v>22.1</v>
      </c>
      <c r="G260" s="39">
        <v>23.3</v>
      </c>
      <c r="H260" s="39">
        <v>23.7</v>
      </c>
      <c r="I260" s="39">
        <v>24.1</v>
      </c>
      <c r="J260" s="39">
        <v>25.2</v>
      </c>
      <c r="K260" s="68">
        <v>27.3</v>
      </c>
    </row>
    <row r="261" spans="1:11" ht="30.75" customHeight="1">
      <c r="A261" s="467" t="s">
        <v>558</v>
      </c>
      <c r="B261" s="468"/>
      <c r="C261" s="468"/>
      <c r="D261" s="468"/>
      <c r="E261" s="40">
        <v>10.7</v>
      </c>
      <c r="F261" s="40">
        <v>11.1</v>
      </c>
      <c r="G261" s="40">
        <v>11.9</v>
      </c>
      <c r="H261" s="40">
        <v>13.7</v>
      </c>
      <c r="I261" s="40">
        <v>14.5</v>
      </c>
      <c r="J261" s="40">
        <v>14.6</v>
      </c>
      <c r="K261" s="69">
        <v>14.7</v>
      </c>
    </row>
    <row r="262" spans="1:11" ht="21">
      <c r="A262" s="48" t="s">
        <v>147</v>
      </c>
      <c r="B262" s="14"/>
      <c r="C262" s="14"/>
      <c r="D262" s="14"/>
      <c r="E262" s="14"/>
      <c r="H262" s="14"/>
      <c r="I262" s="14"/>
      <c r="J262" s="14"/>
      <c r="K262" s="14"/>
    </row>
  </sheetData>
  <mergeCells count="42">
    <mergeCell ref="A1:K1"/>
    <mergeCell ref="G7:H7"/>
    <mergeCell ref="G8:H8"/>
    <mergeCell ref="G9:H9"/>
    <mergeCell ref="G10:H10"/>
    <mergeCell ref="G11:H11"/>
    <mergeCell ref="G12:H12"/>
    <mergeCell ref="G13:H13"/>
    <mergeCell ref="G14:H14"/>
    <mergeCell ref="G15:K15"/>
    <mergeCell ref="G16:K16"/>
    <mergeCell ref="A27:E27"/>
    <mergeCell ref="A68:E68"/>
    <mergeCell ref="A86:K86"/>
    <mergeCell ref="A89:G89"/>
    <mergeCell ref="A112:K112"/>
    <mergeCell ref="F117:K117"/>
    <mergeCell ref="A135:K135"/>
    <mergeCell ref="A138:E138"/>
    <mergeCell ref="G138:K138"/>
    <mergeCell ref="A251:K251"/>
    <mergeCell ref="A154:E154"/>
    <mergeCell ref="A157:K157"/>
    <mergeCell ref="A173:K173"/>
    <mergeCell ref="A176:E176"/>
    <mergeCell ref="D178:K178"/>
    <mergeCell ref="A261:D261"/>
    <mergeCell ref="A45:K46"/>
    <mergeCell ref="A65:K66"/>
    <mergeCell ref="F91:K92"/>
    <mergeCell ref="F93:K94"/>
    <mergeCell ref="E228:K229"/>
    <mergeCell ref="C253:K254"/>
    <mergeCell ref="C255:K255"/>
    <mergeCell ref="A257:D257"/>
    <mergeCell ref="A258:D258"/>
    <mergeCell ref="A259:D259"/>
    <mergeCell ref="A260:D260"/>
    <mergeCell ref="A195:K195"/>
    <mergeCell ref="A198:E198"/>
    <mergeCell ref="F200:H200"/>
    <mergeCell ref="A248:K248"/>
  </mergeCells>
  <phoneticPr fontId="34"/>
  <pageMargins left="0.7" right="0.7" top="0.75" bottom="0.75" header="0.3" footer="0.3"/>
  <pageSetup paperSize="9" scale="82" orientation="portrait" r:id="rId1"/>
  <rowBreaks count="3" manualBreakCount="3">
    <brk id="66" max="10" man="1"/>
    <brk id="135" max="10" man="1"/>
    <brk id="197" max="10"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0"/>
  <sheetViews>
    <sheetView topLeftCell="A145" zoomScaleSheetLayoutView="100" workbookViewId="0">
      <selection activeCell="L158" sqref="L158"/>
    </sheetView>
  </sheetViews>
  <sheetFormatPr defaultRowHeight="13.5"/>
  <cols>
    <col min="1" max="4" width="9.375" customWidth="1"/>
    <col min="5" max="5" width="9.125" customWidth="1"/>
    <col min="8" max="8" width="10.125" customWidth="1"/>
    <col min="11" max="11" width="12" customWidth="1"/>
  </cols>
  <sheetData>
    <row r="1" spans="1:11" ht="21">
      <c r="A1" s="521" t="s">
        <v>68</v>
      </c>
      <c r="B1" s="521"/>
      <c r="C1" s="521"/>
      <c r="D1" s="521"/>
      <c r="E1" s="521"/>
      <c r="F1" s="521"/>
      <c r="G1" s="521"/>
      <c r="H1" s="521"/>
      <c r="I1" s="521"/>
      <c r="J1" s="521"/>
      <c r="K1" s="521"/>
    </row>
    <row r="2" spans="1:11" ht="21">
      <c r="A2" s="14"/>
      <c r="B2" s="14"/>
      <c r="C2" s="14"/>
      <c r="D2" s="14"/>
      <c r="E2" s="14"/>
      <c r="F2" s="14"/>
      <c r="G2" s="14"/>
      <c r="H2" s="14"/>
      <c r="I2" s="14"/>
      <c r="J2" s="14"/>
      <c r="K2" s="14"/>
    </row>
    <row r="3" spans="1:11" ht="21">
      <c r="A3" s="14"/>
      <c r="B3" s="14"/>
      <c r="C3" s="14"/>
      <c r="D3" s="14"/>
      <c r="E3" s="14"/>
      <c r="F3" s="14"/>
      <c r="G3" s="14"/>
      <c r="H3" s="14"/>
      <c r="I3" s="14"/>
      <c r="J3" s="14"/>
      <c r="K3" s="14"/>
    </row>
    <row r="4" spans="1:11" ht="21">
      <c r="A4" s="14"/>
      <c r="B4" s="14"/>
      <c r="C4" s="14"/>
      <c r="D4" s="14"/>
      <c r="E4" s="14"/>
      <c r="F4" s="14"/>
      <c r="G4" s="14"/>
      <c r="H4" s="14"/>
      <c r="I4" s="14"/>
      <c r="J4" s="14"/>
      <c r="K4" s="14"/>
    </row>
    <row r="5" spans="1:11" ht="21.75" customHeight="1"/>
    <row r="6" spans="1:11" ht="21" customHeight="1">
      <c r="G6" s="549"/>
      <c r="H6" s="550"/>
      <c r="I6" s="97" t="s">
        <v>502</v>
      </c>
      <c r="J6" s="97" t="s">
        <v>295</v>
      </c>
      <c r="K6" s="109" t="s">
        <v>541</v>
      </c>
    </row>
    <row r="7" spans="1:11" ht="21" customHeight="1">
      <c r="G7" s="533" t="s">
        <v>488</v>
      </c>
      <c r="H7" s="534"/>
      <c r="I7" s="163">
        <v>7422</v>
      </c>
      <c r="J7" s="164"/>
      <c r="K7" s="168"/>
    </row>
    <row r="8" spans="1:11" ht="21" customHeight="1">
      <c r="G8" s="533" t="s">
        <v>503</v>
      </c>
      <c r="H8" s="534"/>
      <c r="I8" s="163">
        <v>1156</v>
      </c>
      <c r="J8" s="102">
        <v>15.575316626246295</v>
      </c>
      <c r="K8" s="110">
        <v>4</v>
      </c>
    </row>
    <row r="9" spans="1:11" ht="21" customHeight="1">
      <c r="G9" s="533" t="s">
        <v>504</v>
      </c>
      <c r="H9" s="534"/>
      <c r="I9" s="163">
        <v>4291</v>
      </c>
      <c r="J9" s="102">
        <v>57.814605227701435</v>
      </c>
      <c r="K9" s="110">
        <v>16</v>
      </c>
    </row>
    <row r="10" spans="1:11" ht="21" customHeight="1">
      <c r="G10" s="533" t="s">
        <v>190</v>
      </c>
      <c r="H10" s="534"/>
      <c r="I10" s="163">
        <v>1975</v>
      </c>
      <c r="J10" s="102">
        <v>26.610078146052281</v>
      </c>
      <c r="K10" s="110">
        <v>7</v>
      </c>
    </row>
    <row r="11" spans="1:11" ht="21" customHeight="1">
      <c r="G11" s="533" t="s">
        <v>506</v>
      </c>
      <c r="H11" s="534"/>
      <c r="I11" s="163">
        <v>958</v>
      </c>
      <c r="J11" s="102">
        <v>12.907572082996497</v>
      </c>
      <c r="K11" s="110">
        <v>7</v>
      </c>
    </row>
    <row r="12" spans="1:11" ht="8.25" customHeight="1">
      <c r="G12" s="533"/>
      <c r="H12" s="534"/>
      <c r="I12" s="164"/>
      <c r="J12" s="166"/>
      <c r="K12" s="169"/>
    </row>
    <row r="13" spans="1:11" ht="21" customHeight="1">
      <c r="G13" s="467" t="s">
        <v>286</v>
      </c>
      <c r="H13" s="468"/>
      <c r="I13" s="144">
        <v>1.8199999999999998</v>
      </c>
      <c r="J13" s="167"/>
      <c r="K13" s="170"/>
    </row>
    <row r="14" spans="1:11">
      <c r="G14" s="548" t="s">
        <v>435</v>
      </c>
      <c r="H14" s="548"/>
      <c r="I14" s="548"/>
      <c r="J14" s="548"/>
      <c r="K14" s="548"/>
    </row>
    <row r="15" spans="1:11">
      <c r="G15" s="515" t="s">
        <v>542</v>
      </c>
      <c r="H15" s="515"/>
      <c r="I15" s="515"/>
      <c r="J15" s="515"/>
      <c r="K15" s="515"/>
    </row>
    <row r="16" spans="1:11">
      <c r="G16" s="48"/>
      <c r="H16" s="48"/>
      <c r="I16" s="48"/>
      <c r="J16" s="48"/>
      <c r="K16" s="48"/>
    </row>
    <row r="17" spans="1:11">
      <c r="G17" s="48"/>
      <c r="H17" s="48"/>
      <c r="I17" s="48"/>
      <c r="J17" s="48"/>
      <c r="K17" s="48"/>
    </row>
    <row r="18" spans="1:11">
      <c r="G18" s="48"/>
      <c r="H18" s="48"/>
      <c r="I18" s="48"/>
      <c r="J18" s="48"/>
      <c r="K18" s="48"/>
    </row>
    <row r="19" spans="1:11">
      <c r="G19" s="48"/>
      <c r="H19" s="48"/>
      <c r="I19" s="48"/>
      <c r="J19" s="48"/>
      <c r="K19" s="48"/>
    </row>
    <row r="20" spans="1:11">
      <c r="G20" s="48"/>
      <c r="H20" s="48"/>
      <c r="I20" s="48"/>
      <c r="J20" s="48"/>
      <c r="K20" s="48"/>
    </row>
    <row r="21" spans="1:11">
      <c r="G21" s="48"/>
      <c r="H21" s="48"/>
      <c r="I21" s="48"/>
      <c r="J21" s="48"/>
      <c r="K21" s="48"/>
    </row>
    <row r="23" spans="1:11" ht="18" customHeight="1">
      <c r="A23" s="531" t="s">
        <v>584</v>
      </c>
      <c r="B23" s="531"/>
      <c r="C23" s="531"/>
      <c r="D23" s="531"/>
      <c r="E23" s="531"/>
    </row>
    <row r="24" spans="1:11" ht="9.75" customHeight="1">
      <c r="A24" s="76"/>
      <c r="B24" s="76"/>
      <c r="C24" s="76"/>
      <c r="D24" s="76"/>
      <c r="E24" s="76"/>
    </row>
    <row r="25" spans="1:11" ht="13.5" customHeight="1">
      <c r="A25" s="76"/>
      <c r="B25" s="76"/>
      <c r="C25" s="76"/>
      <c r="D25" s="76"/>
      <c r="E25" s="76"/>
      <c r="F25" s="82" t="s">
        <v>510</v>
      </c>
      <c r="G25" s="83"/>
      <c r="H25" s="83"/>
      <c r="I25" s="83"/>
      <c r="J25" s="83"/>
      <c r="K25" s="147"/>
    </row>
    <row r="26" spans="1:11" ht="13.5" customHeight="1"/>
    <row r="27" spans="1:11" ht="13.5" customHeight="1"/>
    <row r="28" spans="1:11" ht="13.5" customHeight="1"/>
    <row r="29" spans="1:11" ht="13.5" customHeight="1"/>
    <row r="30" spans="1:11" ht="13.5" customHeight="1"/>
    <row r="31" spans="1:11" ht="13.5" customHeight="1"/>
    <row r="32" spans="1:11" ht="13.5" customHeight="1"/>
    <row r="33" spans="1:11" ht="13.5" customHeight="1"/>
    <row r="34" spans="1:11" ht="13.5" customHeight="1"/>
    <row r="35" spans="1:11" ht="13.5" customHeight="1"/>
    <row r="36" spans="1:11" ht="13.5" customHeight="1"/>
    <row r="37" spans="1:11" ht="13.5" customHeight="1"/>
    <row r="38" spans="1:11" ht="13.5" customHeight="1"/>
    <row r="39" spans="1:11" ht="13.5" customHeight="1"/>
    <row r="40" spans="1:11" ht="13.5" customHeight="1"/>
    <row r="41" spans="1:11" ht="13.5" customHeight="1">
      <c r="A41" s="476" t="s">
        <v>12</v>
      </c>
      <c r="B41" s="476"/>
      <c r="C41" s="476"/>
      <c r="D41" s="476"/>
      <c r="E41" s="476"/>
      <c r="F41" s="476"/>
      <c r="G41" s="476"/>
      <c r="H41" s="476"/>
      <c r="I41" s="476"/>
      <c r="J41" s="476"/>
      <c r="K41" s="476"/>
    </row>
    <row r="42" spans="1:11" ht="13.5" customHeight="1">
      <c r="A42" s="476"/>
      <c r="B42" s="476"/>
      <c r="C42" s="476"/>
      <c r="D42" s="476"/>
      <c r="E42" s="476"/>
      <c r="F42" s="476"/>
      <c r="G42" s="476"/>
      <c r="H42" s="476"/>
      <c r="I42" s="476"/>
      <c r="J42" s="476"/>
      <c r="K42" s="476"/>
    </row>
    <row r="43" spans="1:11" ht="13.5" customHeight="1">
      <c r="A43" s="19"/>
      <c r="B43" s="19"/>
      <c r="C43" s="19"/>
      <c r="D43" s="19"/>
      <c r="E43" s="19"/>
      <c r="F43" s="19"/>
      <c r="G43" s="19"/>
      <c r="H43" s="19"/>
      <c r="I43" s="19"/>
      <c r="J43" s="19"/>
      <c r="K43" s="19"/>
    </row>
    <row r="44" spans="1:11" ht="13.5" customHeight="1"/>
    <row r="45" spans="1:11" ht="18" customHeight="1">
      <c r="E45" s="23"/>
      <c r="F45" s="20" t="s">
        <v>27</v>
      </c>
      <c r="G45" s="23"/>
    </row>
    <row r="46" spans="1:11" ht="13.5" customHeight="1">
      <c r="E46" s="23"/>
      <c r="F46" s="20"/>
      <c r="G46" s="23"/>
    </row>
    <row r="47" spans="1:11" ht="13.5" customHeight="1">
      <c r="F47" s="45"/>
    </row>
    <row r="48" spans="1:11" ht="13.5" customHeight="1"/>
    <row r="49" spans="1:11" ht="13.5" customHeight="1"/>
    <row r="50" spans="1:11" ht="13.5" customHeight="1"/>
    <row r="51" spans="1:11" ht="13.5" customHeight="1"/>
    <row r="52" spans="1:11" ht="13.5" customHeight="1"/>
    <row r="53" spans="1:11" ht="13.5" customHeight="1"/>
    <row r="54" spans="1:11" ht="13.5" customHeight="1"/>
    <row r="55" spans="1:11" ht="13.5" customHeight="1"/>
    <row r="56" spans="1:11" ht="13.5" customHeight="1"/>
    <row r="57" spans="1:11" ht="13.5" customHeight="1"/>
    <row r="58" spans="1:11" ht="13.5" customHeight="1"/>
    <row r="59" spans="1:11" ht="13.5" customHeight="1"/>
    <row r="60" spans="1:11" ht="13.5" customHeight="1"/>
    <row r="61" spans="1:11" ht="13.5" customHeight="1">
      <c r="A61" s="476" t="s">
        <v>12</v>
      </c>
      <c r="B61" s="476"/>
      <c r="C61" s="476"/>
      <c r="D61" s="476"/>
      <c r="E61" s="476"/>
      <c r="F61" s="476"/>
      <c r="G61" s="476"/>
      <c r="H61" s="476"/>
      <c r="I61" s="476"/>
      <c r="J61" s="476"/>
      <c r="K61" s="476"/>
    </row>
    <row r="62" spans="1:11" ht="13.5" customHeight="1">
      <c r="A62" s="476"/>
      <c r="B62" s="476"/>
      <c r="C62" s="476"/>
      <c r="D62" s="476"/>
      <c r="E62" s="476"/>
      <c r="F62" s="476"/>
      <c r="G62" s="476"/>
      <c r="H62" s="476"/>
      <c r="I62" s="476"/>
      <c r="J62" s="476"/>
      <c r="K62" s="476"/>
    </row>
    <row r="63" spans="1:11" ht="13.5" customHeight="1"/>
    <row r="64" spans="1:11" ht="13.5" customHeight="1"/>
    <row r="65" spans="1:11" ht="18" customHeight="1">
      <c r="A65" s="22" t="s">
        <v>537</v>
      </c>
      <c r="B65" s="196"/>
      <c r="C65" s="13"/>
    </row>
    <row r="66" spans="1:11" ht="9.75" customHeight="1">
      <c r="A66" s="22"/>
      <c r="B66" s="196"/>
      <c r="C66" s="13"/>
    </row>
    <row r="67" spans="1:11" ht="13.5" customHeight="1">
      <c r="A67" s="22"/>
      <c r="B67" s="196"/>
      <c r="C67" s="13"/>
      <c r="E67" s="559" t="s">
        <v>723</v>
      </c>
      <c r="F67" s="560"/>
      <c r="G67" s="560"/>
      <c r="H67" s="560"/>
      <c r="I67" s="560"/>
      <c r="J67" s="560"/>
      <c r="K67" s="561"/>
    </row>
    <row r="68" spans="1:11" ht="13.5" customHeight="1"/>
    <row r="69" spans="1:11" ht="13.5" customHeight="1"/>
    <row r="70" spans="1:11" ht="13.5" customHeight="1"/>
    <row r="71" spans="1:11" ht="13.5" customHeight="1"/>
    <row r="72" spans="1:11" ht="13.5" customHeight="1"/>
    <row r="73" spans="1:11" ht="13.5" customHeight="1"/>
    <row r="74" spans="1:11" ht="13.5" customHeight="1"/>
    <row r="75" spans="1:11" ht="13.5" customHeight="1"/>
    <row r="76" spans="1:11" ht="13.5" customHeight="1"/>
    <row r="77" spans="1:11" ht="13.5" customHeight="1"/>
    <row r="78" spans="1:11" ht="13.5" customHeight="1"/>
    <row r="79" spans="1:11" ht="13.5" customHeight="1"/>
    <row r="80" spans="1:11" ht="13.5" customHeight="1"/>
    <row r="81" spans="1:11" ht="13.5" customHeight="1"/>
    <row r="82" spans="1:11" ht="13.5" customHeight="1"/>
    <row r="83" spans="1:11" ht="13.5" customHeight="1">
      <c r="A83" s="507" t="s">
        <v>42</v>
      </c>
      <c r="B83" s="507"/>
      <c r="C83" s="507"/>
      <c r="D83" s="507"/>
      <c r="E83" s="507"/>
      <c r="F83" s="507"/>
      <c r="G83" s="507"/>
      <c r="H83" s="507"/>
      <c r="I83" s="507"/>
      <c r="J83" s="507"/>
      <c r="K83" s="507"/>
    </row>
    <row r="84" spans="1:11" ht="13.5" customHeight="1"/>
    <row r="85" spans="1:11" ht="13.5" customHeight="1"/>
    <row r="86" spans="1:11" ht="18" customHeight="1">
      <c r="A86" s="462" t="s">
        <v>6</v>
      </c>
      <c r="B86" s="462"/>
      <c r="C86" s="462"/>
      <c r="D86" s="462"/>
      <c r="E86" s="462"/>
      <c r="F86" s="462"/>
      <c r="G86" s="462"/>
    </row>
    <row r="87" spans="1:11" ht="9" customHeight="1">
      <c r="A87" s="22"/>
      <c r="B87" s="22"/>
      <c r="C87" s="22"/>
      <c r="D87" s="22"/>
      <c r="E87" s="22"/>
      <c r="F87" s="22"/>
      <c r="G87" s="22"/>
    </row>
    <row r="88" spans="1:11" ht="13.5" customHeight="1">
      <c r="E88" s="559" t="s">
        <v>650</v>
      </c>
      <c r="F88" s="560"/>
      <c r="G88" s="560"/>
      <c r="H88" s="560"/>
      <c r="I88" s="560"/>
      <c r="J88" s="560"/>
      <c r="K88" s="561"/>
    </row>
    <row r="89" spans="1:11" ht="13.5" customHeight="1">
      <c r="F89" s="10"/>
      <c r="G89" s="10"/>
      <c r="H89" s="10"/>
      <c r="I89" s="10"/>
      <c r="J89" s="10"/>
      <c r="K89" s="10"/>
    </row>
    <row r="90" spans="1:11" ht="13.5" customHeight="1"/>
    <row r="91" spans="1:11" ht="13.5" customHeight="1"/>
    <row r="92" spans="1:11" ht="13.5" customHeight="1"/>
    <row r="93" spans="1:11" ht="13.5" customHeight="1"/>
    <row r="94" spans="1:11" ht="13.5" customHeight="1"/>
    <row r="95" spans="1:11" ht="13.5" customHeight="1"/>
    <row r="96" spans="1:11" ht="13.5" customHeight="1"/>
    <row r="97" spans="1:11" ht="13.5" customHeight="1"/>
    <row r="98" spans="1:11" ht="13.5" customHeight="1"/>
    <row r="99" spans="1:11" ht="13.5" customHeight="1"/>
    <row r="100" spans="1:11" ht="13.5" customHeight="1"/>
    <row r="101" spans="1:11" ht="13.5" customHeight="1"/>
    <row r="102" spans="1:11" ht="13.5" customHeight="1"/>
    <row r="103" spans="1:11" ht="13.5" customHeight="1"/>
    <row r="104" spans="1:11" ht="13.5" customHeight="1"/>
    <row r="105" spans="1:11" ht="13.5" customHeight="1">
      <c r="A105" s="507" t="s">
        <v>42</v>
      </c>
      <c r="B105" s="507"/>
      <c r="C105" s="507"/>
      <c r="D105" s="507"/>
      <c r="E105" s="507"/>
      <c r="F105" s="507"/>
      <c r="G105" s="507"/>
      <c r="H105" s="507"/>
      <c r="I105" s="507"/>
      <c r="J105" s="507"/>
      <c r="K105" s="507"/>
    </row>
    <row r="106" spans="1:11" ht="13.5" customHeight="1">
      <c r="A106" s="23"/>
      <c r="B106" s="23"/>
      <c r="C106" s="23"/>
      <c r="D106" s="23"/>
      <c r="E106" s="23"/>
      <c r="F106" s="23"/>
      <c r="G106" s="23"/>
      <c r="H106" s="23"/>
      <c r="I106" s="23"/>
      <c r="J106" s="23"/>
      <c r="K106" s="23"/>
    </row>
    <row r="107" spans="1:11" ht="13.5" customHeight="1"/>
    <row r="108" spans="1:11" ht="18" customHeight="1">
      <c r="A108" s="462" t="s">
        <v>22</v>
      </c>
      <c r="B108" s="462"/>
      <c r="C108" s="462"/>
    </row>
    <row r="109" spans="1:11" ht="12" customHeight="1">
      <c r="A109" s="22"/>
      <c r="B109" s="22"/>
      <c r="C109" s="22"/>
    </row>
    <row r="110" spans="1:11" ht="13.5" customHeight="1">
      <c r="A110" s="22"/>
      <c r="B110" s="22"/>
      <c r="C110" s="22"/>
      <c r="F110" s="559" t="s">
        <v>223</v>
      </c>
      <c r="G110" s="560"/>
      <c r="H110" s="560"/>
      <c r="I110" s="560"/>
      <c r="J110" s="561"/>
      <c r="K110" s="10"/>
    </row>
    <row r="111" spans="1:11" ht="13.5" customHeight="1"/>
    <row r="112" spans="1:11" ht="13.5" customHeight="1"/>
    <row r="113" spans="1:11" ht="13.5" customHeight="1"/>
    <row r="114" spans="1:11" ht="13.5" customHeight="1"/>
    <row r="115" spans="1:11" ht="13.5" customHeight="1"/>
    <row r="116" spans="1:11" ht="13.5" customHeight="1"/>
    <row r="117" spans="1:11" ht="13.5" customHeight="1"/>
    <row r="118" spans="1:11" ht="13.5" customHeight="1"/>
    <row r="119" spans="1:11" ht="13.5" customHeight="1"/>
    <row r="120" spans="1:11" ht="13.5" customHeight="1"/>
    <row r="121" spans="1:11" ht="13.5" customHeight="1"/>
    <row r="122" spans="1:11" ht="13.5" customHeight="1"/>
    <row r="123" spans="1:11" ht="13.5" customHeight="1"/>
    <row r="124" spans="1:11" ht="13.5" customHeight="1"/>
    <row r="125" spans="1:11" ht="13.5" customHeight="1"/>
    <row r="126" spans="1:11" ht="13.5" customHeight="1"/>
    <row r="127" spans="1:11" ht="13.5" customHeight="1">
      <c r="A127" s="507" t="s">
        <v>42</v>
      </c>
      <c r="B127" s="507"/>
      <c r="C127" s="507"/>
      <c r="D127" s="507"/>
      <c r="E127" s="507"/>
      <c r="F127" s="507"/>
      <c r="G127" s="507"/>
      <c r="H127" s="507"/>
      <c r="I127" s="507"/>
      <c r="J127" s="507"/>
      <c r="K127" s="507"/>
    </row>
    <row r="128" spans="1:11" ht="13.5" customHeight="1">
      <c r="H128" s="11"/>
    </row>
    <row r="129" spans="1:11" ht="19.5" customHeight="1">
      <c r="A129" s="508" t="s">
        <v>321</v>
      </c>
      <c r="B129" s="508"/>
      <c r="C129" s="508"/>
      <c r="D129" s="508"/>
      <c r="E129" s="508"/>
      <c r="G129" s="508" t="s">
        <v>734</v>
      </c>
      <c r="H129" s="508"/>
      <c r="I129" s="508"/>
      <c r="J129" s="508"/>
      <c r="K129" s="508"/>
    </row>
    <row r="145" spans="1:11">
      <c r="A145" s="547" t="s">
        <v>323</v>
      </c>
      <c r="B145" s="547"/>
      <c r="C145" s="547"/>
      <c r="D145" s="547"/>
      <c r="E145" s="547"/>
      <c r="G145" s="143" t="s">
        <v>507</v>
      </c>
      <c r="H145" s="143"/>
      <c r="I145" s="143"/>
      <c r="J145" s="143"/>
      <c r="K145" s="143"/>
    </row>
    <row r="148" spans="1:11" ht="18" customHeight="1">
      <c r="A148" s="510" t="s">
        <v>733</v>
      </c>
      <c r="B148" s="510"/>
      <c r="C148" s="510"/>
      <c r="D148" s="510"/>
      <c r="E148" s="510"/>
      <c r="F148" s="510"/>
      <c r="G148" s="510"/>
      <c r="H148" s="510"/>
      <c r="I148" s="510"/>
      <c r="J148" s="510"/>
      <c r="K148" s="510"/>
    </row>
    <row r="149" spans="1:11" ht="8.25" customHeight="1">
      <c r="A149" s="22"/>
      <c r="B149" s="22"/>
      <c r="C149" s="22"/>
      <c r="D149" s="22"/>
      <c r="E149" s="22"/>
      <c r="F149" s="22"/>
      <c r="G149" s="22"/>
      <c r="H149" s="22"/>
      <c r="I149" s="22"/>
      <c r="J149" s="22"/>
      <c r="K149" s="22"/>
    </row>
    <row r="150" spans="1:11" ht="13.5" customHeight="1">
      <c r="A150" s="22"/>
      <c r="B150" s="22"/>
      <c r="C150" s="22"/>
      <c r="D150" s="22"/>
      <c r="E150" s="22"/>
      <c r="F150" s="82" t="s">
        <v>523</v>
      </c>
      <c r="G150" s="83"/>
      <c r="H150" s="83"/>
      <c r="I150" s="83"/>
      <c r="J150" s="83"/>
      <c r="K150" s="113"/>
    </row>
    <row r="151" spans="1:11" ht="13.5" customHeight="1">
      <c r="A151" s="22"/>
      <c r="B151" s="22"/>
      <c r="C151" s="22"/>
      <c r="D151" s="22"/>
      <c r="E151" s="22"/>
      <c r="F151" s="22"/>
      <c r="G151" s="22"/>
      <c r="H151" s="22"/>
      <c r="I151" s="22"/>
      <c r="J151" s="22"/>
      <c r="K151" s="22"/>
    </row>
    <row r="152" spans="1:11" ht="17.25">
      <c r="D152" s="8"/>
      <c r="E152" s="8"/>
      <c r="F152" s="27"/>
      <c r="G152" s="8"/>
    </row>
    <row r="153" spans="1:11" ht="17.25">
      <c r="D153" s="8"/>
      <c r="E153" s="8"/>
      <c r="F153" s="27"/>
      <c r="G153" s="8"/>
    </row>
    <row r="154" spans="1:11" ht="17.25">
      <c r="D154" s="8"/>
      <c r="E154" s="8"/>
      <c r="F154" s="27"/>
      <c r="G154" s="8"/>
    </row>
    <row r="155" spans="1:11" ht="17.25">
      <c r="D155" s="8"/>
      <c r="E155" s="8"/>
      <c r="F155" s="27"/>
      <c r="G155" s="8"/>
    </row>
    <row r="156" spans="1:11" ht="17.25">
      <c r="D156" s="8"/>
      <c r="E156" s="8"/>
      <c r="F156" s="27"/>
      <c r="G156" s="8"/>
    </row>
    <row r="157" spans="1:11" ht="17.25">
      <c r="D157" s="8"/>
      <c r="E157" s="8"/>
      <c r="F157" s="27"/>
      <c r="G157" s="8"/>
    </row>
    <row r="158" spans="1:11" ht="17.25">
      <c r="D158" s="8"/>
      <c r="E158" s="8"/>
      <c r="F158" s="27"/>
      <c r="G158" s="8"/>
    </row>
    <row r="159" spans="1:11" ht="17.25">
      <c r="D159" s="8"/>
      <c r="E159" s="8"/>
      <c r="F159" s="27"/>
      <c r="G159" s="8"/>
    </row>
    <row r="160" spans="1:11" ht="17.25">
      <c r="D160" s="8"/>
      <c r="E160" s="8"/>
      <c r="F160" s="27"/>
      <c r="G160" s="8"/>
    </row>
    <row r="161" spans="1:17" ht="17.25">
      <c r="D161" s="8"/>
      <c r="E161" s="8"/>
      <c r="F161" s="27"/>
      <c r="G161" s="8"/>
    </row>
    <row r="162" spans="1:17" ht="17.25">
      <c r="D162" s="8"/>
      <c r="E162" s="8"/>
      <c r="F162" s="27"/>
      <c r="G162" s="8"/>
    </row>
    <row r="163" spans="1:17" ht="17.25">
      <c r="D163" s="8"/>
      <c r="E163" s="8"/>
      <c r="F163" s="27"/>
      <c r="G163" s="8"/>
    </row>
    <row r="164" spans="1:17">
      <c r="A164" s="485" t="s">
        <v>282</v>
      </c>
      <c r="B164" s="485"/>
      <c r="C164" s="485"/>
      <c r="D164" s="485"/>
      <c r="E164" s="485"/>
      <c r="F164" s="485"/>
      <c r="G164" s="485"/>
      <c r="H164" s="485"/>
      <c r="I164" s="485"/>
      <c r="J164" s="485"/>
      <c r="K164" s="485"/>
    </row>
    <row r="167" spans="1:17" ht="17.25">
      <c r="A167" s="462" t="s">
        <v>546</v>
      </c>
      <c r="B167" s="462"/>
      <c r="C167" s="462"/>
      <c r="D167" s="462"/>
      <c r="E167" s="462"/>
    </row>
    <row r="168" spans="1:17" ht="6.75" customHeight="1">
      <c r="A168" s="22"/>
      <c r="B168" s="22"/>
      <c r="C168" s="22"/>
      <c r="D168" s="22"/>
      <c r="E168" s="22"/>
    </row>
    <row r="169" spans="1:17" ht="13.5" customHeight="1">
      <c r="A169" s="22"/>
      <c r="B169" s="22"/>
      <c r="C169" s="22"/>
      <c r="D169" s="511" t="s">
        <v>698</v>
      </c>
      <c r="E169" s="512"/>
      <c r="F169" s="512"/>
      <c r="G169" s="512"/>
      <c r="H169" s="512"/>
      <c r="I169" s="512"/>
      <c r="J169" s="512"/>
      <c r="K169" s="513"/>
    </row>
    <row r="170" spans="1:17" ht="13.5" customHeight="1">
      <c r="A170" s="22"/>
      <c r="B170" s="22"/>
      <c r="C170" s="22"/>
      <c r="D170" s="22"/>
      <c r="E170" s="22"/>
    </row>
    <row r="172" spans="1:17">
      <c r="F172" s="89"/>
      <c r="G172" s="89"/>
      <c r="M172" s="148"/>
      <c r="N172" s="125" t="s">
        <v>37</v>
      </c>
      <c r="O172" s="130"/>
      <c r="P172" s="136" t="s">
        <v>497</v>
      </c>
      <c r="Q172" s="138"/>
    </row>
    <row r="173" spans="1:17" ht="21">
      <c r="F173" s="89"/>
      <c r="G173" s="89"/>
      <c r="M173" s="149"/>
      <c r="N173" s="178" t="s">
        <v>423</v>
      </c>
      <c r="O173" s="179" t="s">
        <v>115</v>
      </c>
      <c r="P173" s="180" t="s">
        <v>423</v>
      </c>
      <c r="Q173" s="181" t="s">
        <v>115</v>
      </c>
    </row>
    <row r="174" spans="1:17">
      <c r="M174" s="120" t="s">
        <v>424</v>
      </c>
      <c r="N174" s="127">
        <v>4074760</v>
      </c>
      <c r="O174" s="132">
        <v>12.2</v>
      </c>
      <c r="P174" s="127">
        <v>9550750</v>
      </c>
      <c r="Q174" s="140">
        <v>14</v>
      </c>
    </row>
    <row r="175" spans="1:17">
      <c r="M175" s="120" t="s">
        <v>425</v>
      </c>
      <c r="N175" s="127">
        <v>1077910</v>
      </c>
      <c r="O175" s="132">
        <v>3.2</v>
      </c>
      <c r="P175" s="127">
        <v>3089470</v>
      </c>
      <c r="Q175" s="140">
        <v>4.5</v>
      </c>
    </row>
    <row r="176" spans="1:17">
      <c r="M176" s="121" t="s">
        <v>391</v>
      </c>
      <c r="N176" s="127">
        <v>2851940</v>
      </c>
      <c r="O176" s="132">
        <v>8.5</v>
      </c>
      <c r="P176" s="127">
        <v>3465070</v>
      </c>
      <c r="Q176" s="140">
        <v>5.0999999999999996</v>
      </c>
    </row>
    <row r="177" spans="1:17">
      <c r="M177" s="121" t="s">
        <v>21</v>
      </c>
      <c r="N177" s="127">
        <v>549450</v>
      </c>
      <c r="O177" s="132">
        <v>1.6</v>
      </c>
      <c r="P177" s="127">
        <v>3081190</v>
      </c>
      <c r="Q177" s="140">
        <v>4.5</v>
      </c>
    </row>
    <row r="178" spans="1:17">
      <c r="M178" s="120" t="s">
        <v>356</v>
      </c>
      <c r="N178" s="127">
        <v>32380</v>
      </c>
      <c r="O178" s="132">
        <v>0.1</v>
      </c>
      <c r="P178" s="127">
        <v>1197310</v>
      </c>
      <c r="Q178" s="140">
        <v>1.8</v>
      </c>
    </row>
    <row r="179" spans="1:17">
      <c r="M179" s="120" t="s">
        <v>427</v>
      </c>
      <c r="N179" s="127">
        <v>172550</v>
      </c>
      <c r="O179" s="132">
        <v>0.5</v>
      </c>
      <c r="P179" s="127">
        <v>4060320</v>
      </c>
      <c r="Q179" s="140">
        <v>6</v>
      </c>
    </row>
    <row r="180" spans="1:17">
      <c r="M180" s="122" t="s">
        <v>454</v>
      </c>
      <c r="N180" s="128">
        <f>N181-SUM(N174:N179)</f>
        <v>24650050</v>
      </c>
      <c r="O180" s="133">
        <f>O181-SUM(O174:O179)</f>
        <v>73.900000000000006</v>
      </c>
      <c r="P180" s="128">
        <f>P181-SUM(P174:P179)</f>
        <v>43611770</v>
      </c>
      <c r="Q180" s="141">
        <f>Q181-SUM(Q174:Q179)</f>
        <v>64.099999999999994</v>
      </c>
    </row>
    <row r="181" spans="1:17">
      <c r="M181" s="123" t="s">
        <v>428</v>
      </c>
      <c r="N181" s="129">
        <v>33409040</v>
      </c>
      <c r="O181" s="134">
        <v>100</v>
      </c>
      <c r="P181" s="129">
        <v>68055880</v>
      </c>
      <c r="Q181" s="142">
        <v>100</v>
      </c>
    </row>
    <row r="182" spans="1:17">
      <c r="F182" s="11"/>
    </row>
    <row r="183" spans="1:17">
      <c r="F183" s="11"/>
    </row>
    <row r="186" spans="1:17">
      <c r="A186" s="485" t="s">
        <v>585</v>
      </c>
      <c r="B186" s="485"/>
      <c r="C186" s="485"/>
      <c r="D186" s="485"/>
      <c r="E186" s="485"/>
      <c r="F186" s="485"/>
      <c r="G186" s="485"/>
      <c r="H186" s="485"/>
      <c r="I186" s="485"/>
      <c r="J186" s="485"/>
      <c r="K186" s="485"/>
    </row>
    <row r="188" spans="1:17" ht="17.25">
      <c r="A188" s="462" t="s">
        <v>312</v>
      </c>
      <c r="B188" s="462"/>
      <c r="C188" s="462"/>
      <c r="D188" s="462"/>
      <c r="E188" s="462"/>
    </row>
    <row r="189" spans="1:17" ht="13.5" customHeight="1">
      <c r="A189" s="22"/>
      <c r="B189" s="22"/>
      <c r="C189" s="22"/>
      <c r="D189" s="22"/>
      <c r="E189" s="22"/>
    </row>
    <row r="190" spans="1:17" ht="13.5" customHeight="1">
      <c r="A190" s="22"/>
      <c r="B190" s="22"/>
      <c r="C190" s="22"/>
      <c r="D190" s="22"/>
      <c r="E190" s="22"/>
      <c r="F190" s="525" t="s">
        <v>328</v>
      </c>
      <c r="G190" s="526"/>
      <c r="H190" s="527"/>
    </row>
    <row r="191" spans="1:17" ht="13.5" customHeight="1">
      <c r="A191" s="22"/>
      <c r="B191" s="22"/>
      <c r="C191" s="22"/>
      <c r="D191" s="22"/>
      <c r="E191" s="22"/>
    </row>
    <row r="213" spans="1:11">
      <c r="A213" s="11" t="s">
        <v>98</v>
      </c>
      <c r="F213" s="11"/>
    </row>
    <row r="216" spans="1:11" ht="17.25">
      <c r="A216" s="20" t="s">
        <v>11</v>
      </c>
    </row>
    <row r="217" spans="1:11" ht="12" customHeight="1">
      <c r="A217" s="20"/>
    </row>
    <row r="218" spans="1:11" ht="13.5" customHeight="1">
      <c r="A218" s="20"/>
      <c r="D218" s="559" t="s">
        <v>553</v>
      </c>
      <c r="E218" s="560"/>
      <c r="F218" s="560"/>
      <c r="G218" s="560"/>
      <c r="H218" s="560"/>
      <c r="I218" s="560"/>
      <c r="J218" s="560"/>
      <c r="K218" s="561"/>
    </row>
    <row r="236" spans="1:11">
      <c r="A236" s="489" t="s">
        <v>208</v>
      </c>
      <c r="B236" s="489"/>
      <c r="C236" s="489"/>
      <c r="D236" s="489"/>
      <c r="E236" s="489"/>
      <c r="F236" s="489"/>
      <c r="G236" s="489"/>
      <c r="H236" s="489"/>
      <c r="I236" s="489"/>
      <c r="J236" s="489"/>
      <c r="K236" s="489"/>
    </row>
    <row r="239" spans="1:11" ht="17.25">
      <c r="A239" s="462" t="s">
        <v>560</v>
      </c>
      <c r="B239" s="462"/>
      <c r="C239" s="462"/>
      <c r="D239" s="462"/>
      <c r="E239" s="462"/>
      <c r="F239" s="462"/>
      <c r="G239" s="462"/>
      <c r="H239" s="462"/>
      <c r="I239" s="462"/>
      <c r="J239" s="462"/>
      <c r="K239" s="462"/>
    </row>
    <row r="240" spans="1:11" ht="10.5" customHeight="1">
      <c r="A240" s="22"/>
      <c r="B240" s="22"/>
      <c r="C240" s="22"/>
      <c r="D240" s="22"/>
      <c r="E240" s="22"/>
      <c r="F240" s="22"/>
      <c r="G240" s="22"/>
      <c r="H240" s="22"/>
      <c r="I240" s="22"/>
      <c r="J240" s="22"/>
      <c r="K240" s="22"/>
    </row>
    <row r="241" spans="1:11" ht="13.5" customHeight="1">
      <c r="A241" s="22"/>
      <c r="B241" s="22"/>
      <c r="C241" s="477" t="s">
        <v>710</v>
      </c>
      <c r="D241" s="471"/>
      <c r="E241" s="471"/>
      <c r="F241" s="471"/>
      <c r="G241" s="471"/>
      <c r="H241" s="471"/>
      <c r="I241" s="471"/>
      <c r="J241" s="471"/>
      <c r="K241" s="472"/>
    </row>
    <row r="242" spans="1:11" ht="13.5" customHeight="1">
      <c r="A242" s="22"/>
      <c r="B242" s="22"/>
      <c r="C242" s="478"/>
      <c r="D242" s="451"/>
      <c r="E242" s="451"/>
      <c r="F242" s="451"/>
      <c r="G242" s="451"/>
      <c r="H242" s="451"/>
      <c r="I242" s="451"/>
      <c r="J242" s="451"/>
      <c r="K242" s="479"/>
    </row>
    <row r="243" spans="1:11" ht="13.5" customHeight="1">
      <c r="A243" s="22"/>
      <c r="B243" s="22"/>
      <c r="C243" s="543" t="s">
        <v>722</v>
      </c>
      <c r="D243" s="544"/>
      <c r="E243" s="544"/>
      <c r="F243" s="544"/>
      <c r="G243" s="544"/>
      <c r="H243" s="544"/>
      <c r="I243" s="544"/>
      <c r="J243" s="544"/>
      <c r="K243" s="545"/>
    </row>
    <row r="244" spans="1:11" ht="13.5" customHeight="1">
      <c r="A244" s="22"/>
      <c r="B244" s="22"/>
      <c r="C244" s="22"/>
      <c r="D244" s="22"/>
      <c r="E244" s="22"/>
      <c r="F244" s="22"/>
      <c r="G244" s="22"/>
      <c r="H244" s="22"/>
      <c r="I244" s="22"/>
      <c r="J244" s="22"/>
      <c r="K244" s="22"/>
    </row>
    <row r="245" spans="1:11" ht="30.75" customHeight="1">
      <c r="A245" s="463"/>
      <c r="B245" s="464"/>
      <c r="C245" s="464"/>
      <c r="D245" s="464"/>
      <c r="E245" s="29" t="s">
        <v>550</v>
      </c>
      <c r="F245" s="29" t="s">
        <v>551</v>
      </c>
      <c r="G245" s="29" t="s">
        <v>17</v>
      </c>
      <c r="H245" s="29" t="s">
        <v>552</v>
      </c>
      <c r="I245" s="29" t="s">
        <v>83</v>
      </c>
      <c r="J245" s="29" t="s">
        <v>554</v>
      </c>
      <c r="K245" s="67" t="s">
        <v>246</v>
      </c>
    </row>
    <row r="246" spans="1:11" ht="30.75" customHeight="1">
      <c r="A246" s="465" t="s">
        <v>556</v>
      </c>
      <c r="B246" s="466"/>
      <c r="C246" s="466"/>
      <c r="D246" s="466"/>
      <c r="E246" s="39">
        <v>14.2</v>
      </c>
      <c r="F246" s="39">
        <v>14.8</v>
      </c>
      <c r="G246" s="39">
        <v>14.2</v>
      </c>
      <c r="H246" s="39">
        <v>13.5</v>
      </c>
      <c r="I246" s="39">
        <v>12.9</v>
      </c>
      <c r="J246" s="39">
        <v>12.8</v>
      </c>
      <c r="K246" s="68">
        <v>12.8</v>
      </c>
    </row>
    <row r="247" spans="1:11" ht="30.75" customHeight="1">
      <c r="A247" s="465" t="s">
        <v>330</v>
      </c>
      <c r="B247" s="466"/>
      <c r="C247" s="466"/>
      <c r="D247" s="466"/>
      <c r="E247" s="39">
        <v>61.1</v>
      </c>
      <c r="F247" s="39">
        <v>56.6</v>
      </c>
      <c r="G247" s="39">
        <v>55</v>
      </c>
      <c r="H247" s="39">
        <v>54.4</v>
      </c>
      <c r="I247" s="39">
        <v>54.7</v>
      </c>
      <c r="J247" s="39">
        <v>54</v>
      </c>
      <c r="K247" s="68">
        <v>51.9</v>
      </c>
    </row>
    <row r="248" spans="1:11" ht="30.75" customHeight="1">
      <c r="A248" s="465" t="s">
        <v>557</v>
      </c>
      <c r="B248" s="466"/>
      <c r="C248" s="466"/>
      <c r="D248" s="466"/>
      <c r="E248" s="39">
        <v>24.7</v>
      </c>
      <c r="F248" s="39">
        <v>28.5</v>
      </c>
      <c r="G248" s="39">
        <v>30.8</v>
      </c>
      <c r="H248" s="39">
        <v>32.1</v>
      </c>
      <c r="I248" s="39">
        <v>32.299999999999997</v>
      </c>
      <c r="J248" s="39">
        <v>33.200000000000003</v>
      </c>
      <c r="K248" s="68">
        <v>35.299999999999997</v>
      </c>
    </row>
    <row r="249" spans="1:11" ht="30.75" customHeight="1">
      <c r="A249" s="467" t="s">
        <v>558</v>
      </c>
      <c r="B249" s="468"/>
      <c r="C249" s="468"/>
      <c r="D249" s="468"/>
      <c r="E249" s="40">
        <v>13.6</v>
      </c>
      <c r="F249" s="40">
        <v>14.9</v>
      </c>
      <c r="G249" s="40">
        <v>16.7</v>
      </c>
      <c r="H249" s="40">
        <v>19.600000000000001</v>
      </c>
      <c r="I249" s="40">
        <v>21.4</v>
      </c>
      <c r="J249" s="40">
        <v>22.3</v>
      </c>
      <c r="K249" s="69">
        <v>22.1</v>
      </c>
    </row>
    <row r="250" spans="1:11" ht="13.5" customHeight="1">
      <c r="A250" s="48" t="s">
        <v>147</v>
      </c>
      <c r="B250" s="14"/>
      <c r="C250" s="14"/>
      <c r="D250" s="14"/>
      <c r="E250" s="14"/>
      <c r="H250" s="14"/>
      <c r="I250" s="14"/>
      <c r="J250" s="14"/>
      <c r="K250" s="14"/>
    </row>
  </sheetData>
  <mergeCells count="42">
    <mergeCell ref="A1:K1"/>
    <mergeCell ref="G6:H6"/>
    <mergeCell ref="G7:H7"/>
    <mergeCell ref="G8:H8"/>
    <mergeCell ref="G9:H9"/>
    <mergeCell ref="G10:H10"/>
    <mergeCell ref="G11:H11"/>
    <mergeCell ref="G12:H12"/>
    <mergeCell ref="G13:H13"/>
    <mergeCell ref="G14:K14"/>
    <mergeCell ref="G15:K15"/>
    <mergeCell ref="A23:E23"/>
    <mergeCell ref="E67:K67"/>
    <mergeCell ref="A83:K83"/>
    <mergeCell ref="A86:G86"/>
    <mergeCell ref="E88:K88"/>
    <mergeCell ref="A105:K105"/>
    <mergeCell ref="A108:C108"/>
    <mergeCell ref="F110:J110"/>
    <mergeCell ref="A127:K127"/>
    <mergeCell ref="F190:H190"/>
    <mergeCell ref="A129:E129"/>
    <mergeCell ref="G129:K129"/>
    <mergeCell ref="A145:E145"/>
    <mergeCell ref="A148:K148"/>
    <mergeCell ref="A164:K164"/>
    <mergeCell ref="A246:D246"/>
    <mergeCell ref="A247:D247"/>
    <mergeCell ref="A248:D248"/>
    <mergeCell ref="A249:D249"/>
    <mergeCell ref="A41:K42"/>
    <mergeCell ref="A61:K62"/>
    <mergeCell ref="C241:K242"/>
    <mergeCell ref="D218:K218"/>
    <mergeCell ref="A236:K236"/>
    <mergeCell ref="A239:K239"/>
    <mergeCell ref="C243:K243"/>
    <mergeCell ref="A245:D245"/>
    <mergeCell ref="A167:E167"/>
    <mergeCell ref="D169:K169"/>
    <mergeCell ref="A186:K186"/>
    <mergeCell ref="A188:E188"/>
  </mergeCells>
  <phoneticPr fontId="34"/>
  <pageMargins left="0.7" right="0.7" top="0.75" bottom="0.75" header="0.3" footer="0.3"/>
  <pageSetup paperSize="9" scale="84" orientation="portrait" r:id="rId1"/>
  <rowBreaks count="3" manualBreakCount="3">
    <brk id="63" max="10" man="1"/>
    <brk id="127" max="10" man="1"/>
    <brk id="187" max="10"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5"/>
  <sheetViews>
    <sheetView topLeftCell="A155" zoomScaleSheetLayoutView="130" workbookViewId="0">
      <selection activeCell="L168" sqref="L168"/>
    </sheetView>
  </sheetViews>
  <sheetFormatPr defaultRowHeight="13.5"/>
  <cols>
    <col min="1" max="4" width="9.375" customWidth="1"/>
    <col min="5" max="5" width="9.125" customWidth="1"/>
    <col min="8" max="8" width="10.125" customWidth="1"/>
    <col min="11" max="11" width="12" customWidth="1"/>
  </cols>
  <sheetData>
    <row r="1" spans="1:11" ht="21">
      <c r="A1" s="521" t="s">
        <v>23</v>
      </c>
      <c r="B1" s="521"/>
      <c r="C1" s="521"/>
      <c r="D1" s="521"/>
      <c r="E1" s="521"/>
      <c r="F1" s="521"/>
      <c r="G1" s="521"/>
      <c r="H1" s="521"/>
      <c r="I1" s="521"/>
      <c r="J1" s="521"/>
      <c r="K1" s="521"/>
    </row>
    <row r="2" spans="1:11" ht="21">
      <c r="A2" s="14"/>
      <c r="B2" s="14"/>
      <c r="C2" s="14"/>
      <c r="D2" s="14"/>
      <c r="E2" s="14"/>
      <c r="F2" s="14"/>
      <c r="G2" s="14"/>
      <c r="H2" s="14"/>
      <c r="I2" s="14"/>
      <c r="J2" s="14"/>
      <c r="K2" s="14"/>
    </row>
    <row r="3" spans="1:11" ht="21">
      <c r="A3" s="14"/>
      <c r="B3" s="14"/>
      <c r="C3" s="14"/>
      <c r="D3" s="14"/>
      <c r="E3" s="14"/>
      <c r="F3" s="14"/>
      <c r="G3" s="14"/>
      <c r="H3" s="14"/>
      <c r="I3" s="14"/>
      <c r="J3" s="14"/>
      <c r="K3" s="14"/>
    </row>
    <row r="4" spans="1:11" ht="21.75" customHeight="1"/>
    <row r="5" spans="1:11" ht="21" customHeight="1">
      <c r="G5" s="549"/>
      <c r="H5" s="550"/>
      <c r="I5" s="97" t="s">
        <v>502</v>
      </c>
      <c r="J5" s="97" t="s">
        <v>295</v>
      </c>
      <c r="K5" s="109" t="s">
        <v>541</v>
      </c>
    </row>
    <row r="6" spans="1:11" ht="21" customHeight="1">
      <c r="G6" s="533" t="s">
        <v>488</v>
      </c>
      <c r="H6" s="534"/>
      <c r="I6" s="163">
        <v>7039</v>
      </c>
      <c r="J6" s="164"/>
      <c r="K6" s="168"/>
    </row>
    <row r="7" spans="1:11" ht="21" customHeight="1">
      <c r="G7" s="533" t="s">
        <v>503</v>
      </c>
      <c r="H7" s="534"/>
      <c r="I7" s="163">
        <v>926</v>
      </c>
      <c r="J7" s="102">
        <v>13.155277738315101</v>
      </c>
      <c r="K7" s="110">
        <v>16</v>
      </c>
    </row>
    <row r="8" spans="1:11" ht="21" customHeight="1">
      <c r="G8" s="533" t="s">
        <v>504</v>
      </c>
      <c r="H8" s="534"/>
      <c r="I8" s="163">
        <v>4010</v>
      </c>
      <c r="J8" s="102">
        <v>56.968319363545959</v>
      </c>
      <c r="K8" s="110">
        <v>17</v>
      </c>
    </row>
    <row r="9" spans="1:11" ht="21" customHeight="1">
      <c r="G9" s="533" t="s">
        <v>190</v>
      </c>
      <c r="H9" s="534"/>
      <c r="I9" s="163">
        <v>2103</v>
      </c>
      <c r="J9" s="102">
        <v>29.876402898138942</v>
      </c>
      <c r="K9" s="110">
        <v>3</v>
      </c>
    </row>
    <row r="10" spans="1:11" ht="21" customHeight="1">
      <c r="G10" s="533" t="s">
        <v>506</v>
      </c>
      <c r="H10" s="534"/>
      <c r="I10" s="163">
        <v>1025</v>
      </c>
      <c r="J10" s="102">
        <v>14.561727518113369</v>
      </c>
      <c r="K10" s="110">
        <v>4</v>
      </c>
    </row>
    <row r="11" spans="1:11" ht="8.25" customHeight="1">
      <c r="G11" s="533"/>
      <c r="H11" s="534"/>
      <c r="I11" s="164"/>
      <c r="J11" s="166"/>
      <c r="K11" s="169"/>
    </row>
    <row r="12" spans="1:11" ht="21" customHeight="1">
      <c r="G12" s="467" t="s">
        <v>286</v>
      </c>
      <c r="H12" s="468"/>
      <c r="I12" s="144">
        <v>1.36</v>
      </c>
      <c r="J12" s="167"/>
      <c r="K12" s="170"/>
    </row>
    <row r="13" spans="1:11">
      <c r="G13" s="548" t="s">
        <v>435</v>
      </c>
      <c r="H13" s="548"/>
      <c r="I13" s="548"/>
      <c r="J13" s="548"/>
      <c r="K13" s="548"/>
    </row>
    <row r="14" spans="1:11">
      <c r="G14" s="515" t="s">
        <v>542</v>
      </c>
      <c r="H14" s="515"/>
      <c r="I14" s="515"/>
      <c r="J14" s="515"/>
      <c r="K14" s="515"/>
    </row>
    <row r="20" spans="1:11" ht="13.5" customHeight="1">
      <c r="G20" s="48"/>
      <c r="H20" s="14"/>
      <c r="I20" s="14"/>
      <c r="J20" s="14"/>
      <c r="K20" s="14"/>
    </row>
    <row r="21" spans="1:11" ht="13.5" customHeight="1">
      <c r="G21" s="48"/>
      <c r="H21" s="14"/>
      <c r="I21" s="14"/>
      <c r="J21" s="14"/>
      <c r="K21" s="14"/>
    </row>
    <row r="22" spans="1:11" ht="13.5" customHeight="1">
      <c r="G22" s="48"/>
      <c r="H22" s="14"/>
      <c r="I22" s="14"/>
      <c r="J22" s="14"/>
      <c r="K22" s="14"/>
    </row>
    <row r="23" spans="1:11" ht="13.5" customHeight="1">
      <c r="G23" s="48"/>
      <c r="H23" s="14"/>
      <c r="I23" s="14"/>
      <c r="J23" s="14"/>
      <c r="K23" s="14"/>
    </row>
    <row r="24" spans="1:11" ht="13.5" customHeight="1">
      <c r="G24" s="48"/>
      <c r="H24" s="14"/>
      <c r="I24" s="14"/>
      <c r="J24" s="14"/>
      <c r="K24" s="14"/>
    </row>
    <row r="25" spans="1:11" ht="13.5" customHeight="1">
      <c r="G25" s="48"/>
      <c r="H25" s="14"/>
      <c r="I25" s="14"/>
      <c r="J25" s="14"/>
      <c r="K25" s="14"/>
    </row>
    <row r="26" spans="1:11" ht="17.25">
      <c r="A26" s="531" t="s">
        <v>584</v>
      </c>
      <c r="B26" s="531"/>
      <c r="C26" s="531"/>
      <c r="D26" s="531"/>
      <c r="E26" s="531"/>
    </row>
    <row r="27" spans="1:11" ht="9.75" customHeight="1">
      <c r="A27" s="76"/>
      <c r="B27" s="76"/>
      <c r="C27" s="76"/>
      <c r="D27" s="76"/>
      <c r="E27" s="76"/>
    </row>
    <row r="28" spans="1:11" ht="13.5" customHeight="1">
      <c r="A28" s="76"/>
      <c r="B28" s="76"/>
      <c r="C28" s="76"/>
      <c r="D28" s="76"/>
      <c r="E28" s="76"/>
      <c r="F28" s="82" t="s">
        <v>617</v>
      </c>
      <c r="G28" s="83"/>
      <c r="H28" s="83"/>
      <c r="I28" s="83"/>
      <c r="J28" s="83"/>
      <c r="K28" s="147"/>
    </row>
    <row r="29" spans="1:11" ht="13.5" customHeight="1"/>
    <row r="44" spans="1:11">
      <c r="A44" s="476" t="s">
        <v>12</v>
      </c>
      <c r="B44" s="476"/>
      <c r="C44" s="476"/>
      <c r="D44" s="476"/>
      <c r="E44" s="476"/>
      <c r="F44" s="476"/>
      <c r="G44" s="476"/>
      <c r="H44" s="476"/>
      <c r="I44" s="476"/>
      <c r="J44" s="476"/>
      <c r="K44" s="476"/>
    </row>
    <row r="45" spans="1:11">
      <c r="A45" s="476"/>
      <c r="B45" s="476"/>
      <c r="C45" s="476"/>
      <c r="D45" s="476"/>
      <c r="E45" s="476"/>
      <c r="F45" s="476"/>
      <c r="G45" s="476"/>
      <c r="H45" s="476"/>
      <c r="I45" s="476"/>
      <c r="J45" s="476"/>
      <c r="K45" s="476"/>
    </row>
    <row r="46" spans="1:11">
      <c r="A46" s="19"/>
      <c r="B46" s="19"/>
      <c r="C46" s="19"/>
      <c r="D46" s="19"/>
      <c r="E46" s="19"/>
      <c r="F46" s="19"/>
      <c r="G46" s="19"/>
      <c r="H46" s="19"/>
      <c r="I46" s="19"/>
      <c r="J46" s="19"/>
      <c r="K46" s="19"/>
    </row>
    <row r="47" spans="1:11">
      <c r="A47" s="19"/>
      <c r="B47" s="19"/>
      <c r="C47" s="19"/>
      <c r="D47" s="19"/>
      <c r="E47" s="19"/>
      <c r="F47" s="19"/>
      <c r="G47" s="19"/>
      <c r="H47" s="19"/>
      <c r="I47" s="19"/>
      <c r="J47" s="19"/>
      <c r="K47" s="19"/>
    </row>
    <row r="48" spans="1:11" ht="17.25">
      <c r="E48" s="23"/>
      <c r="F48" s="20" t="s">
        <v>27</v>
      </c>
      <c r="G48" s="23"/>
    </row>
    <row r="49" spans="1:11" ht="13.5" customHeight="1">
      <c r="E49" s="23"/>
      <c r="F49" s="20"/>
      <c r="G49" s="23"/>
    </row>
    <row r="50" spans="1:11">
      <c r="F50" s="45"/>
    </row>
    <row r="64" spans="1:11">
      <c r="A64" s="476" t="s">
        <v>12</v>
      </c>
      <c r="B64" s="476"/>
      <c r="C64" s="476"/>
      <c r="D64" s="476"/>
      <c r="E64" s="476"/>
      <c r="F64" s="476"/>
      <c r="G64" s="476"/>
      <c r="H64" s="476"/>
      <c r="I64" s="476"/>
      <c r="J64" s="476"/>
      <c r="K64" s="476"/>
    </row>
    <row r="65" spans="1:11">
      <c r="A65" s="476"/>
      <c r="B65" s="476"/>
      <c r="C65" s="476"/>
      <c r="D65" s="476"/>
      <c r="E65" s="476"/>
      <c r="F65" s="476"/>
      <c r="G65" s="476"/>
      <c r="H65" s="476"/>
      <c r="I65" s="476"/>
      <c r="J65" s="476"/>
      <c r="K65" s="476"/>
    </row>
    <row r="67" spans="1:11" ht="20.25" customHeight="1">
      <c r="A67" s="462" t="s">
        <v>537</v>
      </c>
      <c r="B67" s="462"/>
      <c r="C67" s="462"/>
      <c r="D67" s="462"/>
      <c r="E67" s="462"/>
    </row>
    <row r="68" spans="1:11" ht="9.75" customHeight="1">
      <c r="A68" s="22"/>
      <c r="B68" s="22"/>
      <c r="C68" s="22"/>
      <c r="D68" s="22"/>
      <c r="E68" s="22"/>
    </row>
    <row r="69" spans="1:11" ht="13.5" customHeight="1">
      <c r="A69" s="22"/>
      <c r="B69" s="22"/>
      <c r="C69" s="22"/>
      <c r="D69" s="22"/>
      <c r="E69" s="477" t="s">
        <v>724</v>
      </c>
      <c r="F69" s="471"/>
      <c r="G69" s="471"/>
      <c r="H69" s="471"/>
      <c r="I69" s="471"/>
      <c r="J69" s="471"/>
      <c r="K69" s="472"/>
    </row>
    <row r="70" spans="1:11" ht="13.5" customHeight="1">
      <c r="A70" s="22"/>
      <c r="B70" s="22"/>
      <c r="C70" s="22"/>
      <c r="D70" s="22"/>
      <c r="E70" s="473"/>
      <c r="F70" s="474"/>
      <c r="G70" s="474"/>
      <c r="H70" s="474"/>
      <c r="I70" s="474"/>
      <c r="J70" s="474"/>
      <c r="K70" s="475"/>
    </row>
    <row r="88" spans="1:11">
      <c r="A88" s="507" t="s">
        <v>42</v>
      </c>
      <c r="B88" s="507"/>
      <c r="C88" s="507"/>
      <c r="D88" s="507"/>
      <c r="E88" s="507"/>
      <c r="F88" s="507"/>
      <c r="G88" s="507"/>
      <c r="H88" s="507"/>
      <c r="I88" s="507"/>
      <c r="J88" s="507"/>
      <c r="K88" s="507"/>
    </row>
    <row r="89" spans="1:11">
      <c r="A89" s="23"/>
      <c r="B89" s="23"/>
      <c r="C89" s="23"/>
      <c r="D89" s="23"/>
      <c r="E89" s="23"/>
      <c r="F89" s="23"/>
      <c r="G89" s="23"/>
      <c r="H89" s="23"/>
      <c r="I89" s="23"/>
      <c r="J89" s="23"/>
      <c r="K89" s="23"/>
    </row>
    <row r="91" spans="1:11" ht="17.25">
      <c r="A91" s="462" t="s">
        <v>6</v>
      </c>
      <c r="B91" s="462"/>
      <c r="C91" s="462"/>
      <c r="D91" s="462"/>
      <c r="E91" s="462"/>
      <c r="F91" s="462"/>
      <c r="G91" s="462"/>
    </row>
    <row r="92" spans="1:11" ht="9.75" customHeight="1">
      <c r="A92" s="22"/>
      <c r="B92" s="22"/>
      <c r="C92" s="22"/>
      <c r="D92" s="22"/>
      <c r="E92" s="22"/>
      <c r="F92" s="22"/>
      <c r="G92" s="22"/>
    </row>
    <row r="93" spans="1:11" ht="13.5" customHeight="1">
      <c r="E93" s="477" t="s">
        <v>628</v>
      </c>
      <c r="F93" s="471"/>
      <c r="G93" s="471"/>
      <c r="H93" s="471"/>
      <c r="I93" s="471"/>
      <c r="J93" s="471"/>
      <c r="K93" s="472"/>
    </row>
    <row r="94" spans="1:11" ht="13.5" customHeight="1">
      <c r="E94" s="473"/>
      <c r="F94" s="474"/>
      <c r="G94" s="474"/>
      <c r="H94" s="474"/>
      <c r="I94" s="474"/>
      <c r="J94" s="474"/>
      <c r="K94" s="475"/>
    </row>
    <row r="112" spans="1:11">
      <c r="A112" s="507" t="s">
        <v>42</v>
      </c>
      <c r="B112" s="507"/>
      <c r="C112" s="507"/>
      <c r="D112" s="507"/>
      <c r="E112" s="507"/>
      <c r="F112" s="507"/>
      <c r="G112" s="507"/>
      <c r="H112" s="507"/>
      <c r="I112" s="507"/>
      <c r="J112" s="507"/>
      <c r="K112" s="507"/>
    </row>
    <row r="113" spans="1:11">
      <c r="A113" s="23"/>
      <c r="B113" s="23"/>
      <c r="C113" s="23"/>
      <c r="D113" s="23"/>
      <c r="E113" s="23"/>
      <c r="F113" s="23"/>
      <c r="G113" s="23"/>
      <c r="H113" s="23"/>
      <c r="I113" s="23"/>
      <c r="J113" s="23"/>
      <c r="K113" s="23"/>
    </row>
    <row r="115" spans="1:11" ht="17.25">
      <c r="A115" s="462" t="s">
        <v>22</v>
      </c>
      <c r="B115" s="462"/>
      <c r="C115" s="462"/>
    </row>
    <row r="116" spans="1:11" ht="11.25" customHeight="1">
      <c r="A116" s="22"/>
      <c r="B116" s="22"/>
      <c r="C116" s="22"/>
    </row>
    <row r="117" spans="1:11" ht="13.5" customHeight="1">
      <c r="A117" s="22"/>
      <c r="B117" s="22"/>
      <c r="C117" s="22"/>
      <c r="D117" s="538" t="s">
        <v>644</v>
      </c>
      <c r="E117" s="539"/>
      <c r="F117" s="539"/>
      <c r="G117" s="539"/>
      <c r="H117" s="539"/>
      <c r="I117" s="539"/>
      <c r="J117" s="539"/>
      <c r="K117" s="540"/>
    </row>
    <row r="118" spans="1:11" ht="13.5" customHeight="1">
      <c r="A118" s="22"/>
      <c r="B118" s="22"/>
      <c r="C118" s="22"/>
      <c r="D118" s="543" t="s">
        <v>645</v>
      </c>
      <c r="E118" s="544"/>
      <c r="F118" s="544"/>
      <c r="G118" s="544"/>
      <c r="H118" s="544"/>
      <c r="I118" s="544"/>
      <c r="J118" s="544"/>
      <c r="K118" s="545"/>
    </row>
    <row r="135" spans="1:11">
      <c r="A135" s="507" t="s">
        <v>42</v>
      </c>
      <c r="B135" s="507"/>
      <c r="C135" s="507"/>
      <c r="D135" s="507"/>
      <c r="E135" s="507"/>
      <c r="F135" s="507"/>
      <c r="G135" s="507"/>
      <c r="H135" s="507"/>
      <c r="I135" s="507"/>
      <c r="J135" s="507"/>
      <c r="K135" s="507"/>
    </row>
    <row r="138" spans="1:11" ht="17.25">
      <c r="B138" s="52" t="s">
        <v>321</v>
      </c>
      <c r="C138" s="52"/>
      <c r="D138" s="52"/>
      <c r="E138" s="52"/>
      <c r="H138" s="52" t="s">
        <v>734</v>
      </c>
      <c r="I138" s="52"/>
      <c r="J138" s="52"/>
      <c r="K138" s="52"/>
    </row>
    <row r="153" spans="1:11">
      <c r="A153" s="547" t="s">
        <v>323</v>
      </c>
      <c r="B153" s="547"/>
      <c r="C153" s="547"/>
      <c r="D153" s="547"/>
      <c r="E153" s="547"/>
      <c r="G153" s="143" t="s">
        <v>507</v>
      </c>
      <c r="H153" s="143"/>
      <c r="I153" s="143"/>
      <c r="J153" s="143"/>
      <c r="K153" s="143"/>
    </row>
    <row r="156" spans="1:11" ht="17.25">
      <c r="A156" s="22" t="s">
        <v>733</v>
      </c>
      <c r="B156" s="27"/>
      <c r="C156" s="27"/>
      <c r="D156" s="27"/>
      <c r="E156" s="27"/>
      <c r="F156" s="27"/>
      <c r="G156" s="27"/>
      <c r="H156" s="27"/>
      <c r="I156" s="27"/>
      <c r="J156" s="27"/>
      <c r="K156" s="27"/>
    </row>
    <row r="157" spans="1:11" ht="10.5" customHeight="1">
      <c r="A157" s="27"/>
      <c r="B157" s="27"/>
      <c r="C157" s="27"/>
      <c r="D157" s="27"/>
      <c r="E157" s="27"/>
      <c r="F157" s="27"/>
      <c r="G157" s="27"/>
      <c r="H157" s="27"/>
      <c r="I157" s="27"/>
      <c r="J157" s="27"/>
      <c r="K157" s="27"/>
    </row>
    <row r="158" spans="1:11" ht="13.5" customHeight="1">
      <c r="A158" s="27"/>
      <c r="B158" s="27"/>
      <c r="C158" s="27"/>
      <c r="D158" s="27"/>
      <c r="E158" s="27"/>
      <c r="F158" s="82" t="s">
        <v>535</v>
      </c>
      <c r="G158" s="83"/>
      <c r="H158" s="83"/>
      <c r="I158" s="83"/>
      <c r="J158" s="83"/>
      <c r="K158" s="113"/>
    </row>
    <row r="159" spans="1:11">
      <c r="A159" s="24"/>
      <c r="B159" s="24"/>
      <c r="C159" s="24"/>
      <c r="D159" s="24"/>
      <c r="E159" s="24"/>
      <c r="F159" s="24"/>
      <c r="G159" s="24"/>
      <c r="H159" s="24"/>
      <c r="I159" s="24"/>
      <c r="J159" s="24"/>
      <c r="K159" s="24"/>
    </row>
    <row r="160" spans="1:11">
      <c r="A160" s="24"/>
      <c r="B160" s="24"/>
      <c r="C160" s="24"/>
      <c r="D160" s="24"/>
      <c r="E160" s="24"/>
      <c r="F160" s="24"/>
      <c r="G160" s="24"/>
      <c r="H160" s="24"/>
      <c r="I160" s="24"/>
      <c r="J160" s="24"/>
      <c r="K160" s="24"/>
    </row>
    <row r="161" spans="1:11" ht="17.25">
      <c r="D161" s="8"/>
      <c r="E161" s="8"/>
      <c r="F161" s="27"/>
      <c r="G161" s="8"/>
    </row>
    <row r="162" spans="1:11" ht="17.25">
      <c r="D162" s="8"/>
      <c r="E162" s="8"/>
      <c r="F162" s="27"/>
      <c r="G162" s="8"/>
    </row>
    <row r="163" spans="1:11" ht="17.25">
      <c r="D163" s="8"/>
      <c r="E163" s="8"/>
      <c r="F163" s="27"/>
      <c r="G163" s="8"/>
    </row>
    <row r="164" spans="1:11" ht="17.25">
      <c r="D164" s="8"/>
      <c r="E164" s="8"/>
      <c r="F164" s="27"/>
      <c r="G164" s="8"/>
    </row>
    <row r="165" spans="1:11" ht="17.25">
      <c r="D165" s="8"/>
      <c r="E165" s="8"/>
      <c r="F165" s="27"/>
      <c r="G165" s="8"/>
    </row>
    <row r="166" spans="1:11" ht="17.25">
      <c r="D166" s="8"/>
      <c r="E166" s="8"/>
      <c r="F166" s="27"/>
      <c r="G166" s="8"/>
    </row>
    <row r="167" spans="1:11" ht="17.25">
      <c r="D167" s="8"/>
      <c r="E167" s="8"/>
      <c r="F167" s="27"/>
      <c r="G167" s="8"/>
    </row>
    <row r="168" spans="1:11" ht="17.25">
      <c r="D168" s="8"/>
      <c r="E168" s="8"/>
      <c r="F168" s="27"/>
      <c r="G168" s="8"/>
    </row>
    <row r="169" spans="1:11" ht="17.25">
      <c r="D169" s="8"/>
      <c r="E169" s="8"/>
      <c r="F169" s="27"/>
      <c r="G169" s="8"/>
    </row>
    <row r="170" spans="1:11" ht="17.25">
      <c r="D170" s="8"/>
      <c r="E170" s="8"/>
      <c r="F170" s="27"/>
      <c r="G170" s="8"/>
    </row>
    <row r="171" spans="1:11" ht="13.5" customHeight="1">
      <c r="D171" s="8"/>
      <c r="E171" s="8"/>
      <c r="F171" s="27"/>
      <c r="G171" s="8"/>
    </row>
    <row r="172" spans="1:11">
      <c r="A172" s="485" t="s">
        <v>282</v>
      </c>
      <c r="B172" s="485"/>
      <c r="C172" s="485"/>
      <c r="D172" s="485"/>
      <c r="E172" s="485"/>
      <c r="F172" s="485"/>
      <c r="G172" s="485"/>
      <c r="H172" s="485"/>
      <c r="I172" s="485"/>
      <c r="J172" s="485"/>
      <c r="K172" s="485"/>
    </row>
    <row r="175" spans="1:11" ht="17.25">
      <c r="A175" s="462" t="s">
        <v>546</v>
      </c>
      <c r="B175" s="462"/>
      <c r="C175" s="462"/>
      <c r="D175" s="462"/>
      <c r="E175" s="462"/>
    </row>
    <row r="176" spans="1:11" ht="8.25" customHeight="1">
      <c r="A176" s="22"/>
      <c r="B176" s="22"/>
      <c r="C176" s="22"/>
      <c r="D176" s="22"/>
      <c r="E176" s="22"/>
    </row>
    <row r="177" spans="1:17" ht="13.5" customHeight="1">
      <c r="A177" s="22"/>
      <c r="B177" s="22"/>
      <c r="C177" s="22"/>
      <c r="D177" s="511" t="s">
        <v>699</v>
      </c>
      <c r="E177" s="512"/>
      <c r="F177" s="512"/>
      <c r="G177" s="512"/>
      <c r="H177" s="512"/>
      <c r="I177" s="512"/>
      <c r="J177" s="512"/>
      <c r="K177" s="513"/>
    </row>
    <row r="178" spans="1:17" ht="13.5" customHeight="1">
      <c r="A178" s="22"/>
      <c r="B178" s="22"/>
      <c r="C178" s="22"/>
      <c r="D178" s="22"/>
      <c r="E178" s="22"/>
    </row>
    <row r="180" spans="1:17" ht="19.5" customHeight="1">
      <c r="F180" s="89"/>
      <c r="G180" s="89"/>
      <c r="M180" s="148"/>
      <c r="N180" s="125" t="s">
        <v>37</v>
      </c>
      <c r="O180" s="130"/>
      <c r="P180" s="136" t="s">
        <v>497</v>
      </c>
      <c r="Q180" s="138"/>
    </row>
    <row r="181" spans="1:17" ht="19.5" customHeight="1">
      <c r="F181" s="89"/>
      <c r="G181" s="89"/>
      <c r="M181" s="149"/>
      <c r="N181" s="178" t="s">
        <v>423</v>
      </c>
      <c r="O181" s="179" t="s">
        <v>115</v>
      </c>
      <c r="P181" s="180" t="s">
        <v>423</v>
      </c>
      <c r="Q181" s="181" t="s">
        <v>115</v>
      </c>
    </row>
    <row r="182" spans="1:17" ht="19.5" customHeight="1">
      <c r="M182" s="120" t="s">
        <v>424</v>
      </c>
      <c r="N182" s="127">
        <v>5247770</v>
      </c>
      <c r="O182" s="132">
        <v>13</v>
      </c>
      <c r="P182" s="127">
        <v>5785430</v>
      </c>
      <c r="Q182" s="140">
        <v>8.1999999999999993</v>
      </c>
    </row>
    <row r="183" spans="1:17" ht="19.5" customHeight="1">
      <c r="M183" s="120" t="s">
        <v>425</v>
      </c>
      <c r="N183" s="127">
        <v>3008290</v>
      </c>
      <c r="O183" s="132">
        <v>7.5</v>
      </c>
      <c r="P183" s="127">
        <v>3115450</v>
      </c>
      <c r="Q183" s="140">
        <v>4.4000000000000004</v>
      </c>
    </row>
    <row r="184" spans="1:17" ht="19.5" customHeight="1">
      <c r="M184" s="121" t="s">
        <v>391</v>
      </c>
      <c r="N184" s="127">
        <v>3262520</v>
      </c>
      <c r="O184" s="132">
        <v>8.1</v>
      </c>
      <c r="P184" s="127">
        <v>5014310</v>
      </c>
      <c r="Q184" s="140">
        <v>7.1</v>
      </c>
    </row>
    <row r="185" spans="1:17" ht="19.5" customHeight="1">
      <c r="M185" s="121" t="s">
        <v>21</v>
      </c>
      <c r="N185" s="127">
        <v>4122320</v>
      </c>
      <c r="O185" s="132">
        <v>10.199999999999999</v>
      </c>
      <c r="P185" s="127">
        <v>2885670</v>
      </c>
      <c r="Q185" s="140">
        <v>4.0999999999999996</v>
      </c>
    </row>
    <row r="186" spans="1:17" ht="19.5" customHeight="1">
      <c r="M186" s="120" t="s">
        <v>356</v>
      </c>
      <c r="N186" s="127">
        <v>710850</v>
      </c>
      <c r="O186" s="132">
        <v>1.8</v>
      </c>
      <c r="P186" s="127">
        <v>1082420</v>
      </c>
      <c r="Q186" s="140">
        <v>1.5</v>
      </c>
    </row>
    <row r="187" spans="1:17" ht="19.5" customHeight="1">
      <c r="M187" s="120" t="s">
        <v>427</v>
      </c>
      <c r="N187" s="127">
        <v>179160</v>
      </c>
      <c r="O187" s="132">
        <v>0.4</v>
      </c>
      <c r="P187" s="127">
        <v>3719780</v>
      </c>
      <c r="Q187" s="140">
        <v>5.3</v>
      </c>
    </row>
    <row r="188" spans="1:17" ht="19.5" customHeight="1">
      <c r="M188" s="122" t="s">
        <v>454</v>
      </c>
      <c r="N188" s="128">
        <f>N189-SUM(N182:N187)</f>
        <v>23836130</v>
      </c>
      <c r="O188" s="133">
        <f>O189-SUM(O182:O187)</f>
        <v>59.000000000000007</v>
      </c>
      <c r="P188" s="128">
        <f>P189-SUM(P182:P187)</f>
        <v>49020780</v>
      </c>
      <c r="Q188" s="141">
        <f>Q189-SUM(Q182:Q187)</f>
        <v>69.400000000000006</v>
      </c>
    </row>
    <row r="189" spans="1:17" ht="19.5" customHeight="1">
      <c r="M189" s="123" t="s">
        <v>428</v>
      </c>
      <c r="N189" s="129">
        <v>40367040</v>
      </c>
      <c r="O189" s="134">
        <v>100</v>
      </c>
      <c r="P189" s="129">
        <v>70623840</v>
      </c>
      <c r="Q189" s="142">
        <v>100</v>
      </c>
    </row>
    <row r="190" spans="1:17">
      <c r="A190" s="485" t="s">
        <v>585</v>
      </c>
      <c r="B190" s="485"/>
      <c r="C190" s="485"/>
      <c r="D190" s="485"/>
      <c r="E190" s="485"/>
      <c r="F190" s="485"/>
      <c r="G190" s="485"/>
      <c r="H190" s="485"/>
      <c r="I190" s="485"/>
      <c r="J190" s="485"/>
      <c r="K190" s="485"/>
    </row>
    <row r="191" spans="1:17">
      <c r="A191" s="23"/>
      <c r="B191" s="23"/>
      <c r="C191" s="23"/>
      <c r="D191" s="23"/>
      <c r="E191" s="23"/>
      <c r="F191" s="23"/>
      <c r="G191" s="23"/>
      <c r="H191" s="23"/>
      <c r="I191" s="23"/>
      <c r="J191" s="23"/>
      <c r="K191" s="23"/>
    </row>
    <row r="192" spans="1:17">
      <c r="F192" s="11"/>
    </row>
    <row r="193" spans="1:8" ht="17.25">
      <c r="A193" s="462" t="s">
        <v>312</v>
      </c>
      <c r="B193" s="462"/>
      <c r="C193" s="462"/>
      <c r="D193" s="462"/>
      <c r="E193" s="462"/>
    </row>
    <row r="194" spans="1:8" ht="13.5" customHeight="1">
      <c r="A194" s="22"/>
      <c r="B194" s="22"/>
      <c r="C194" s="22"/>
      <c r="D194" s="22"/>
      <c r="E194" s="22"/>
    </row>
    <row r="195" spans="1:8">
      <c r="F195" s="525" t="s">
        <v>292</v>
      </c>
      <c r="G195" s="526"/>
      <c r="H195" s="527"/>
    </row>
    <row r="196" spans="1:8">
      <c r="F196" s="23"/>
      <c r="G196" s="23"/>
      <c r="H196" s="23"/>
    </row>
    <row r="217" spans="1:11">
      <c r="A217" s="11" t="s">
        <v>98</v>
      </c>
    </row>
    <row r="218" spans="1:11">
      <c r="F218" s="11"/>
    </row>
    <row r="219" spans="1:11">
      <c r="F219" s="11"/>
    </row>
    <row r="220" spans="1:11" ht="17.25">
      <c r="A220" s="20" t="s">
        <v>11</v>
      </c>
    </row>
    <row r="221" spans="1:11" ht="10.5" customHeight="1">
      <c r="A221" s="20"/>
    </row>
    <row r="222" spans="1:11" ht="13.5" customHeight="1">
      <c r="A222" s="20"/>
      <c r="E222" s="477" t="s">
        <v>711</v>
      </c>
      <c r="F222" s="471"/>
      <c r="G222" s="471"/>
      <c r="H222" s="471"/>
      <c r="I222" s="471"/>
      <c r="J222" s="471"/>
      <c r="K222" s="472"/>
    </row>
    <row r="223" spans="1:11" ht="13.5" customHeight="1">
      <c r="A223" s="20"/>
      <c r="E223" s="473"/>
      <c r="F223" s="474"/>
      <c r="G223" s="474"/>
      <c r="H223" s="474"/>
      <c r="I223" s="474"/>
      <c r="J223" s="474"/>
      <c r="K223" s="475"/>
    </row>
    <row r="224" spans="1:11" ht="13.5" customHeight="1">
      <c r="A224" s="20"/>
    </row>
    <row r="242" spans="1:11">
      <c r="A242" s="564" t="s">
        <v>405</v>
      </c>
      <c r="B242" s="564"/>
      <c r="C242" s="564"/>
      <c r="D242" s="564"/>
      <c r="E242" s="564"/>
      <c r="F242" s="564"/>
      <c r="G242" s="564"/>
      <c r="H242" s="564"/>
      <c r="I242" s="564"/>
      <c r="J242" s="564"/>
      <c r="K242" s="564"/>
    </row>
    <row r="243" spans="1:11">
      <c r="F243" s="11"/>
    </row>
    <row r="245" spans="1:11" ht="17.25">
      <c r="A245" s="462" t="s">
        <v>560</v>
      </c>
      <c r="B245" s="462"/>
      <c r="C245" s="462"/>
      <c r="D245" s="462"/>
      <c r="E245" s="462"/>
      <c r="F245" s="462"/>
      <c r="G245" s="462"/>
      <c r="H245" s="462"/>
      <c r="I245" s="462"/>
      <c r="J245" s="462"/>
      <c r="K245" s="462"/>
    </row>
    <row r="246" spans="1:11" ht="12" customHeight="1">
      <c r="A246" s="22"/>
      <c r="B246" s="22"/>
      <c r="C246" s="22"/>
      <c r="D246" s="22"/>
      <c r="E246" s="22"/>
      <c r="F246" s="22"/>
      <c r="G246" s="22"/>
      <c r="H246" s="22"/>
      <c r="I246" s="22"/>
      <c r="J246" s="22"/>
      <c r="K246" s="22"/>
    </row>
    <row r="247" spans="1:11" ht="13.5" customHeight="1">
      <c r="A247" s="22"/>
      <c r="B247" s="22"/>
      <c r="C247" s="538" t="s">
        <v>543</v>
      </c>
      <c r="D247" s="539"/>
      <c r="E247" s="539"/>
      <c r="F247" s="539"/>
      <c r="G247" s="539"/>
      <c r="H247" s="539"/>
      <c r="I247" s="539"/>
      <c r="J247" s="539"/>
      <c r="K247" s="540"/>
    </row>
    <row r="248" spans="1:11" ht="13.5" customHeight="1">
      <c r="A248" s="22"/>
      <c r="B248" s="22"/>
      <c r="C248" s="543" t="s">
        <v>631</v>
      </c>
      <c r="D248" s="544"/>
      <c r="E248" s="544"/>
      <c r="F248" s="544"/>
      <c r="G248" s="544"/>
      <c r="H248" s="544"/>
      <c r="I248" s="544"/>
      <c r="J248" s="544"/>
      <c r="K248" s="545"/>
    </row>
    <row r="249" spans="1:11" ht="13.5" customHeight="1">
      <c r="A249" s="27"/>
      <c r="B249" s="27"/>
      <c r="C249" s="27"/>
      <c r="D249" s="27"/>
      <c r="E249" s="27"/>
      <c r="F249" s="27"/>
      <c r="G249" s="27"/>
      <c r="H249" s="27"/>
      <c r="I249" s="27"/>
      <c r="J249" s="27"/>
      <c r="K249" s="27"/>
    </row>
    <row r="250" spans="1:11" ht="30.75" customHeight="1">
      <c r="A250" s="463"/>
      <c r="B250" s="464"/>
      <c r="C250" s="464"/>
      <c r="D250" s="464"/>
      <c r="E250" s="29" t="s">
        <v>550</v>
      </c>
      <c r="F250" s="29" t="s">
        <v>551</v>
      </c>
      <c r="G250" s="29" t="s">
        <v>17</v>
      </c>
      <c r="H250" s="29" t="s">
        <v>552</v>
      </c>
      <c r="I250" s="29" t="s">
        <v>83</v>
      </c>
      <c r="J250" s="29" t="s">
        <v>554</v>
      </c>
      <c r="K250" s="67" t="s">
        <v>246</v>
      </c>
    </row>
    <row r="251" spans="1:11" ht="30.75" customHeight="1">
      <c r="A251" s="465" t="s">
        <v>556</v>
      </c>
      <c r="B251" s="466"/>
      <c r="C251" s="466"/>
      <c r="D251" s="466"/>
      <c r="E251" s="39">
        <v>13.5</v>
      </c>
      <c r="F251" s="39">
        <v>12.3</v>
      </c>
      <c r="G251" s="39">
        <v>10.7</v>
      </c>
      <c r="H251" s="39">
        <v>10.1</v>
      </c>
      <c r="I251" s="39">
        <v>9.6</v>
      </c>
      <c r="J251" s="39">
        <v>9.3000000000000007</v>
      </c>
      <c r="K251" s="68">
        <v>9.1999999999999993</v>
      </c>
    </row>
    <row r="252" spans="1:11" ht="30.75" customHeight="1">
      <c r="A252" s="465" t="s">
        <v>330</v>
      </c>
      <c r="B252" s="466"/>
      <c r="C252" s="466"/>
      <c r="D252" s="466"/>
      <c r="E252" s="39">
        <v>60.9</v>
      </c>
      <c r="F252" s="39">
        <v>58.1</v>
      </c>
      <c r="G252" s="39">
        <v>56.7</v>
      </c>
      <c r="H252" s="39">
        <v>55.4</v>
      </c>
      <c r="I252" s="39">
        <v>54.7</v>
      </c>
      <c r="J252" s="39">
        <v>54.1</v>
      </c>
      <c r="K252" s="68">
        <v>51.8</v>
      </c>
    </row>
    <row r="253" spans="1:11" ht="30.75" customHeight="1">
      <c r="A253" s="465" t="s">
        <v>557</v>
      </c>
      <c r="B253" s="466"/>
      <c r="C253" s="466"/>
      <c r="D253" s="466"/>
      <c r="E253" s="39">
        <v>25.6</v>
      </c>
      <c r="F253" s="39">
        <v>29.6</v>
      </c>
      <c r="G253" s="39">
        <v>32.6</v>
      </c>
      <c r="H253" s="39">
        <v>34.5</v>
      </c>
      <c r="I253" s="39">
        <v>35.700000000000003</v>
      </c>
      <c r="J253" s="39">
        <v>36.5</v>
      </c>
      <c r="K253" s="68">
        <v>39</v>
      </c>
    </row>
    <row r="254" spans="1:11" ht="30.75" customHeight="1">
      <c r="A254" s="467" t="s">
        <v>558</v>
      </c>
      <c r="B254" s="468"/>
      <c r="C254" s="468"/>
      <c r="D254" s="468"/>
      <c r="E254" s="40">
        <v>12.9</v>
      </c>
      <c r="F254" s="40">
        <v>14.5</v>
      </c>
      <c r="G254" s="40">
        <v>16.5</v>
      </c>
      <c r="H254" s="40">
        <v>19.600000000000001</v>
      </c>
      <c r="I254" s="40">
        <v>21.7</v>
      </c>
      <c r="J254" s="40">
        <v>22.8</v>
      </c>
      <c r="K254" s="69">
        <v>23.2</v>
      </c>
    </row>
    <row r="255" spans="1:11" ht="21">
      <c r="A255" s="48" t="s">
        <v>147</v>
      </c>
      <c r="B255" s="14"/>
      <c r="C255" s="14"/>
      <c r="D255" s="14"/>
      <c r="E255" s="14"/>
    </row>
  </sheetData>
  <mergeCells count="41">
    <mergeCell ref="A1:K1"/>
    <mergeCell ref="G5:H5"/>
    <mergeCell ref="G6:H6"/>
    <mergeCell ref="G7:H7"/>
    <mergeCell ref="G8:H8"/>
    <mergeCell ref="G9:H9"/>
    <mergeCell ref="G10:H10"/>
    <mergeCell ref="G11:H11"/>
    <mergeCell ref="G12:H12"/>
    <mergeCell ref="G13:K13"/>
    <mergeCell ref="G14:K14"/>
    <mergeCell ref="A26:E26"/>
    <mergeCell ref="A67:E67"/>
    <mergeCell ref="A88:K88"/>
    <mergeCell ref="A91:G91"/>
    <mergeCell ref="A112:K112"/>
    <mergeCell ref="A115:C115"/>
    <mergeCell ref="D117:K117"/>
    <mergeCell ref="D118:K118"/>
    <mergeCell ref="A135:K135"/>
    <mergeCell ref="A153:E153"/>
    <mergeCell ref="A172:K172"/>
    <mergeCell ref="A175:E175"/>
    <mergeCell ref="D177:K177"/>
    <mergeCell ref="A190:K190"/>
    <mergeCell ref="A254:D254"/>
    <mergeCell ref="A44:K45"/>
    <mergeCell ref="A64:K65"/>
    <mergeCell ref="E69:K70"/>
    <mergeCell ref="E93:K94"/>
    <mergeCell ref="E222:K223"/>
    <mergeCell ref="C248:K248"/>
    <mergeCell ref="A250:D250"/>
    <mergeCell ref="A251:D251"/>
    <mergeCell ref="A252:D252"/>
    <mergeCell ref="A253:D253"/>
    <mergeCell ref="A193:E193"/>
    <mergeCell ref="F195:H195"/>
    <mergeCell ref="A242:K242"/>
    <mergeCell ref="A245:K245"/>
    <mergeCell ref="C247:K247"/>
  </mergeCells>
  <phoneticPr fontId="34"/>
  <pageMargins left="0.7" right="0.7" top="0.75" bottom="0.75" header="0.3" footer="0.3"/>
  <pageSetup paperSize="9" scale="83" orientation="portrait" r:id="rId1"/>
  <rowBreaks count="3" manualBreakCount="3">
    <brk id="65" max="10" man="1"/>
    <brk id="135" max="10" man="1"/>
    <brk id="190"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67"/>
  <sheetViews>
    <sheetView tabSelected="1" zoomScale="115" zoomScaleNormal="115" workbookViewId="0">
      <selection activeCell="L31" sqref="L31"/>
    </sheetView>
  </sheetViews>
  <sheetFormatPr defaultRowHeight="13.5"/>
  <cols>
    <col min="1" max="7" width="9.375" customWidth="1"/>
    <col min="8" max="8" width="10.25" customWidth="1"/>
    <col min="9" max="9" width="9.375" customWidth="1"/>
    <col min="10" max="10" width="9.75" customWidth="1"/>
    <col min="11" max="11" width="11" customWidth="1"/>
  </cols>
  <sheetData>
    <row r="1" spans="1:11" ht="21">
      <c r="A1" s="521" t="s">
        <v>0</v>
      </c>
      <c r="B1" s="521"/>
      <c r="C1" s="521"/>
      <c r="D1" s="521"/>
      <c r="E1" s="521"/>
      <c r="F1" s="521"/>
      <c r="G1" s="521"/>
      <c r="H1" s="521"/>
      <c r="I1" s="521"/>
      <c r="J1" s="521"/>
      <c r="K1" s="521"/>
    </row>
    <row r="2" spans="1:11" ht="21">
      <c r="A2" s="14"/>
      <c r="B2" s="14"/>
      <c r="C2" s="14"/>
      <c r="D2" s="14"/>
      <c r="E2" s="14"/>
      <c r="F2" s="14"/>
      <c r="G2" s="14"/>
      <c r="H2" s="14"/>
      <c r="I2" s="14"/>
      <c r="J2" s="57"/>
      <c r="K2" s="14"/>
    </row>
    <row r="3" spans="1:11" ht="21">
      <c r="A3" s="14"/>
      <c r="B3" s="14"/>
      <c r="C3" s="14"/>
      <c r="D3" s="14"/>
      <c r="E3" s="14"/>
      <c r="F3" s="14"/>
      <c r="G3" s="14"/>
      <c r="H3" s="14"/>
      <c r="I3" s="14"/>
      <c r="J3" s="14"/>
      <c r="K3" s="14"/>
    </row>
    <row r="4" spans="1:11" ht="21">
      <c r="A4" s="14"/>
      <c r="B4" s="14"/>
      <c r="C4" s="14"/>
      <c r="D4" s="14"/>
      <c r="E4" s="14"/>
      <c r="F4" s="14"/>
      <c r="G4" s="14"/>
      <c r="H4" s="14"/>
      <c r="I4" s="14"/>
      <c r="J4" s="14"/>
      <c r="K4" s="14"/>
    </row>
    <row r="5" spans="1:11" ht="21">
      <c r="A5" s="518"/>
      <c r="B5" s="518"/>
      <c r="C5" s="32"/>
      <c r="D5" s="32"/>
      <c r="E5" s="32"/>
      <c r="F5" s="14"/>
      <c r="G5" s="463"/>
      <c r="H5" s="464"/>
      <c r="I5" s="54" t="s">
        <v>502</v>
      </c>
      <c r="J5" s="54" t="s">
        <v>443</v>
      </c>
      <c r="K5" s="62" t="s">
        <v>541</v>
      </c>
    </row>
    <row r="6" spans="1:11" ht="21">
      <c r="A6" s="518"/>
      <c r="B6" s="518"/>
      <c r="C6" s="33"/>
      <c r="D6" s="15"/>
      <c r="E6" s="15"/>
      <c r="F6" s="14"/>
      <c r="G6" s="465" t="s">
        <v>488</v>
      </c>
      <c r="H6" s="466"/>
      <c r="I6" s="55">
        <v>340973</v>
      </c>
      <c r="J6" s="30"/>
      <c r="K6" s="63"/>
    </row>
    <row r="7" spans="1:11" ht="21">
      <c r="A7" s="518"/>
      <c r="B7" s="518"/>
      <c r="C7" s="33"/>
      <c r="D7" s="35"/>
      <c r="E7" s="15"/>
      <c r="F7" s="14"/>
      <c r="G7" s="465" t="s">
        <v>503</v>
      </c>
      <c r="H7" s="466"/>
      <c r="I7" s="55">
        <v>47850</v>
      </c>
      <c r="J7" s="58">
        <v>14.033369211051902</v>
      </c>
      <c r="K7" s="63">
        <v>10</v>
      </c>
    </row>
    <row r="8" spans="1:11" ht="21">
      <c r="A8" s="518"/>
      <c r="B8" s="518"/>
      <c r="C8" s="33"/>
      <c r="D8" s="35"/>
      <c r="E8" s="15"/>
      <c r="F8" s="14"/>
      <c r="G8" s="465" t="s">
        <v>504</v>
      </c>
      <c r="H8" s="466"/>
      <c r="I8" s="55">
        <v>209050</v>
      </c>
      <c r="J8" s="58">
        <v>61.309839782035525</v>
      </c>
      <c r="K8" s="63">
        <v>7</v>
      </c>
    </row>
    <row r="9" spans="1:11" ht="21">
      <c r="A9" s="518"/>
      <c r="B9" s="518"/>
      <c r="C9" s="33"/>
      <c r="D9" s="35"/>
      <c r="E9" s="15"/>
      <c r="F9" s="14"/>
      <c r="G9" s="465" t="s">
        <v>190</v>
      </c>
      <c r="H9" s="466"/>
      <c r="I9" s="55">
        <v>84073</v>
      </c>
      <c r="J9" s="58">
        <v>24.65679100691257</v>
      </c>
      <c r="K9" s="63">
        <v>11</v>
      </c>
    </row>
    <row r="10" spans="1:11" ht="21">
      <c r="A10" s="518"/>
      <c r="B10" s="518"/>
      <c r="C10" s="33"/>
      <c r="D10" s="35"/>
      <c r="E10" s="15"/>
      <c r="F10" s="14"/>
      <c r="G10" s="465" t="s">
        <v>506</v>
      </c>
      <c r="H10" s="466"/>
      <c r="I10" s="55">
        <v>38231</v>
      </c>
      <c r="J10" s="58">
        <v>11.212324729524038</v>
      </c>
      <c r="K10" s="63">
        <v>13</v>
      </c>
    </row>
    <row r="11" spans="1:11" ht="8.25" customHeight="1">
      <c r="A11" s="518"/>
      <c r="B11" s="518"/>
      <c r="C11" s="15"/>
      <c r="D11" s="15"/>
      <c r="E11" s="15"/>
      <c r="F11" s="14"/>
      <c r="G11" s="519"/>
      <c r="H11" s="520"/>
      <c r="I11" s="51"/>
      <c r="J11" s="51"/>
      <c r="K11" s="64"/>
    </row>
    <row r="12" spans="1:11" ht="21">
      <c r="A12" s="518"/>
      <c r="B12" s="518"/>
      <c r="C12" s="15"/>
      <c r="D12" s="15"/>
      <c r="E12" s="15"/>
      <c r="F12" s="14"/>
      <c r="G12" s="467" t="s">
        <v>286</v>
      </c>
      <c r="H12" s="468"/>
      <c r="I12" s="31">
        <v>1.38</v>
      </c>
      <c r="J12" s="31"/>
      <c r="K12" s="65"/>
    </row>
    <row r="13" spans="1:11" ht="15" customHeight="1">
      <c r="A13" s="514"/>
      <c r="B13" s="514"/>
      <c r="C13" s="514"/>
      <c r="D13" s="514"/>
      <c r="E13" s="514"/>
      <c r="F13" s="14"/>
      <c r="G13" s="469" t="s">
        <v>435</v>
      </c>
      <c r="H13" s="469"/>
      <c r="I13" s="469"/>
      <c r="J13" s="469"/>
      <c r="K13" s="469"/>
    </row>
    <row r="14" spans="1:11" ht="21">
      <c r="A14" s="514"/>
      <c r="B14" s="514"/>
      <c r="C14" s="514"/>
      <c r="D14" s="514"/>
      <c r="E14" s="514"/>
      <c r="F14" s="14"/>
      <c r="G14" s="515" t="s">
        <v>206</v>
      </c>
      <c r="H14" s="515"/>
      <c r="I14" s="515"/>
      <c r="J14" s="515"/>
      <c r="K14" s="515"/>
    </row>
    <row r="15" spans="1:11" ht="21">
      <c r="A15" s="17"/>
      <c r="B15" s="17"/>
      <c r="C15" s="17"/>
      <c r="D15" s="17"/>
      <c r="E15" s="17"/>
      <c r="F15" s="14"/>
      <c r="G15" s="14"/>
      <c r="H15" s="14"/>
      <c r="I15" s="14"/>
      <c r="J15" s="14"/>
      <c r="K15" s="14"/>
    </row>
    <row r="16" spans="1:11" ht="13.5" customHeight="1">
      <c r="A16" s="17"/>
      <c r="B16" s="17"/>
      <c r="C16" s="17"/>
      <c r="D16" s="17"/>
      <c r="E16" s="17"/>
      <c r="F16" s="14"/>
      <c r="G16" s="14"/>
      <c r="H16" s="14"/>
      <c r="I16" s="14"/>
      <c r="J16" s="14"/>
      <c r="K16" s="14"/>
    </row>
    <row r="17" spans="1:23" ht="13.5" customHeight="1">
      <c r="A17" s="17"/>
      <c r="B17" s="17"/>
      <c r="C17" s="17"/>
      <c r="D17" s="17"/>
      <c r="E17" s="17"/>
      <c r="F17" s="14"/>
      <c r="G17" s="14"/>
      <c r="H17" s="14"/>
      <c r="I17" s="14"/>
      <c r="J17" s="14"/>
      <c r="K17" s="14"/>
    </row>
    <row r="18" spans="1:23" ht="13.5" customHeight="1">
      <c r="A18" s="17"/>
      <c r="B18" s="17"/>
      <c r="C18" s="17"/>
      <c r="D18" s="17"/>
      <c r="E18" s="17"/>
      <c r="F18" s="14"/>
      <c r="G18" s="14"/>
      <c r="H18" s="14"/>
      <c r="I18" s="14"/>
      <c r="J18" s="14"/>
      <c r="K18" s="14"/>
    </row>
    <row r="19" spans="1:23" ht="13.5" customHeight="1">
      <c r="A19" s="17"/>
      <c r="B19" s="17"/>
      <c r="C19" s="17"/>
      <c r="D19" s="17"/>
      <c r="E19" s="17"/>
      <c r="F19" s="14"/>
      <c r="G19" s="14"/>
      <c r="H19" s="14"/>
      <c r="I19" s="14"/>
      <c r="J19" s="14"/>
      <c r="K19" s="14"/>
    </row>
    <row r="20" spans="1:23" ht="13.5" customHeight="1">
      <c r="A20" s="17"/>
      <c r="B20" s="17"/>
      <c r="C20" s="17"/>
      <c r="D20" s="17"/>
      <c r="E20" s="17"/>
      <c r="F20" s="14"/>
      <c r="G20" s="14"/>
      <c r="H20" s="14"/>
      <c r="I20" s="14"/>
      <c r="J20" s="14"/>
      <c r="K20" s="14"/>
    </row>
    <row r="21" spans="1:23" ht="17.25">
      <c r="D21" s="18"/>
      <c r="E21" s="18"/>
      <c r="F21" s="41"/>
      <c r="G21" s="41"/>
      <c r="H21" s="41"/>
      <c r="I21" s="41"/>
      <c r="J21" s="41"/>
      <c r="K21" s="18"/>
    </row>
    <row r="22" spans="1:23" ht="19.5" customHeight="1">
      <c r="A22" s="18" t="s">
        <v>600</v>
      </c>
      <c r="B22" s="18"/>
      <c r="C22" s="18"/>
      <c r="D22" s="18"/>
      <c r="E22" s="18"/>
      <c r="F22" s="42"/>
      <c r="G22" s="42"/>
      <c r="H22" s="42"/>
      <c r="I22" s="42"/>
      <c r="J22" s="42"/>
      <c r="K22" s="18"/>
    </row>
    <row r="23" spans="1:23" ht="11.25" customHeight="1">
      <c r="A23" s="18"/>
      <c r="B23" s="18"/>
      <c r="C23" s="18"/>
      <c r="D23" s="18"/>
      <c r="E23" s="18"/>
      <c r="F23" s="42"/>
      <c r="G23" s="42"/>
      <c r="H23" s="42"/>
      <c r="I23" s="42"/>
      <c r="J23" s="42"/>
      <c r="K23" s="18"/>
    </row>
    <row r="24" spans="1:23" ht="13.5" customHeight="1">
      <c r="A24" s="17"/>
      <c r="B24" s="17"/>
      <c r="C24" s="17"/>
      <c r="D24" s="17"/>
      <c r="E24" s="17"/>
      <c r="F24" s="470" t="s">
        <v>629</v>
      </c>
      <c r="G24" s="471"/>
      <c r="H24" s="471"/>
      <c r="I24" s="471"/>
      <c r="J24" s="471"/>
      <c r="K24" s="472"/>
    </row>
    <row r="25" spans="1:23" ht="13.5" customHeight="1">
      <c r="F25" s="473"/>
      <c r="G25" s="474"/>
      <c r="H25" s="474"/>
      <c r="I25" s="474"/>
      <c r="J25" s="474"/>
      <c r="K25" s="475"/>
    </row>
    <row r="26" spans="1:23" ht="13.5" customHeight="1">
      <c r="F26" s="13"/>
      <c r="G26" s="13"/>
      <c r="H26" s="13"/>
      <c r="I26" s="13"/>
      <c r="J26" s="13"/>
    </row>
    <row r="27" spans="1:23" ht="13.5" customHeight="1">
      <c r="Q27" s="52"/>
      <c r="R27" s="52"/>
      <c r="V27" s="52"/>
      <c r="W27" s="52"/>
    </row>
    <row r="28" spans="1:23" ht="13.5" customHeight="1">
      <c r="M28" s="16"/>
      <c r="N28" s="16"/>
      <c r="O28" s="16"/>
      <c r="P28" s="16"/>
      <c r="Q28" s="16"/>
      <c r="R28" s="71"/>
      <c r="S28" s="71"/>
      <c r="T28" s="71"/>
      <c r="U28" s="71"/>
      <c r="V28" s="71"/>
      <c r="W28" s="71"/>
    </row>
    <row r="29" spans="1:23" ht="13.5" customHeight="1">
      <c r="M29" s="17"/>
      <c r="N29" s="17"/>
      <c r="O29" s="17"/>
      <c r="P29" s="17"/>
      <c r="Q29" s="17"/>
      <c r="R29" s="14"/>
      <c r="S29" s="14"/>
      <c r="T29" s="14"/>
      <c r="U29" s="14"/>
      <c r="V29" s="14"/>
      <c r="W29" s="14"/>
    </row>
    <row r="30" spans="1:23" ht="13.5" customHeight="1">
      <c r="M30" s="17"/>
      <c r="N30" s="17"/>
      <c r="O30" s="17"/>
      <c r="P30" s="17"/>
      <c r="Q30" s="17"/>
      <c r="R30" s="14"/>
      <c r="S30" s="14"/>
      <c r="T30" s="14"/>
      <c r="U30" s="14"/>
      <c r="V30" s="14"/>
      <c r="W30" s="14"/>
    </row>
    <row r="31" spans="1:23" ht="13.5" customHeight="1">
      <c r="M31" s="17"/>
      <c r="N31" s="17"/>
      <c r="O31" s="17"/>
      <c r="P31" s="17"/>
      <c r="Q31" s="17"/>
      <c r="R31" s="14"/>
      <c r="S31" s="14"/>
      <c r="T31" s="14"/>
      <c r="U31" s="14"/>
      <c r="V31" s="14"/>
      <c r="W31" s="14"/>
    </row>
    <row r="32" spans="1:23" ht="13.5" customHeight="1">
      <c r="M32" s="17"/>
      <c r="N32" s="17"/>
      <c r="O32" s="17"/>
      <c r="P32" s="17"/>
      <c r="Q32" s="17"/>
      <c r="R32" s="14"/>
      <c r="S32" s="14"/>
      <c r="T32" s="14"/>
      <c r="U32" s="14"/>
      <c r="V32" s="14"/>
      <c r="W32" s="14"/>
    </row>
    <row r="33" spans="1:23" ht="13.5" customHeight="1">
      <c r="M33" s="17"/>
      <c r="N33" s="17"/>
      <c r="O33" s="17"/>
      <c r="P33" s="17"/>
      <c r="Q33" s="17"/>
      <c r="R33" s="14"/>
      <c r="S33" s="14"/>
      <c r="T33" s="14"/>
      <c r="U33" s="14"/>
      <c r="V33" s="14"/>
      <c r="W33" s="14"/>
    </row>
    <row r="34" spans="1:23" ht="13.5" customHeight="1">
      <c r="M34" s="17"/>
      <c r="N34" s="17"/>
      <c r="O34" s="17"/>
      <c r="P34" s="17"/>
      <c r="Q34" s="17"/>
      <c r="R34" s="14"/>
      <c r="S34" s="14"/>
      <c r="T34" s="14"/>
      <c r="U34" s="14"/>
      <c r="V34" s="14"/>
      <c r="W34" s="14"/>
    </row>
    <row r="35" spans="1:23" ht="13.5" customHeight="1">
      <c r="M35" s="17"/>
      <c r="N35" s="17"/>
      <c r="O35" s="17"/>
      <c r="P35" s="17"/>
      <c r="Q35" s="17"/>
      <c r="R35" s="14"/>
      <c r="S35" s="14"/>
      <c r="T35" s="14"/>
      <c r="U35" s="14"/>
      <c r="V35" s="14"/>
      <c r="W35" s="14"/>
    </row>
    <row r="36" spans="1:23" ht="13.5" customHeight="1">
      <c r="N36" s="52"/>
      <c r="O36" s="52"/>
      <c r="P36" s="52"/>
      <c r="Q36" s="52"/>
      <c r="R36" s="52"/>
      <c r="S36" s="52"/>
      <c r="T36" s="52"/>
      <c r="U36" s="52"/>
      <c r="V36" s="52"/>
      <c r="W36" s="52"/>
    </row>
    <row r="37" spans="1:23" ht="13.5" customHeight="1"/>
    <row r="38" spans="1:23" ht="13.5" customHeight="1"/>
    <row r="39" spans="1:23" ht="13.5" customHeight="1"/>
    <row r="40" spans="1:23" ht="13.5" customHeight="1"/>
    <row r="41" spans="1:23" ht="13.5" customHeight="1"/>
    <row r="42" spans="1:23" ht="13.5" customHeight="1">
      <c r="A42" s="476" t="s">
        <v>12</v>
      </c>
      <c r="B42" s="476"/>
      <c r="C42" s="476"/>
      <c r="D42" s="476"/>
      <c r="E42" s="476"/>
      <c r="F42" s="476"/>
      <c r="G42" s="476"/>
      <c r="H42" s="476"/>
      <c r="I42" s="476"/>
      <c r="J42" s="476"/>
      <c r="K42" s="476"/>
      <c r="M42" s="17"/>
      <c r="N42" s="17"/>
      <c r="O42" s="17"/>
      <c r="P42" s="17"/>
      <c r="Q42" s="17"/>
      <c r="R42" s="14"/>
      <c r="S42" s="14"/>
      <c r="T42" s="14"/>
      <c r="U42" s="14"/>
      <c r="V42" s="14"/>
      <c r="W42" s="14"/>
    </row>
    <row r="43" spans="1:23" ht="13.5" customHeight="1">
      <c r="A43" s="476"/>
      <c r="B43" s="476"/>
      <c r="C43" s="476"/>
      <c r="D43" s="476"/>
      <c r="E43" s="476"/>
      <c r="F43" s="476"/>
      <c r="G43" s="476"/>
      <c r="H43" s="476"/>
      <c r="I43" s="476"/>
      <c r="J43" s="476"/>
      <c r="K43" s="476"/>
      <c r="R43" s="72"/>
    </row>
    <row r="44" spans="1:23" ht="13.5" customHeight="1">
      <c r="A44" s="19"/>
      <c r="B44" s="19"/>
      <c r="C44" s="19"/>
      <c r="D44" s="19"/>
      <c r="E44" s="19"/>
      <c r="F44" s="19"/>
      <c r="G44" s="19"/>
      <c r="H44" s="19"/>
      <c r="I44" s="19"/>
      <c r="J44" s="19"/>
      <c r="K44" s="19"/>
      <c r="R44" s="72"/>
    </row>
    <row r="45" spans="1:23" ht="13.5" customHeight="1">
      <c r="A45" s="19"/>
      <c r="B45" s="19"/>
      <c r="C45" s="19"/>
      <c r="D45" s="19"/>
      <c r="E45" s="19"/>
      <c r="F45" s="19"/>
      <c r="G45" s="19"/>
      <c r="H45" s="19"/>
      <c r="I45" s="19"/>
      <c r="J45" s="19"/>
      <c r="K45" s="19"/>
      <c r="R45" s="72"/>
    </row>
    <row r="46" spans="1:23" ht="17.25">
      <c r="A46" s="516" t="s">
        <v>533</v>
      </c>
      <c r="B46" s="516"/>
      <c r="C46" s="516"/>
      <c r="D46" s="516"/>
      <c r="E46" s="516"/>
      <c r="F46" s="516"/>
      <c r="G46" s="516"/>
      <c r="H46" s="516"/>
      <c r="I46" s="516"/>
      <c r="J46" s="516"/>
      <c r="K46" s="516"/>
    </row>
    <row r="64" spans="1:11">
      <c r="A64" s="476" t="s">
        <v>12</v>
      </c>
      <c r="B64" s="476"/>
      <c r="C64" s="476"/>
      <c r="D64" s="476"/>
      <c r="E64" s="476"/>
      <c r="F64" s="476"/>
      <c r="G64" s="476"/>
      <c r="H64" s="476"/>
      <c r="I64" s="476"/>
      <c r="J64" s="476"/>
      <c r="K64" s="476"/>
    </row>
    <row r="65" spans="1:11">
      <c r="A65" s="476"/>
      <c r="B65" s="476"/>
      <c r="C65" s="476"/>
      <c r="D65" s="476"/>
      <c r="E65" s="476"/>
      <c r="F65" s="476"/>
      <c r="G65" s="476"/>
      <c r="H65" s="476"/>
      <c r="I65" s="476"/>
      <c r="J65" s="476"/>
      <c r="K65" s="476"/>
    </row>
    <row r="66" spans="1:11" ht="17.25">
      <c r="A66" s="462" t="s">
        <v>537</v>
      </c>
      <c r="B66" s="462"/>
      <c r="C66" s="462"/>
      <c r="D66" s="462"/>
      <c r="E66" s="462"/>
      <c r="J66" s="52"/>
    </row>
    <row r="67" spans="1:11" ht="10.5" customHeight="1">
      <c r="A67" s="22"/>
      <c r="B67" s="22"/>
      <c r="C67" s="22"/>
      <c r="D67" s="22"/>
      <c r="E67" s="22"/>
      <c r="J67" s="59"/>
    </row>
    <row r="68" spans="1:11" ht="13.5" customHeight="1">
      <c r="B68" s="28"/>
      <c r="C68" s="27"/>
      <c r="D68" s="28"/>
      <c r="E68" s="37" t="s">
        <v>319</v>
      </c>
      <c r="F68" s="43"/>
      <c r="G68" s="43"/>
      <c r="H68" s="43"/>
      <c r="I68" s="56"/>
      <c r="J68" s="43"/>
      <c r="K68" s="60"/>
    </row>
    <row r="69" spans="1:11">
      <c r="E69" s="38" t="s">
        <v>236</v>
      </c>
      <c r="F69" s="44"/>
      <c r="G69" s="44"/>
      <c r="H69" s="44"/>
      <c r="I69" s="44"/>
      <c r="J69" s="44"/>
      <c r="K69" s="61"/>
    </row>
    <row r="71" spans="1:11">
      <c r="A71" s="19"/>
      <c r="B71" s="19"/>
      <c r="C71" s="19"/>
      <c r="D71" s="19"/>
      <c r="E71" s="19"/>
      <c r="F71" s="19"/>
      <c r="G71" s="19"/>
      <c r="H71" s="19"/>
      <c r="I71" s="19"/>
      <c r="J71" s="19"/>
      <c r="K71" s="19"/>
    </row>
    <row r="72" spans="1:11" ht="13.5" customHeight="1"/>
    <row r="73" spans="1:11">
      <c r="F73" s="45"/>
    </row>
    <row r="89" spans="1:12">
      <c r="A89" s="507" t="s">
        <v>42</v>
      </c>
      <c r="B89" s="507"/>
      <c r="C89" s="507"/>
      <c r="D89" s="507"/>
      <c r="E89" s="507"/>
      <c r="F89" s="507"/>
      <c r="G89" s="507"/>
      <c r="H89" s="507"/>
      <c r="I89" s="507"/>
      <c r="J89" s="507"/>
      <c r="K89" s="507"/>
    </row>
    <row r="90" spans="1:12">
      <c r="A90" s="23"/>
      <c r="B90" s="23"/>
      <c r="C90" s="23"/>
      <c r="D90" s="23"/>
      <c r="E90" s="23"/>
      <c r="F90" s="23"/>
      <c r="G90" s="23"/>
      <c r="H90" s="23"/>
      <c r="I90" s="23"/>
      <c r="J90" s="23"/>
      <c r="K90" s="23"/>
    </row>
    <row r="92" spans="1:12" ht="17.25">
      <c r="A92" s="462" t="s">
        <v>6</v>
      </c>
      <c r="B92" s="462"/>
      <c r="C92" s="462"/>
      <c r="D92" s="462"/>
      <c r="E92" s="462"/>
      <c r="F92" s="462"/>
      <c r="G92" s="462"/>
      <c r="L92" s="13"/>
    </row>
    <row r="93" spans="1:12" ht="7.5" customHeight="1">
      <c r="A93" s="22"/>
      <c r="B93" s="22"/>
      <c r="C93" s="22"/>
      <c r="D93" s="22"/>
      <c r="E93" s="22"/>
      <c r="F93" s="22"/>
      <c r="G93" s="22"/>
      <c r="L93" s="13"/>
    </row>
    <row r="94" spans="1:12">
      <c r="F94" s="477" t="s">
        <v>559</v>
      </c>
      <c r="G94" s="471"/>
      <c r="H94" s="471"/>
      <c r="I94" s="471"/>
      <c r="J94" s="471"/>
      <c r="K94" s="472"/>
    </row>
    <row r="95" spans="1:12">
      <c r="A95" s="19"/>
      <c r="B95" s="19"/>
      <c r="C95" s="19"/>
      <c r="D95" s="19"/>
      <c r="E95" s="19"/>
      <c r="F95" s="473"/>
      <c r="G95" s="474"/>
      <c r="H95" s="474"/>
      <c r="I95" s="474"/>
      <c r="J95" s="474"/>
      <c r="K95" s="475"/>
    </row>
    <row r="96" spans="1:12">
      <c r="A96" s="19"/>
      <c r="B96" s="19"/>
      <c r="C96" s="19"/>
      <c r="D96" s="19"/>
      <c r="E96" s="19"/>
      <c r="F96" s="46"/>
      <c r="G96" s="46"/>
      <c r="H96" s="46"/>
      <c r="I96" s="46"/>
      <c r="J96" s="46"/>
      <c r="K96" s="46"/>
    </row>
    <row r="115" spans="1:11">
      <c r="A115" s="507" t="s">
        <v>42</v>
      </c>
      <c r="B115" s="507"/>
      <c r="C115" s="507"/>
      <c r="D115" s="507"/>
      <c r="E115" s="507"/>
      <c r="F115" s="507"/>
      <c r="G115" s="507"/>
      <c r="H115" s="507"/>
      <c r="I115" s="507"/>
      <c r="J115" s="507"/>
      <c r="K115" s="507"/>
    </row>
    <row r="116" spans="1:11">
      <c r="A116" s="23"/>
      <c r="B116" s="23"/>
      <c r="C116" s="23"/>
      <c r="D116" s="23"/>
      <c r="E116" s="23"/>
      <c r="F116" s="23"/>
      <c r="G116" s="23"/>
      <c r="H116" s="23"/>
      <c r="I116" s="23"/>
      <c r="J116" s="23"/>
      <c r="K116" s="23"/>
    </row>
    <row r="118" spans="1:11" ht="17.25">
      <c r="A118" s="462" t="s">
        <v>22</v>
      </c>
      <c r="B118" s="462"/>
      <c r="C118" s="462"/>
    </row>
    <row r="119" spans="1:11" ht="8.25" customHeight="1">
      <c r="A119" s="22"/>
      <c r="B119" s="22"/>
      <c r="C119" s="22"/>
    </row>
    <row r="120" spans="1:11">
      <c r="F120" s="477" t="s">
        <v>311</v>
      </c>
      <c r="G120" s="471"/>
      <c r="H120" s="471"/>
      <c r="I120" s="471"/>
      <c r="J120" s="471"/>
      <c r="K120" s="472"/>
    </row>
    <row r="121" spans="1:11">
      <c r="F121" s="473"/>
      <c r="G121" s="474"/>
      <c r="H121" s="474"/>
      <c r="I121" s="474"/>
      <c r="J121" s="474"/>
      <c r="K121" s="475"/>
    </row>
    <row r="122" spans="1:11">
      <c r="F122" s="46"/>
      <c r="G122" s="46"/>
      <c r="H122" s="46"/>
      <c r="I122" s="46"/>
      <c r="J122" s="46"/>
      <c r="K122" s="46"/>
    </row>
    <row r="135" spans="1:11">
      <c r="A135" s="517"/>
      <c r="B135" s="517"/>
      <c r="C135" s="517"/>
      <c r="D135" s="517"/>
      <c r="E135" s="517"/>
      <c r="F135" s="517"/>
      <c r="G135" s="517"/>
      <c r="H135" s="517"/>
      <c r="I135" s="517"/>
      <c r="J135" s="517"/>
      <c r="K135" s="517"/>
    </row>
    <row r="138" spans="1:11">
      <c r="A138" s="507" t="s">
        <v>42</v>
      </c>
      <c r="B138" s="507"/>
      <c r="C138" s="507"/>
      <c r="D138" s="507"/>
      <c r="E138" s="507"/>
      <c r="F138" s="507"/>
      <c r="G138" s="507"/>
      <c r="H138" s="507"/>
      <c r="I138" s="507"/>
      <c r="J138" s="507"/>
      <c r="K138" s="507"/>
    </row>
    <row r="140" spans="1:11" ht="17.25">
      <c r="A140" s="508" t="s">
        <v>321</v>
      </c>
      <c r="B140" s="508"/>
      <c r="C140" s="508"/>
      <c r="D140" s="508"/>
      <c r="E140" s="508"/>
      <c r="H140" s="52" t="s">
        <v>732</v>
      </c>
      <c r="I140" s="52"/>
    </row>
    <row r="152" spans="1:13">
      <c r="M152" s="13"/>
    </row>
    <row r="159" spans="1:13">
      <c r="A159" s="509" t="s">
        <v>323</v>
      </c>
      <c r="B159" s="509"/>
      <c r="C159" s="509"/>
      <c r="D159" s="509"/>
      <c r="E159" s="509"/>
      <c r="G159" s="48" t="s">
        <v>507</v>
      </c>
      <c r="H159" s="48"/>
      <c r="I159" s="48"/>
      <c r="J159" s="48"/>
      <c r="K159" s="48"/>
    </row>
    <row r="160" spans="1:13">
      <c r="A160" s="26"/>
      <c r="B160" s="26"/>
      <c r="C160" s="26"/>
      <c r="D160" s="26"/>
      <c r="E160" s="26"/>
      <c r="G160" s="48"/>
      <c r="H160" s="48"/>
      <c r="I160" s="48"/>
      <c r="J160" s="48"/>
      <c r="K160" s="48"/>
    </row>
    <row r="162" spans="1:11" s="13" customFormat="1" ht="19.5" customHeight="1">
      <c r="A162" s="510" t="s">
        <v>733</v>
      </c>
      <c r="B162" s="510"/>
      <c r="C162" s="510"/>
      <c r="D162" s="510"/>
      <c r="E162" s="510"/>
      <c r="F162" s="510"/>
      <c r="G162" s="510"/>
      <c r="H162" s="510"/>
      <c r="I162" s="510"/>
      <c r="J162" s="510"/>
      <c r="K162" s="510"/>
    </row>
    <row r="163" spans="1:11" s="13" customFormat="1" ht="7.5" customHeight="1">
      <c r="A163" s="22"/>
      <c r="B163" s="22"/>
      <c r="C163" s="22"/>
      <c r="D163" s="22"/>
      <c r="E163" s="22"/>
      <c r="F163" s="22"/>
      <c r="G163" s="22"/>
      <c r="H163" s="22"/>
      <c r="I163" s="22"/>
      <c r="J163" s="22"/>
      <c r="K163" s="22"/>
    </row>
    <row r="164" spans="1:11" s="13" customFormat="1" ht="13.5" customHeight="1">
      <c r="A164" s="22"/>
      <c r="B164" s="22"/>
      <c r="C164" s="22"/>
      <c r="D164" s="22"/>
      <c r="E164" s="22"/>
      <c r="F164" s="511" t="s">
        <v>653</v>
      </c>
      <c r="G164" s="512"/>
      <c r="H164" s="512"/>
      <c r="I164" s="513"/>
      <c r="J164" s="22"/>
      <c r="K164" s="22"/>
    </row>
    <row r="165" spans="1:11">
      <c r="A165" s="8"/>
      <c r="B165" s="8"/>
      <c r="C165" s="8"/>
      <c r="D165" s="8"/>
      <c r="E165" s="8"/>
      <c r="F165" s="8"/>
      <c r="G165" s="8"/>
      <c r="H165" s="8"/>
      <c r="I165" s="8"/>
      <c r="J165" s="8"/>
      <c r="K165" s="8"/>
    </row>
    <row r="166" spans="1:11" ht="19.5" customHeight="1"/>
    <row r="167" spans="1:11" ht="16.5" customHeight="1"/>
    <row r="168" spans="1:11" ht="19.5" customHeight="1"/>
    <row r="169" spans="1:11" ht="19.5" customHeight="1"/>
    <row r="170" spans="1:11" ht="19.5" customHeight="1"/>
    <row r="171" spans="1:11" ht="19.5" customHeight="1"/>
    <row r="172" spans="1:11" ht="19.5" customHeight="1"/>
    <row r="173" spans="1:11" ht="19.5" customHeight="1"/>
    <row r="174" spans="1:11" ht="19.5" customHeight="1"/>
    <row r="175" spans="1:11" ht="19.5" customHeight="1"/>
    <row r="177" spans="1:28">
      <c r="A177" s="485" t="s">
        <v>282</v>
      </c>
      <c r="B177" s="485"/>
      <c r="C177" s="485"/>
      <c r="D177" s="485"/>
      <c r="E177" s="485"/>
      <c r="F177" s="485"/>
      <c r="G177" s="485"/>
      <c r="H177" s="485"/>
      <c r="I177" s="485"/>
      <c r="J177" s="485"/>
      <c r="K177" s="485"/>
    </row>
    <row r="178" spans="1:28">
      <c r="A178" s="23"/>
      <c r="B178" s="23"/>
      <c r="C178" s="23"/>
      <c r="D178" s="23"/>
      <c r="E178" s="23"/>
      <c r="F178" s="23"/>
      <c r="G178" s="23"/>
      <c r="H178" s="23"/>
      <c r="I178" s="23"/>
      <c r="J178" s="23"/>
      <c r="K178" s="23"/>
    </row>
    <row r="179" spans="1:28" ht="14.25">
      <c r="A179" s="24"/>
      <c r="B179" s="24"/>
      <c r="C179" s="24"/>
      <c r="D179" s="24"/>
      <c r="E179" s="24"/>
      <c r="F179" s="24"/>
      <c r="G179" s="24"/>
      <c r="H179" s="24"/>
      <c r="I179" s="24"/>
      <c r="J179" s="24"/>
      <c r="K179" s="24"/>
      <c r="R179" s="73"/>
      <c r="S179" s="73"/>
      <c r="T179" s="73"/>
      <c r="U179" s="74"/>
      <c r="V179" s="74"/>
      <c r="W179" s="75"/>
      <c r="X179" s="75"/>
      <c r="Y179" s="74"/>
      <c r="Z179" s="74"/>
      <c r="AA179" s="75"/>
      <c r="AB179" s="75"/>
    </row>
    <row r="180" spans="1:28" s="13" customFormat="1" ht="17.25">
      <c r="A180" s="510" t="s">
        <v>546</v>
      </c>
      <c r="B180" s="510"/>
      <c r="C180" s="510"/>
      <c r="D180" s="510"/>
      <c r="E180" s="510"/>
      <c r="F180" s="510"/>
      <c r="G180" s="510"/>
      <c r="H180" s="510"/>
      <c r="I180" s="510"/>
      <c r="J180" s="510"/>
      <c r="K180" s="510"/>
    </row>
    <row r="181" spans="1:28" ht="9.75" customHeight="1">
      <c r="A181" s="27"/>
      <c r="B181" s="27"/>
      <c r="C181" s="27"/>
      <c r="D181" s="27"/>
      <c r="E181" s="27"/>
      <c r="F181" s="27"/>
      <c r="G181" s="27"/>
      <c r="H181" s="27"/>
      <c r="I181" s="27"/>
      <c r="J181" s="27"/>
      <c r="K181" s="27"/>
    </row>
    <row r="182" spans="1:28" ht="13.5" customHeight="1">
      <c r="A182" s="27"/>
      <c r="B182" s="23"/>
      <c r="D182" s="511" t="s">
        <v>720</v>
      </c>
      <c r="E182" s="512"/>
      <c r="F182" s="512"/>
      <c r="G182" s="512"/>
      <c r="H182" s="512"/>
      <c r="I182" s="512"/>
      <c r="J182" s="512"/>
      <c r="K182" s="513"/>
    </row>
    <row r="183" spans="1:28">
      <c r="F183" s="11"/>
    </row>
    <row r="184" spans="1:28">
      <c r="F184" s="11"/>
    </row>
    <row r="185" spans="1:28">
      <c r="F185" s="11"/>
    </row>
    <row r="186" spans="1:28">
      <c r="F186" s="11"/>
    </row>
    <row r="187" spans="1:28" ht="14.25">
      <c r="F187" s="11"/>
      <c r="N187" s="501"/>
      <c r="O187" s="502"/>
      <c r="P187" s="503"/>
      <c r="Q187" s="497" t="s">
        <v>549</v>
      </c>
      <c r="R187" s="497"/>
      <c r="S187" s="497"/>
      <c r="T187" s="497"/>
      <c r="U187" s="497" t="s">
        <v>497</v>
      </c>
      <c r="V187" s="497"/>
      <c r="W187" s="497"/>
      <c r="X187" s="498"/>
    </row>
    <row r="188" spans="1:28" ht="14.25">
      <c r="F188" s="11"/>
      <c r="N188" s="504"/>
      <c r="O188" s="505"/>
      <c r="P188" s="506"/>
      <c r="Q188" s="499" t="s">
        <v>423</v>
      </c>
      <c r="R188" s="499"/>
      <c r="S188" s="499" t="s">
        <v>544</v>
      </c>
      <c r="T188" s="499"/>
      <c r="U188" s="499" t="s">
        <v>423</v>
      </c>
      <c r="V188" s="499"/>
      <c r="W188" s="499" t="s">
        <v>544</v>
      </c>
      <c r="X188" s="500"/>
    </row>
    <row r="189" spans="1:28" ht="14.25">
      <c r="F189" s="11"/>
      <c r="N189" s="490" t="s">
        <v>424</v>
      </c>
      <c r="O189" s="491"/>
      <c r="P189" s="491"/>
      <c r="Q189" s="492">
        <v>266257120</v>
      </c>
      <c r="R189" s="492"/>
      <c r="S189" s="493">
        <v>16.2</v>
      </c>
      <c r="T189" s="493"/>
      <c r="U189" s="492">
        <v>268461650</v>
      </c>
      <c r="V189" s="492"/>
      <c r="W189" s="493">
        <v>11.3</v>
      </c>
      <c r="X189" s="494"/>
    </row>
    <row r="190" spans="1:28" ht="14.25">
      <c r="F190" s="11"/>
      <c r="N190" s="490" t="s">
        <v>425</v>
      </c>
      <c r="O190" s="491"/>
      <c r="P190" s="491"/>
      <c r="Q190" s="492">
        <v>67752620</v>
      </c>
      <c r="R190" s="492"/>
      <c r="S190" s="493">
        <v>4.0999999999999996</v>
      </c>
      <c r="T190" s="493"/>
      <c r="U190" s="492">
        <v>83468040</v>
      </c>
      <c r="V190" s="492"/>
      <c r="W190" s="493">
        <v>3.5</v>
      </c>
      <c r="X190" s="494"/>
    </row>
    <row r="191" spans="1:28" ht="14.25">
      <c r="F191" s="11"/>
      <c r="N191" s="490" t="s">
        <v>391</v>
      </c>
      <c r="O191" s="491"/>
      <c r="P191" s="491"/>
      <c r="Q191" s="492">
        <v>92697560</v>
      </c>
      <c r="R191" s="492"/>
      <c r="S191" s="493">
        <v>5.6</v>
      </c>
      <c r="T191" s="493"/>
      <c r="U191" s="492">
        <v>137208660</v>
      </c>
      <c r="V191" s="492"/>
      <c r="W191" s="493">
        <v>5.8</v>
      </c>
      <c r="X191" s="494"/>
    </row>
    <row r="192" spans="1:28" ht="14.25">
      <c r="F192" s="11"/>
      <c r="N192" s="490" t="s">
        <v>21</v>
      </c>
      <c r="O192" s="491"/>
      <c r="P192" s="491"/>
      <c r="Q192" s="492">
        <v>48380320</v>
      </c>
      <c r="R192" s="492"/>
      <c r="S192" s="493">
        <v>2.9</v>
      </c>
      <c r="T192" s="493"/>
      <c r="U192" s="492">
        <v>72634330</v>
      </c>
      <c r="V192" s="492"/>
      <c r="W192" s="493">
        <v>3.1</v>
      </c>
      <c r="X192" s="494"/>
    </row>
    <row r="193" spans="1:24" ht="14.25">
      <c r="F193" s="11"/>
      <c r="N193" s="490" t="s">
        <v>356</v>
      </c>
      <c r="O193" s="491"/>
      <c r="P193" s="491"/>
      <c r="Q193" s="492">
        <v>29944460</v>
      </c>
      <c r="R193" s="492"/>
      <c r="S193" s="493">
        <v>1.8</v>
      </c>
      <c r="T193" s="493"/>
      <c r="U193" s="492">
        <v>47577330</v>
      </c>
      <c r="V193" s="492"/>
      <c r="W193" s="493">
        <v>2</v>
      </c>
      <c r="X193" s="494"/>
    </row>
    <row r="194" spans="1:24" ht="14.25">
      <c r="F194" s="11"/>
      <c r="N194" s="490" t="s">
        <v>427</v>
      </c>
      <c r="O194" s="491"/>
      <c r="P194" s="491"/>
      <c r="Q194" s="492">
        <v>31093580</v>
      </c>
      <c r="R194" s="492"/>
      <c r="S194" s="493">
        <v>1.9</v>
      </c>
      <c r="T194" s="493"/>
      <c r="U194" s="492">
        <v>134473880</v>
      </c>
      <c r="V194" s="492"/>
      <c r="W194" s="493">
        <v>5.7</v>
      </c>
      <c r="X194" s="494"/>
    </row>
    <row r="195" spans="1:24" ht="14.25">
      <c r="F195" s="11"/>
      <c r="N195" s="490" t="s">
        <v>454</v>
      </c>
      <c r="O195" s="491"/>
      <c r="P195" s="491"/>
      <c r="Q195" s="492">
        <f>Q196-SUM(S189:S194)</f>
        <v>1646305017.5</v>
      </c>
      <c r="R195" s="492"/>
      <c r="S195" s="495">
        <f>S196-SUM(T189:T194)</f>
        <v>100</v>
      </c>
      <c r="T195" s="495"/>
      <c r="U195" s="492">
        <f>U196-SUM(W189:W194)</f>
        <v>2365654438.5999999</v>
      </c>
      <c r="V195" s="492"/>
      <c r="W195" s="495">
        <f>W196-SUM(X189:X194)</f>
        <v>100</v>
      </c>
      <c r="X195" s="496"/>
    </row>
    <row r="196" spans="1:24" ht="14.25">
      <c r="A196" s="8"/>
      <c r="B196" s="8"/>
      <c r="C196" s="8"/>
      <c r="D196" s="8"/>
      <c r="E196" s="8"/>
      <c r="F196" s="8"/>
      <c r="G196" s="11"/>
      <c r="N196" s="480" t="s">
        <v>428</v>
      </c>
      <c r="O196" s="481"/>
      <c r="P196" s="481"/>
      <c r="Q196" s="482">
        <v>1646305050</v>
      </c>
      <c r="R196" s="482"/>
      <c r="S196" s="483">
        <v>100</v>
      </c>
      <c r="T196" s="483"/>
      <c r="U196" s="482">
        <v>2365654470</v>
      </c>
      <c r="V196" s="482"/>
      <c r="W196" s="483">
        <v>100</v>
      </c>
      <c r="X196" s="484"/>
    </row>
    <row r="197" spans="1:24">
      <c r="F197" s="11"/>
      <c r="G197" s="11"/>
    </row>
    <row r="198" spans="1:24">
      <c r="F198" s="11"/>
      <c r="G198" s="11"/>
    </row>
    <row r="199" spans="1:24">
      <c r="F199" s="11"/>
      <c r="G199" s="11"/>
    </row>
    <row r="200" spans="1:24">
      <c r="A200" s="485" t="s">
        <v>585</v>
      </c>
      <c r="B200" s="485"/>
      <c r="C200" s="485"/>
      <c r="D200" s="485"/>
      <c r="E200" s="485"/>
      <c r="F200" s="485"/>
      <c r="G200" s="485"/>
      <c r="H200" s="485"/>
      <c r="I200" s="485"/>
      <c r="J200" s="485"/>
      <c r="K200" s="485"/>
    </row>
    <row r="201" spans="1:24">
      <c r="F201" s="11"/>
      <c r="G201" s="11"/>
    </row>
    <row r="203" spans="1:24" ht="17.25">
      <c r="B203" s="27" t="s">
        <v>111</v>
      </c>
    </row>
    <row r="204" spans="1:24" ht="13.5" customHeight="1">
      <c r="B204" s="27"/>
    </row>
    <row r="205" spans="1:24" ht="13.5" customHeight="1">
      <c r="B205" s="27"/>
      <c r="F205" s="486" t="s">
        <v>655</v>
      </c>
      <c r="G205" s="487"/>
      <c r="H205" s="488"/>
    </row>
    <row r="206" spans="1:24" ht="13.5" customHeight="1">
      <c r="B206" s="27"/>
    </row>
    <row r="229" spans="1:10">
      <c r="A229" s="489" t="s">
        <v>697</v>
      </c>
      <c r="B229" s="489"/>
      <c r="C229" s="489"/>
      <c r="D229" s="489"/>
      <c r="E229" s="489"/>
      <c r="F229" s="489"/>
      <c r="G229" s="489"/>
      <c r="H229" s="489"/>
      <c r="I229" s="489"/>
      <c r="J229" s="489"/>
    </row>
    <row r="230" spans="1:10">
      <c r="F230" s="11"/>
    </row>
    <row r="231" spans="1:10">
      <c r="F231" s="11"/>
    </row>
    <row r="232" spans="1:10" ht="17.25">
      <c r="A232" s="20" t="s">
        <v>11</v>
      </c>
    </row>
    <row r="233" spans="1:10" ht="11.25" customHeight="1">
      <c r="A233" s="20"/>
    </row>
    <row r="234" spans="1:10" ht="13.5" customHeight="1">
      <c r="A234" s="20"/>
      <c r="F234" s="37" t="s">
        <v>652</v>
      </c>
      <c r="G234" s="43"/>
      <c r="H234" s="43"/>
      <c r="I234" s="43"/>
      <c r="J234" s="60"/>
    </row>
    <row r="235" spans="1:10" ht="13.5" customHeight="1">
      <c r="A235" s="20"/>
      <c r="F235" s="38" t="s">
        <v>525</v>
      </c>
      <c r="G235" s="44"/>
      <c r="H235" s="44"/>
      <c r="I235" s="44"/>
      <c r="J235" s="61"/>
    </row>
    <row r="236" spans="1:10" ht="6" customHeight="1">
      <c r="A236" s="20"/>
    </row>
    <row r="237" spans="1:10">
      <c r="F237" s="11"/>
    </row>
    <row r="238" spans="1:10">
      <c r="F238" s="11"/>
    </row>
    <row r="239" spans="1:10">
      <c r="F239" s="11"/>
    </row>
    <row r="240" spans="1:10">
      <c r="F240" s="11"/>
    </row>
    <row r="241" spans="1:11">
      <c r="F241" s="11"/>
    </row>
    <row r="242" spans="1:11">
      <c r="F242" s="11"/>
    </row>
    <row r="243" spans="1:11">
      <c r="F243" s="11"/>
    </row>
    <row r="244" spans="1:11">
      <c r="F244" s="11"/>
    </row>
    <row r="245" spans="1:11">
      <c r="F245" s="11"/>
    </row>
    <row r="246" spans="1:11">
      <c r="F246" s="11"/>
    </row>
    <row r="247" spans="1:11">
      <c r="F247" s="11"/>
    </row>
    <row r="248" spans="1:11">
      <c r="F248" s="11"/>
    </row>
    <row r="249" spans="1:11">
      <c r="F249" s="11"/>
    </row>
    <row r="250" spans="1:11">
      <c r="F250" s="11"/>
    </row>
    <row r="251" spans="1:11">
      <c r="F251" s="11"/>
    </row>
    <row r="252" spans="1:11">
      <c r="F252" s="11"/>
    </row>
    <row r="253" spans="1:11">
      <c r="A253" s="485" t="s">
        <v>208</v>
      </c>
      <c r="B253" s="485"/>
      <c r="C253" s="485"/>
      <c r="D253" s="485"/>
      <c r="E253" s="485"/>
      <c r="F253" s="485"/>
      <c r="G253" s="485"/>
      <c r="H253" s="485"/>
      <c r="I253" s="485"/>
      <c r="J253" s="485"/>
      <c r="K253" s="485"/>
    </row>
    <row r="254" spans="1:11">
      <c r="B254" s="8"/>
      <c r="C254" s="8"/>
      <c r="D254" s="8"/>
      <c r="E254" s="8"/>
      <c r="F254" s="8"/>
      <c r="G254" s="8"/>
      <c r="H254" s="8"/>
      <c r="I254" s="8"/>
      <c r="J254" s="8"/>
      <c r="K254" s="8"/>
    </row>
    <row r="255" spans="1:11">
      <c r="B255" s="8"/>
      <c r="C255" s="8"/>
      <c r="D255" s="8"/>
      <c r="E255" s="8"/>
      <c r="F255" s="8"/>
      <c r="G255" s="8"/>
      <c r="H255" s="8"/>
      <c r="I255" s="8"/>
      <c r="J255" s="8"/>
      <c r="K255" s="8"/>
    </row>
    <row r="256" spans="1:11" ht="17.25">
      <c r="A256" s="462" t="s">
        <v>560</v>
      </c>
      <c r="B256" s="462"/>
      <c r="C256" s="462"/>
      <c r="D256" s="462"/>
      <c r="E256" s="462"/>
      <c r="F256" s="462"/>
      <c r="G256" s="462"/>
      <c r="H256" s="462"/>
      <c r="I256" s="462"/>
      <c r="J256" s="462"/>
      <c r="K256" s="462"/>
    </row>
    <row r="257" spans="1:20" ht="11.25" customHeight="1">
      <c r="A257" s="22"/>
      <c r="B257" s="22"/>
      <c r="C257" s="22"/>
      <c r="D257" s="22"/>
      <c r="E257" s="22"/>
      <c r="F257" s="22"/>
      <c r="G257" s="22"/>
      <c r="H257" s="22"/>
      <c r="I257" s="22"/>
      <c r="J257" s="22"/>
      <c r="K257" s="22"/>
    </row>
    <row r="258" spans="1:20" ht="13.5" customHeight="1">
      <c r="C258" s="477" t="s">
        <v>719</v>
      </c>
      <c r="D258" s="471"/>
      <c r="E258" s="471"/>
      <c r="F258" s="471"/>
      <c r="G258" s="471"/>
      <c r="H258" s="471"/>
      <c r="I258" s="471"/>
      <c r="J258" s="471"/>
      <c r="K258" s="472"/>
      <c r="L258" s="460"/>
      <c r="M258" s="460"/>
      <c r="N258" s="460"/>
      <c r="O258" s="460"/>
      <c r="P258" s="460"/>
      <c r="Q258" s="460"/>
      <c r="R258" s="460"/>
      <c r="S258" s="460"/>
      <c r="T258" s="460"/>
    </row>
    <row r="259" spans="1:20" ht="13.5" customHeight="1">
      <c r="B259" s="8"/>
      <c r="C259" s="478"/>
      <c r="D259" s="451"/>
      <c r="E259" s="451"/>
      <c r="F259" s="451"/>
      <c r="G259" s="451"/>
      <c r="H259" s="451"/>
      <c r="I259" s="451"/>
      <c r="J259" s="451"/>
      <c r="K259" s="479"/>
      <c r="L259" s="461"/>
      <c r="M259" s="461"/>
      <c r="N259" s="461"/>
      <c r="O259" s="461"/>
      <c r="P259" s="461"/>
      <c r="Q259" s="461"/>
      <c r="R259" s="461"/>
      <c r="S259" s="461"/>
      <c r="T259" s="461"/>
    </row>
    <row r="260" spans="1:20">
      <c r="C260" s="34" t="s">
        <v>128</v>
      </c>
      <c r="D260" s="36"/>
      <c r="E260" s="36"/>
      <c r="F260" s="36"/>
      <c r="G260" s="36"/>
      <c r="H260" s="36"/>
      <c r="I260" s="36"/>
      <c r="J260" s="36"/>
      <c r="K260" s="66"/>
      <c r="L260" s="460"/>
      <c r="M260" s="460"/>
      <c r="N260" s="460"/>
      <c r="O260" s="460"/>
      <c r="P260" s="460"/>
      <c r="Q260" s="460"/>
      <c r="R260" s="460"/>
      <c r="S260" s="460"/>
      <c r="T260" s="460"/>
    </row>
    <row r="262" spans="1:20" ht="30.75" customHeight="1">
      <c r="A262" s="463"/>
      <c r="B262" s="464"/>
      <c r="C262" s="464"/>
      <c r="D262" s="464"/>
      <c r="E262" s="29" t="s">
        <v>550</v>
      </c>
      <c r="F262" s="29" t="s">
        <v>551</v>
      </c>
      <c r="G262" s="29" t="s">
        <v>17</v>
      </c>
      <c r="H262" s="29" t="s">
        <v>552</v>
      </c>
      <c r="I262" s="29" t="s">
        <v>83</v>
      </c>
      <c r="J262" s="29" t="s">
        <v>554</v>
      </c>
      <c r="K262" s="67" t="s">
        <v>246</v>
      </c>
    </row>
    <row r="263" spans="1:20" ht="30.75" customHeight="1">
      <c r="A263" s="465" t="s">
        <v>556</v>
      </c>
      <c r="B263" s="466"/>
      <c r="C263" s="466"/>
      <c r="D263" s="466"/>
      <c r="E263" s="39">
        <v>14.6</v>
      </c>
      <c r="F263" s="39">
        <v>13.9</v>
      </c>
      <c r="G263" s="39">
        <v>13</v>
      </c>
      <c r="H263" s="39">
        <v>12</v>
      </c>
      <c r="I263" s="39">
        <v>11.3</v>
      </c>
      <c r="J263" s="39">
        <v>11</v>
      </c>
      <c r="K263" s="68">
        <v>10.9</v>
      </c>
    </row>
    <row r="264" spans="1:20" ht="30.75" customHeight="1">
      <c r="A264" s="465" t="s">
        <v>330</v>
      </c>
      <c r="B264" s="466"/>
      <c r="C264" s="466"/>
      <c r="D264" s="466"/>
      <c r="E264" s="39">
        <v>64.8</v>
      </c>
      <c r="F264" s="39">
        <v>61.4</v>
      </c>
      <c r="G264" s="39">
        <v>60</v>
      </c>
      <c r="H264" s="39">
        <v>59.5</v>
      </c>
      <c r="I264" s="39">
        <v>58.6</v>
      </c>
      <c r="J264" s="39">
        <v>57</v>
      </c>
      <c r="K264" s="68">
        <v>54.1</v>
      </c>
    </row>
    <row r="265" spans="1:20" ht="30.75" customHeight="1">
      <c r="A265" s="465" t="s">
        <v>557</v>
      </c>
      <c r="B265" s="466"/>
      <c r="C265" s="466"/>
      <c r="D265" s="466"/>
      <c r="E265" s="39">
        <v>20.6</v>
      </c>
      <c r="F265" s="39">
        <v>24.7</v>
      </c>
      <c r="G265" s="39">
        <v>27</v>
      </c>
      <c r="H265" s="39">
        <v>28.5</v>
      </c>
      <c r="I265" s="39">
        <v>30.1</v>
      </c>
      <c r="J265" s="39">
        <v>32</v>
      </c>
      <c r="K265" s="68">
        <v>35</v>
      </c>
    </row>
    <row r="266" spans="1:20" ht="30.75" customHeight="1">
      <c r="A266" s="467" t="s">
        <v>558</v>
      </c>
      <c r="B266" s="468"/>
      <c r="C266" s="468"/>
      <c r="D266" s="468"/>
      <c r="E266" s="40">
        <v>9.6</v>
      </c>
      <c r="F266" s="40">
        <v>11.3</v>
      </c>
      <c r="G266" s="40">
        <v>13.6</v>
      </c>
      <c r="H266" s="40">
        <v>16.8</v>
      </c>
      <c r="I266" s="40">
        <v>18.3</v>
      </c>
      <c r="J266" s="40">
        <v>19</v>
      </c>
      <c r="K266" s="69">
        <v>20</v>
      </c>
    </row>
    <row r="267" spans="1:20" ht="21" customHeight="1">
      <c r="A267" s="469" t="s">
        <v>147</v>
      </c>
      <c r="B267" s="469"/>
      <c r="C267" s="469"/>
      <c r="D267" s="469"/>
      <c r="E267" s="469"/>
      <c r="F267" s="469"/>
      <c r="G267" s="469"/>
      <c r="H267" s="469"/>
      <c r="I267" s="469"/>
      <c r="J267" s="469"/>
      <c r="K267" s="469"/>
    </row>
  </sheetData>
  <mergeCells count="101">
    <mergeCell ref="A1:K1"/>
    <mergeCell ref="A5:B5"/>
    <mergeCell ref="G5:H5"/>
    <mergeCell ref="A6:B6"/>
    <mergeCell ref="G6:H6"/>
    <mergeCell ref="A7:B7"/>
    <mergeCell ref="G7:H7"/>
    <mergeCell ref="A8:B8"/>
    <mergeCell ref="G8:H8"/>
    <mergeCell ref="A9:B9"/>
    <mergeCell ref="G9:H9"/>
    <mergeCell ref="A10:B10"/>
    <mergeCell ref="G10:H10"/>
    <mergeCell ref="A11:B11"/>
    <mergeCell ref="G11:H11"/>
    <mergeCell ref="A12:B12"/>
    <mergeCell ref="G12:H12"/>
    <mergeCell ref="A13:E13"/>
    <mergeCell ref="G13:K13"/>
    <mergeCell ref="F164:I164"/>
    <mergeCell ref="A177:K177"/>
    <mergeCell ref="A180:K180"/>
    <mergeCell ref="D182:K182"/>
    <mergeCell ref="Q187:T187"/>
    <mergeCell ref="A14:E14"/>
    <mergeCell ref="G14:K14"/>
    <mergeCell ref="A46:K46"/>
    <mergeCell ref="A66:E66"/>
    <mergeCell ref="A89:K89"/>
    <mergeCell ref="A92:G92"/>
    <mergeCell ref="A115:K115"/>
    <mergeCell ref="A118:C118"/>
    <mergeCell ref="A135:K135"/>
    <mergeCell ref="U187:X187"/>
    <mergeCell ref="Q188:R188"/>
    <mergeCell ref="S188:T188"/>
    <mergeCell ref="U188:V188"/>
    <mergeCell ref="W188:X188"/>
    <mergeCell ref="N189:P189"/>
    <mergeCell ref="Q189:R189"/>
    <mergeCell ref="S189:T189"/>
    <mergeCell ref="U189:V189"/>
    <mergeCell ref="W189:X189"/>
    <mergeCell ref="N187:P188"/>
    <mergeCell ref="U192:V192"/>
    <mergeCell ref="W192:X192"/>
    <mergeCell ref="N193:P193"/>
    <mergeCell ref="Q193:R193"/>
    <mergeCell ref="S193:T193"/>
    <mergeCell ref="U193:V193"/>
    <mergeCell ref="W193:X193"/>
    <mergeCell ref="N190:P190"/>
    <mergeCell ref="Q190:R190"/>
    <mergeCell ref="S190:T190"/>
    <mergeCell ref="U190:V190"/>
    <mergeCell ref="W190:X190"/>
    <mergeCell ref="N191:P191"/>
    <mergeCell ref="Q191:R191"/>
    <mergeCell ref="S191:T191"/>
    <mergeCell ref="U191:V191"/>
    <mergeCell ref="W191:X191"/>
    <mergeCell ref="U196:V196"/>
    <mergeCell ref="W196:X196"/>
    <mergeCell ref="A200:K200"/>
    <mergeCell ref="F205:H205"/>
    <mergeCell ref="A229:J229"/>
    <mergeCell ref="A253:K253"/>
    <mergeCell ref="N194:P194"/>
    <mergeCell ref="Q194:R194"/>
    <mergeCell ref="S194:T194"/>
    <mergeCell ref="U194:V194"/>
    <mergeCell ref="W194:X194"/>
    <mergeCell ref="N195:P195"/>
    <mergeCell ref="Q195:R195"/>
    <mergeCell ref="S195:T195"/>
    <mergeCell ref="U195:V195"/>
    <mergeCell ref="W195:X195"/>
    <mergeCell ref="L258:T260"/>
    <mergeCell ref="A256:K256"/>
    <mergeCell ref="A262:D262"/>
    <mergeCell ref="A263:D263"/>
    <mergeCell ref="A264:D264"/>
    <mergeCell ref="A265:D265"/>
    <mergeCell ref="A266:D266"/>
    <mergeCell ref="A267:K267"/>
    <mergeCell ref="F24:K25"/>
    <mergeCell ref="A42:K43"/>
    <mergeCell ref="A64:K65"/>
    <mergeCell ref="F94:K95"/>
    <mergeCell ref="F120:K121"/>
    <mergeCell ref="C258:K259"/>
    <mergeCell ref="N196:P196"/>
    <mergeCell ref="Q196:R196"/>
    <mergeCell ref="S196:T196"/>
    <mergeCell ref="N192:P192"/>
    <mergeCell ref="Q192:R192"/>
    <mergeCell ref="S192:T192"/>
    <mergeCell ref="A138:K138"/>
    <mergeCell ref="A140:E140"/>
    <mergeCell ref="A159:E159"/>
    <mergeCell ref="A162:K162"/>
  </mergeCells>
  <phoneticPr fontId="34"/>
  <pageMargins left="0.7" right="0.7" top="0.75" bottom="0.75" header="0.3" footer="0.3"/>
  <pageSetup paperSize="9" scale="82" fitToHeight="0" orientation="portrait" r:id="rId1"/>
  <rowBreaks count="2" manualBreakCount="2">
    <brk id="138" max="10" man="1"/>
    <brk id="202" max="10"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5"/>
  <sheetViews>
    <sheetView topLeftCell="A144" zoomScaleSheetLayoutView="130" workbookViewId="0">
      <selection activeCell="L157" sqref="L157"/>
    </sheetView>
  </sheetViews>
  <sheetFormatPr defaultRowHeight="13.5"/>
  <cols>
    <col min="1" max="4" width="9.375" customWidth="1"/>
    <col min="5" max="5" width="9.125" customWidth="1"/>
    <col min="8" max="8" width="10.125" customWidth="1"/>
    <col min="11" max="11" width="12" customWidth="1"/>
  </cols>
  <sheetData>
    <row r="1" spans="1:12" ht="21">
      <c r="A1" s="521" t="s">
        <v>36</v>
      </c>
      <c r="B1" s="521"/>
      <c r="C1" s="521"/>
      <c r="D1" s="521"/>
      <c r="E1" s="521"/>
      <c r="F1" s="521"/>
      <c r="G1" s="521"/>
      <c r="H1" s="521"/>
      <c r="I1" s="521"/>
      <c r="J1" s="521"/>
      <c r="K1" s="521"/>
    </row>
    <row r="2" spans="1:12" ht="21">
      <c r="A2" s="14"/>
      <c r="B2" s="14"/>
      <c r="C2" s="14"/>
      <c r="D2" s="14"/>
      <c r="E2" s="14"/>
      <c r="F2" s="14"/>
      <c r="G2" s="14"/>
      <c r="H2" s="14"/>
      <c r="I2" s="14"/>
      <c r="J2" s="14"/>
      <c r="K2" s="14"/>
    </row>
    <row r="3" spans="1:12" ht="21">
      <c r="A3" s="14"/>
      <c r="B3" s="14"/>
      <c r="C3" s="14"/>
      <c r="D3" s="14"/>
      <c r="E3" s="14"/>
      <c r="F3" s="14"/>
      <c r="G3" s="14"/>
      <c r="H3" s="14"/>
      <c r="I3" s="14"/>
      <c r="J3" s="14"/>
      <c r="K3" s="14"/>
    </row>
    <row r="4" spans="1:12" ht="21">
      <c r="A4" s="14"/>
      <c r="B4" s="14"/>
      <c r="C4" s="14"/>
      <c r="D4" s="14"/>
      <c r="E4" s="14"/>
      <c r="F4" s="14"/>
      <c r="G4" s="14"/>
      <c r="H4" s="14"/>
      <c r="I4" s="14"/>
      <c r="J4" s="14"/>
      <c r="K4" s="14"/>
    </row>
    <row r="5" spans="1:12" ht="21.75" customHeight="1"/>
    <row r="6" spans="1:12" ht="21" customHeight="1">
      <c r="G6" s="549"/>
      <c r="H6" s="550"/>
      <c r="I6" s="97" t="s">
        <v>502</v>
      </c>
      <c r="J6" s="97" t="s">
        <v>295</v>
      </c>
      <c r="K6" s="109" t="s">
        <v>541</v>
      </c>
    </row>
    <row r="7" spans="1:12" ht="21" customHeight="1">
      <c r="G7" s="533" t="s">
        <v>488</v>
      </c>
      <c r="H7" s="534"/>
      <c r="I7" s="163">
        <v>7355</v>
      </c>
      <c r="J7" s="164"/>
      <c r="K7" s="168"/>
    </row>
    <row r="8" spans="1:12" ht="21" customHeight="1">
      <c r="G8" s="533" t="s">
        <v>503</v>
      </c>
      <c r="H8" s="534"/>
      <c r="I8" s="163">
        <v>958</v>
      </c>
      <c r="J8" s="102">
        <v>13.025152957171994</v>
      </c>
      <c r="K8" s="110">
        <v>17</v>
      </c>
    </row>
    <row r="9" spans="1:12" ht="21" customHeight="1">
      <c r="G9" s="533" t="s">
        <v>504</v>
      </c>
      <c r="H9" s="534"/>
      <c r="I9" s="163">
        <v>3968</v>
      </c>
      <c r="J9" s="102">
        <v>53.94969408565602</v>
      </c>
      <c r="K9" s="110">
        <v>19</v>
      </c>
    </row>
    <row r="10" spans="1:12" ht="21" customHeight="1">
      <c r="G10" s="533" t="s">
        <v>190</v>
      </c>
      <c r="H10" s="534"/>
      <c r="I10" s="163">
        <v>2429</v>
      </c>
      <c r="J10" s="102">
        <v>33.025152957171997</v>
      </c>
      <c r="K10" s="110">
        <v>1</v>
      </c>
    </row>
    <row r="11" spans="1:12" ht="21" customHeight="1">
      <c r="G11" s="533" t="s">
        <v>506</v>
      </c>
      <c r="H11" s="534"/>
      <c r="I11" s="163">
        <v>1301</v>
      </c>
      <c r="J11" s="102">
        <v>17.688647178789939</v>
      </c>
      <c r="K11" s="110">
        <v>1</v>
      </c>
    </row>
    <row r="12" spans="1:12" ht="8.25" customHeight="1">
      <c r="G12" s="533"/>
      <c r="H12" s="534"/>
      <c r="I12" s="164"/>
      <c r="J12" s="166"/>
      <c r="K12" s="169"/>
    </row>
    <row r="13" spans="1:12" ht="21" customHeight="1">
      <c r="G13" s="467" t="s">
        <v>286</v>
      </c>
      <c r="H13" s="468"/>
      <c r="I13" s="144">
        <v>1.3</v>
      </c>
      <c r="J13" s="167"/>
      <c r="K13" s="170"/>
      <c r="L13" s="23"/>
    </row>
    <row r="14" spans="1:12">
      <c r="G14" s="548" t="s">
        <v>435</v>
      </c>
      <c r="H14" s="548"/>
      <c r="I14" s="548"/>
      <c r="J14" s="548"/>
      <c r="K14" s="548"/>
    </row>
    <row r="15" spans="1:12">
      <c r="G15" s="515" t="s">
        <v>542</v>
      </c>
      <c r="H15" s="515"/>
      <c r="I15" s="515"/>
      <c r="J15" s="515"/>
      <c r="K15" s="515"/>
    </row>
    <row r="16" spans="1:12">
      <c r="A16" s="17"/>
      <c r="B16" s="17"/>
      <c r="C16" s="17"/>
      <c r="D16" s="17"/>
      <c r="E16" s="17"/>
    </row>
    <row r="17" spans="1:11">
      <c r="A17" s="17"/>
      <c r="B17" s="17"/>
      <c r="C17" s="17"/>
      <c r="D17" s="17"/>
      <c r="E17" s="17"/>
    </row>
    <row r="18" spans="1:11">
      <c r="A18" s="17"/>
      <c r="B18" s="17"/>
      <c r="C18" s="17"/>
      <c r="D18" s="17"/>
      <c r="E18" s="17"/>
    </row>
    <row r="19" spans="1:11">
      <c r="A19" s="17"/>
      <c r="B19" s="17"/>
      <c r="C19" s="17"/>
      <c r="D19" s="17"/>
      <c r="E19" s="17"/>
    </row>
    <row r="20" spans="1:11">
      <c r="A20" s="17"/>
      <c r="B20" s="17"/>
      <c r="C20" s="17"/>
      <c r="D20" s="17"/>
      <c r="E20" s="17"/>
    </row>
    <row r="21" spans="1:11" ht="17.25" customHeight="1">
      <c r="A21" s="531" t="s">
        <v>584</v>
      </c>
      <c r="B21" s="531"/>
      <c r="C21" s="531"/>
      <c r="D21" s="531"/>
      <c r="E21" s="531"/>
    </row>
    <row r="22" spans="1:11" ht="12" customHeight="1">
      <c r="A22" s="76"/>
      <c r="B22" s="76"/>
      <c r="C22" s="76"/>
      <c r="D22" s="76"/>
      <c r="E22" s="76"/>
    </row>
    <row r="23" spans="1:11" ht="13.5" customHeight="1">
      <c r="A23" s="76"/>
      <c r="B23" s="76"/>
      <c r="C23" s="76"/>
      <c r="D23" s="76"/>
      <c r="E23" s="76"/>
      <c r="F23" s="161" t="s">
        <v>688</v>
      </c>
      <c r="G23" s="83"/>
      <c r="H23" s="83"/>
      <c r="I23" s="83"/>
      <c r="J23" s="83"/>
      <c r="K23" s="113"/>
    </row>
    <row r="24" spans="1:11" ht="13.5" customHeight="1"/>
    <row r="25" spans="1:11" ht="13.5" customHeight="1"/>
    <row r="26" spans="1:11" ht="13.5" customHeight="1"/>
    <row r="27" spans="1:11" ht="13.5" customHeight="1"/>
    <row r="28" spans="1:11" ht="13.5" customHeight="1"/>
    <row r="29" spans="1:11" ht="13.5" customHeight="1"/>
    <row r="39" spans="1:11">
      <c r="A39" s="476" t="s">
        <v>12</v>
      </c>
      <c r="B39" s="476"/>
      <c r="C39" s="476"/>
      <c r="D39" s="476"/>
      <c r="E39" s="476"/>
      <c r="F39" s="476"/>
      <c r="G39" s="476"/>
      <c r="H39" s="476"/>
      <c r="I39" s="476"/>
      <c r="J39" s="476"/>
      <c r="K39" s="476"/>
    </row>
    <row r="40" spans="1:11">
      <c r="A40" s="476"/>
      <c r="B40" s="476"/>
      <c r="C40" s="476"/>
      <c r="D40" s="476"/>
      <c r="E40" s="476"/>
      <c r="F40" s="476"/>
      <c r="G40" s="476"/>
      <c r="H40" s="476"/>
      <c r="I40" s="476"/>
      <c r="J40" s="476"/>
      <c r="K40" s="476"/>
    </row>
    <row r="43" spans="1:11" ht="17.25">
      <c r="E43" s="23"/>
      <c r="F43" s="20" t="s">
        <v>27</v>
      </c>
      <c r="G43" s="23"/>
    </row>
    <row r="44" spans="1:11">
      <c r="F44" s="45"/>
    </row>
    <row r="45" spans="1:11" ht="19.5" customHeight="1"/>
    <row r="58" spans="1:11">
      <c r="A58" s="476" t="s">
        <v>12</v>
      </c>
      <c r="B58" s="476"/>
      <c r="C58" s="476"/>
      <c r="D58" s="476"/>
      <c r="E58" s="476"/>
      <c r="F58" s="476"/>
      <c r="G58" s="476"/>
      <c r="H58" s="476"/>
      <c r="I58" s="476"/>
      <c r="J58" s="476"/>
      <c r="K58" s="476"/>
    </row>
    <row r="59" spans="1:11">
      <c r="A59" s="476"/>
      <c r="B59" s="476"/>
      <c r="C59" s="476"/>
      <c r="D59" s="476"/>
      <c r="E59" s="476"/>
      <c r="F59" s="476"/>
      <c r="G59" s="476"/>
      <c r="H59" s="476"/>
      <c r="I59" s="476"/>
      <c r="J59" s="476"/>
      <c r="K59" s="476"/>
    </row>
    <row r="62" spans="1:11" ht="17.25">
      <c r="A62" s="462" t="s">
        <v>537</v>
      </c>
      <c r="B62" s="462"/>
      <c r="C62" s="462"/>
      <c r="D62" s="462"/>
      <c r="E62" s="462"/>
    </row>
    <row r="63" spans="1:11" ht="13.5" customHeight="1">
      <c r="E63" s="28"/>
      <c r="F63" s="27"/>
      <c r="G63" s="28"/>
    </row>
    <row r="80" spans="1:11">
      <c r="A80" s="507" t="s">
        <v>42</v>
      </c>
      <c r="B80" s="507"/>
      <c r="C80" s="507"/>
      <c r="D80" s="507"/>
      <c r="E80" s="507"/>
      <c r="F80" s="507"/>
      <c r="G80" s="507"/>
      <c r="H80" s="507"/>
      <c r="I80" s="507"/>
      <c r="J80" s="507"/>
      <c r="K80" s="507"/>
    </row>
    <row r="83" spans="1:11" ht="17.25">
      <c r="A83" s="462" t="s">
        <v>6</v>
      </c>
      <c r="B83" s="462"/>
      <c r="C83" s="462"/>
      <c r="D83" s="462"/>
      <c r="E83" s="462"/>
      <c r="F83" s="462"/>
      <c r="G83" s="462"/>
    </row>
    <row r="84" spans="1:11" ht="10.5" customHeight="1">
      <c r="A84" s="22"/>
      <c r="B84" s="22"/>
      <c r="C84" s="22"/>
      <c r="D84" s="22"/>
      <c r="E84" s="22"/>
      <c r="F84" s="22"/>
      <c r="G84" s="22"/>
    </row>
    <row r="85" spans="1:11" ht="13.5" customHeight="1">
      <c r="F85" s="477" t="s">
        <v>646</v>
      </c>
      <c r="G85" s="471"/>
      <c r="H85" s="471"/>
      <c r="I85" s="471"/>
      <c r="J85" s="471"/>
      <c r="K85" s="472"/>
    </row>
    <row r="86" spans="1:11">
      <c r="F86" s="473"/>
      <c r="G86" s="474"/>
      <c r="H86" s="474"/>
      <c r="I86" s="474"/>
      <c r="J86" s="474"/>
      <c r="K86" s="475"/>
    </row>
    <row r="103" spans="1:11">
      <c r="A103" s="507" t="s">
        <v>42</v>
      </c>
      <c r="B103" s="507"/>
      <c r="C103" s="507"/>
      <c r="D103" s="507"/>
      <c r="E103" s="507"/>
      <c r="F103" s="507"/>
      <c r="G103" s="507"/>
      <c r="H103" s="507"/>
      <c r="I103" s="507"/>
      <c r="J103" s="507"/>
      <c r="K103" s="507"/>
    </row>
    <row r="106" spans="1:11" ht="17.25">
      <c r="A106" s="462" t="s">
        <v>22</v>
      </c>
      <c r="B106" s="462"/>
      <c r="C106" s="462"/>
    </row>
    <row r="107" spans="1:11" ht="13.5" customHeight="1">
      <c r="A107" s="22"/>
      <c r="B107" s="22"/>
      <c r="C107" s="22"/>
    </row>
    <row r="124" spans="1:11">
      <c r="A124" s="507" t="s">
        <v>42</v>
      </c>
      <c r="B124" s="507"/>
      <c r="C124" s="507"/>
      <c r="D124" s="507"/>
      <c r="E124" s="507"/>
      <c r="F124" s="507"/>
      <c r="G124" s="507"/>
      <c r="H124" s="507"/>
      <c r="I124" s="507"/>
      <c r="J124" s="507"/>
      <c r="K124" s="507"/>
    </row>
    <row r="125" spans="1:11">
      <c r="H125" s="11"/>
    </row>
    <row r="127" spans="1:11" ht="17.25">
      <c r="A127" s="508" t="s">
        <v>321</v>
      </c>
      <c r="B127" s="508"/>
      <c r="C127" s="508"/>
      <c r="D127" s="508"/>
      <c r="E127" s="508"/>
      <c r="G127" s="508" t="s">
        <v>734</v>
      </c>
      <c r="H127" s="508"/>
      <c r="I127" s="508"/>
      <c r="J127" s="508"/>
      <c r="K127" s="508"/>
    </row>
    <row r="128" spans="1:11">
      <c r="A128" s="17"/>
      <c r="B128" s="17"/>
      <c r="C128" s="17"/>
      <c r="D128" s="17"/>
      <c r="E128" s="17"/>
    </row>
    <row r="129" spans="1:11">
      <c r="A129" s="17"/>
      <c r="B129" s="17"/>
      <c r="C129" s="17"/>
      <c r="D129" s="17"/>
      <c r="E129" s="17"/>
    </row>
    <row r="130" spans="1:11">
      <c r="A130" s="17"/>
      <c r="B130" s="17"/>
      <c r="C130" s="17"/>
      <c r="D130" s="17"/>
      <c r="E130" s="17"/>
    </row>
    <row r="131" spans="1:11">
      <c r="A131" s="17"/>
      <c r="B131" s="17"/>
      <c r="C131" s="17"/>
      <c r="D131" s="17"/>
      <c r="E131" s="17"/>
    </row>
    <row r="132" spans="1:11">
      <c r="A132" s="17"/>
      <c r="B132" s="17"/>
      <c r="C132" s="17"/>
      <c r="D132" s="17"/>
      <c r="E132" s="17"/>
    </row>
    <row r="133" spans="1:11">
      <c r="A133" s="17"/>
      <c r="B133" s="17"/>
      <c r="C133" s="17"/>
      <c r="D133" s="17"/>
      <c r="E133" s="17"/>
    </row>
    <row r="134" spans="1:11">
      <c r="A134" s="17"/>
      <c r="B134" s="17"/>
      <c r="C134" s="17"/>
      <c r="D134" s="17"/>
      <c r="E134" s="17"/>
    </row>
    <row r="135" spans="1:11">
      <c r="A135" s="17"/>
      <c r="B135" s="17"/>
      <c r="C135" s="17"/>
      <c r="D135" s="17"/>
      <c r="E135" s="17"/>
    </row>
    <row r="136" spans="1:11">
      <c r="A136" s="17"/>
      <c r="B136" s="17"/>
      <c r="C136" s="17"/>
      <c r="D136" s="17"/>
      <c r="E136" s="17"/>
    </row>
    <row r="137" spans="1:11">
      <c r="A137" s="17"/>
      <c r="B137" s="17"/>
      <c r="C137" s="17"/>
      <c r="D137" s="17"/>
      <c r="E137" s="17"/>
    </row>
    <row r="138" spans="1:11">
      <c r="A138" s="17"/>
      <c r="B138" s="17"/>
      <c r="C138" s="17"/>
      <c r="D138" s="17"/>
      <c r="E138" s="17"/>
    </row>
    <row r="139" spans="1:11">
      <c r="A139" s="17"/>
      <c r="B139" s="17"/>
      <c r="C139" s="17"/>
      <c r="D139" s="17"/>
      <c r="E139" s="17"/>
    </row>
    <row r="140" spans="1:11">
      <c r="A140" s="17"/>
      <c r="B140" s="17"/>
      <c r="C140" s="17"/>
      <c r="D140" s="17"/>
      <c r="E140" s="17"/>
    </row>
    <row r="141" spans="1:11">
      <c r="A141" s="17"/>
      <c r="B141" s="17"/>
      <c r="C141" s="17"/>
      <c r="D141" s="17"/>
      <c r="E141" s="17"/>
    </row>
    <row r="142" spans="1:11">
      <c r="A142" s="17"/>
      <c r="B142" s="17"/>
      <c r="C142" s="17"/>
      <c r="D142" s="17"/>
      <c r="E142" s="17"/>
    </row>
    <row r="143" spans="1:11">
      <c r="A143" s="547" t="s">
        <v>323</v>
      </c>
      <c r="B143" s="547"/>
      <c r="C143" s="547"/>
      <c r="D143" s="547"/>
      <c r="E143" s="547"/>
      <c r="G143" s="143" t="s">
        <v>507</v>
      </c>
      <c r="H143" s="143"/>
      <c r="I143" s="143"/>
      <c r="J143" s="143"/>
      <c r="K143" s="143"/>
    </row>
    <row r="146" spans="1:11" ht="20.25" customHeight="1">
      <c r="A146" s="510" t="s">
        <v>733</v>
      </c>
      <c r="B146" s="510"/>
      <c r="C146" s="510"/>
      <c r="D146" s="510"/>
      <c r="E146" s="510"/>
      <c r="F146" s="510"/>
      <c r="G146" s="510"/>
      <c r="H146" s="510"/>
      <c r="I146" s="510"/>
      <c r="J146" s="510"/>
      <c r="K146" s="510"/>
    </row>
    <row r="147" spans="1:11" ht="9.75" customHeight="1">
      <c r="A147" s="22"/>
      <c r="B147" s="22"/>
      <c r="C147" s="22"/>
      <c r="D147" s="22"/>
      <c r="E147" s="22"/>
      <c r="F147" s="22"/>
      <c r="G147" s="22"/>
      <c r="H147" s="22"/>
      <c r="I147" s="22"/>
      <c r="J147" s="22"/>
      <c r="K147" s="22"/>
    </row>
    <row r="148" spans="1:11" ht="13.5" customHeight="1">
      <c r="A148" s="22"/>
      <c r="B148" s="22"/>
      <c r="C148" s="22"/>
      <c r="D148" s="22"/>
      <c r="E148" s="22"/>
      <c r="F148" s="82" t="s">
        <v>189</v>
      </c>
      <c r="G148" s="83"/>
      <c r="H148" s="83"/>
      <c r="I148" s="83"/>
      <c r="J148" s="83"/>
      <c r="K148" s="113"/>
    </row>
    <row r="149" spans="1:11" ht="13.5" customHeight="1">
      <c r="A149" s="22"/>
      <c r="B149" s="22"/>
      <c r="C149" s="22"/>
      <c r="D149" s="22"/>
      <c r="E149" s="22"/>
      <c r="F149" s="22"/>
      <c r="G149" s="22"/>
      <c r="H149" s="22"/>
      <c r="I149" s="22"/>
      <c r="J149" s="22"/>
      <c r="K149" s="22"/>
    </row>
    <row r="150" spans="1:11" ht="17.25">
      <c r="D150" s="8"/>
      <c r="E150" s="8"/>
      <c r="F150" s="27"/>
      <c r="G150" s="8"/>
    </row>
    <row r="151" spans="1:11" ht="17.25">
      <c r="D151" s="8"/>
      <c r="E151" s="8"/>
      <c r="F151" s="27"/>
      <c r="G151" s="8"/>
    </row>
    <row r="152" spans="1:11" ht="17.25">
      <c r="D152" s="8"/>
      <c r="E152" s="8"/>
      <c r="F152" s="27"/>
      <c r="G152" s="8"/>
    </row>
    <row r="153" spans="1:11" ht="17.25">
      <c r="D153" s="8"/>
      <c r="E153" s="8"/>
      <c r="F153" s="27"/>
      <c r="G153" s="8"/>
    </row>
    <row r="154" spans="1:11" ht="17.25">
      <c r="D154" s="8"/>
      <c r="E154" s="8"/>
      <c r="F154" s="27"/>
      <c r="G154" s="8"/>
    </row>
    <row r="155" spans="1:11" ht="17.25">
      <c r="D155" s="8"/>
      <c r="E155" s="8"/>
      <c r="F155" s="27"/>
      <c r="G155" s="8"/>
    </row>
    <row r="156" spans="1:11" ht="17.25">
      <c r="D156" s="8"/>
      <c r="E156" s="8"/>
      <c r="F156" s="27"/>
      <c r="G156" s="8"/>
    </row>
    <row r="157" spans="1:11" ht="17.25">
      <c r="D157" s="8"/>
      <c r="E157" s="8"/>
      <c r="F157" s="27"/>
      <c r="G157" s="8"/>
    </row>
    <row r="158" spans="1:11" ht="17.25">
      <c r="D158" s="8"/>
      <c r="E158" s="8"/>
      <c r="F158" s="27"/>
      <c r="G158" s="8"/>
    </row>
    <row r="159" spans="1:11" ht="17.25">
      <c r="D159" s="8"/>
      <c r="E159" s="8"/>
      <c r="F159" s="27"/>
      <c r="G159" s="8"/>
    </row>
    <row r="160" spans="1:11" ht="17.25">
      <c r="D160" s="8"/>
      <c r="E160" s="8"/>
      <c r="F160" s="27"/>
      <c r="G160" s="8"/>
    </row>
    <row r="161" spans="1:17">
      <c r="A161" s="485" t="s">
        <v>282</v>
      </c>
      <c r="B161" s="485"/>
      <c r="C161" s="485"/>
      <c r="D161" s="485"/>
      <c r="E161" s="485"/>
      <c r="F161" s="485"/>
      <c r="G161" s="485"/>
      <c r="H161" s="485"/>
      <c r="I161" s="485"/>
      <c r="J161" s="485"/>
      <c r="K161" s="485"/>
    </row>
    <row r="164" spans="1:17" ht="17.25">
      <c r="A164" s="462" t="s">
        <v>546</v>
      </c>
      <c r="B164" s="462"/>
      <c r="C164" s="462"/>
      <c r="D164" s="462"/>
      <c r="E164" s="462"/>
    </row>
    <row r="165" spans="1:17" ht="8.25" customHeight="1">
      <c r="A165" s="22"/>
      <c r="B165" s="22"/>
      <c r="C165" s="22"/>
      <c r="D165" s="22"/>
      <c r="E165" s="22"/>
    </row>
    <row r="166" spans="1:17" ht="13.5" customHeight="1">
      <c r="A166" s="22"/>
      <c r="B166" s="22"/>
      <c r="C166" s="22"/>
      <c r="D166" s="511" t="s">
        <v>612</v>
      </c>
      <c r="E166" s="512"/>
      <c r="F166" s="512"/>
      <c r="G166" s="512"/>
      <c r="H166" s="512"/>
      <c r="I166" s="512"/>
      <c r="J166" s="512"/>
      <c r="K166" s="513"/>
    </row>
    <row r="167" spans="1:17" ht="13.5" customHeight="1">
      <c r="A167" s="22"/>
      <c r="B167" s="22"/>
      <c r="C167" s="22"/>
      <c r="D167" s="22"/>
      <c r="E167" s="22"/>
    </row>
    <row r="169" spans="1:17" ht="19.5" customHeight="1">
      <c r="F169" s="89"/>
      <c r="G169" s="89"/>
      <c r="M169" s="148"/>
      <c r="N169" s="125" t="s">
        <v>37</v>
      </c>
      <c r="O169" s="130"/>
      <c r="P169" s="136" t="s">
        <v>497</v>
      </c>
      <c r="Q169" s="138"/>
    </row>
    <row r="170" spans="1:17" ht="19.5" customHeight="1">
      <c r="F170" s="89"/>
      <c r="G170" s="89"/>
      <c r="M170" s="149"/>
      <c r="N170" s="180" t="s">
        <v>423</v>
      </c>
      <c r="O170" s="179" t="s">
        <v>115</v>
      </c>
      <c r="P170" s="180" t="s">
        <v>423</v>
      </c>
      <c r="Q170" s="181" t="s">
        <v>115</v>
      </c>
    </row>
    <row r="171" spans="1:17" ht="19.5" customHeight="1">
      <c r="M171" s="120" t="s">
        <v>424</v>
      </c>
      <c r="N171" s="127">
        <v>7922300</v>
      </c>
      <c r="O171" s="132">
        <v>16.399999999999999</v>
      </c>
      <c r="P171" s="127">
        <v>7419630</v>
      </c>
      <c r="Q171" s="140">
        <v>11.2</v>
      </c>
    </row>
    <row r="172" spans="1:17" ht="19.5" customHeight="1">
      <c r="M172" s="120" t="s">
        <v>425</v>
      </c>
      <c r="N172" s="127">
        <v>3807200</v>
      </c>
      <c r="O172" s="132">
        <v>7.9</v>
      </c>
      <c r="P172" s="127">
        <v>1146430</v>
      </c>
      <c r="Q172" s="140">
        <v>1.7</v>
      </c>
    </row>
    <row r="173" spans="1:17" ht="19.5" customHeight="1">
      <c r="M173" s="121" t="s">
        <v>391</v>
      </c>
      <c r="N173" s="127">
        <v>3779380</v>
      </c>
      <c r="O173" s="132">
        <v>7.8</v>
      </c>
      <c r="P173" s="127">
        <v>5294050</v>
      </c>
      <c r="Q173" s="140">
        <v>8</v>
      </c>
    </row>
    <row r="174" spans="1:17" ht="19.5" customHeight="1">
      <c r="M174" s="121" t="s">
        <v>21</v>
      </c>
      <c r="N174" s="127">
        <v>934730</v>
      </c>
      <c r="O174" s="132">
        <v>1.9</v>
      </c>
      <c r="P174" s="127">
        <v>1370810</v>
      </c>
      <c r="Q174" s="140">
        <v>2.1</v>
      </c>
    </row>
    <row r="175" spans="1:17" ht="19.5" customHeight="1">
      <c r="M175" s="120" t="s">
        <v>356</v>
      </c>
      <c r="N175" s="127">
        <v>2218010</v>
      </c>
      <c r="O175" s="132">
        <v>4.5999999999999996</v>
      </c>
      <c r="P175" s="127">
        <v>548080</v>
      </c>
      <c r="Q175" s="140">
        <v>0.8</v>
      </c>
    </row>
    <row r="176" spans="1:17" ht="19.5" customHeight="1">
      <c r="M176" s="120" t="s">
        <v>427</v>
      </c>
      <c r="N176" s="127">
        <v>533610</v>
      </c>
      <c r="O176" s="132">
        <v>1.1000000000000001</v>
      </c>
      <c r="P176" s="127">
        <v>3759250</v>
      </c>
      <c r="Q176" s="140">
        <v>5.7</v>
      </c>
    </row>
    <row r="177" spans="1:17" ht="19.5" customHeight="1">
      <c r="M177" s="122" t="s">
        <v>454</v>
      </c>
      <c r="N177" s="128">
        <f>N178-SUM(N171:N176)</f>
        <v>29085730</v>
      </c>
      <c r="O177" s="133">
        <f>O178-SUM(O171:O176)</f>
        <v>60.3</v>
      </c>
      <c r="P177" s="128">
        <f>P178-SUM(P171:P176)</f>
        <v>46833410</v>
      </c>
      <c r="Q177" s="141">
        <f>Q178-SUM(Q171:Q176)</f>
        <v>70.5</v>
      </c>
    </row>
    <row r="178" spans="1:17" ht="19.5" customHeight="1">
      <c r="M178" s="123" t="s">
        <v>428</v>
      </c>
      <c r="N178" s="129">
        <v>48280960</v>
      </c>
      <c r="O178" s="134">
        <v>100</v>
      </c>
      <c r="P178" s="129">
        <v>66371660</v>
      </c>
      <c r="Q178" s="142">
        <v>100</v>
      </c>
    </row>
    <row r="179" spans="1:17">
      <c r="A179" s="485" t="s">
        <v>585</v>
      </c>
      <c r="B179" s="485"/>
      <c r="C179" s="485"/>
      <c r="D179" s="485"/>
      <c r="E179" s="485"/>
      <c r="F179" s="485"/>
      <c r="G179" s="485"/>
      <c r="H179" s="485"/>
      <c r="I179" s="485"/>
      <c r="J179" s="485"/>
      <c r="K179" s="485"/>
    </row>
    <row r="180" spans="1:17">
      <c r="F180" s="11"/>
    </row>
    <row r="181" spans="1:17">
      <c r="F181" s="11"/>
    </row>
    <row r="182" spans="1:17" ht="17.25">
      <c r="A182" s="462" t="s">
        <v>312</v>
      </c>
      <c r="B182" s="462"/>
      <c r="C182" s="462"/>
      <c r="D182" s="462"/>
      <c r="E182" s="462"/>
    </row>
    <row r="183" spans="1:17" ht="13.5" customHeight="1">
      <c r="A183" s="22"/>
      <c r="B183" s="22"/>
      <c r="C183" s="22"/>
      <c r="D183" s="22"/>
      <c r="E183" s="22"/>
    </row>
    <row r="184" spans="1:17" ht="13.5" customHeight="1">
      <c r="F184" s="525" t="s">
        <v>683</v>
      </c>
      <c r="G184" s="526"/>
      <c r="H184" s="527"/>
    </row>
    <row r="185" spans="1:17" ht="13.5" customHeight="1">
      <c r="F185" s="27"/>
    </row>
    <row r="207" spans="1:1">
      <c r="A207" s="11" t="s">
        <v>98</v>
      </c>
    </row>
    <row r="208" spans="1:1">
      <c r="A208" s="11"/>
    </row>
    <row r="209" spans="1:11">
      <c r="A209" s="11"/>
    </row>
    <row r="210" spans="1:11" ht="17.25">
      <c r="A210" s="20" t="s">
        <v>11</v>
      </c>
    </row>
    <row r="211" spans="1:11" ht="10.5" customHeight="1">
      <c r="A211" s="20"/>
    </row>
    <row r="212" spans="1:11" ht="13.5" customHeight="1">
      <c r="A212" s="20"/>
      <c r="E212" s="477" t="s">
        <v>684</v>
      </c>
      <c r="F212" s="471"/>
      <c r="G212" s="471"/>
      <c r="H212" s="471"/>
      <c r="I212" s="471"/>
      <c r="J212" s="471"/>
      <c r="K212" s="472"/>
    </row>
    <row r="213" spans="1:11" ht="13.5" customHeight="1">
      <c r="A213" s="20"/>
      <c r="E213" s="473"/>
      <c r="F213" s="474"/>
      <c r="G213" s="474"/>
      <c r="H213" s="474"/>
      <c r="I213" s="474"/>
      <c r="J213" s="474"/>
      <c r="K213" s="475"/>
    </row>
    <row r="214" spans="1:11" ht="13.5" customHeight="1">
      <c r="A214" s="20"/>
    </row>
    <row r="232" spans="1:11">
      <c r="A232" s="564" t="s">
        <v>405</v>
      </c>
      <c r="B232" s="564"/>
      <c r="C232" s="564"/>
      <c r="D232" s="564"/>
      <c r="E232" s="564"/>
      <c r="F232" s="564"/>
      <c r="G232" s="564"/>
      <c r="H232" s="564"/>
      <c r="I232" s="564"/>
      <c r="J232" s="564"/>
      <c r="K232" s="564"/>
    </row>
    <row r="233" spans="1:11">
      <c r="A233" s="11"/>
    </row>
    <row r="234" spans="1:11">
      <c r="A234" s="11"/>
    </row>
    <row r="235" spans="1:11" ht="17.25">
      <c r="A235" s="462" t="s">
        <v>560</v>
      </c>
      <c r="B235" s="462"/>
      <c r="C235" s="462"/>
      <c r="D235" s="462"/>
      <c r="E235" s="462"/>
      <c r="F235" s="462"/>
      <c r="G235" s="462"/>
      <c r="H235" s="462"/>
      <c r="I235" s="462"/>
      <c r="J235" s="462"/>
      <c r="K235" s="462"/>
    </row>
    <row r="236" spans="1:11" ht="10.5" customHeight="1">
      <c r="A236" s="22"/>
      <c r="B236" s="22"/>
      <c r="C236" s="22"/>
      <c r="D236" s="22"/>
      <c r="E236" s="22"/>
      <c r="F236" s="22"/>
      <c r="G236" s="22"/>
      <c r="H236" s="22"/>
      <c r="I236" s="22"/>
      <c r="J236" s="22"/>
      <c r="K236" s="22"/>
    </row>
    <row r="237" spans="1:11" ht="13.5" customHeight="1">
      <c r="A237" s="22"/>
      <c r="B237" s="22"/>
      <c r="C237" s="538" t="s">
        <v>153</v>
      </c>
      <c r="D237" s="539"/>
      <c r="E237" s="539"/>
      <c r="F237" s="539"/>
      <c r="G237" s="539"/>
      <c r="H237" s="539"/>
      <c r="I237" s="539"/>
      <c r="J237" s="539"/>
      <c r="K237" s="540"/>
    </row>
    <row r="238" spans="1:11" ht="13.5" customHeight="1">
      <c r="A238" s="22"/>
      <c r="B238" s="22"/>
      <c r="C238" s="543" t="s">
        <v>463</v>
      </c>
      <c r="D238" s="544"/>
      <c r="E238" s="544"/>
      <c r="F238" s="544"/>
      <c r="G238" s="544"/>
      <c r="H238" s="544"/>
      <c r="I238" s="544"/>
      <c r="J238" s="544"/>
      <c r="K238" s="545"/>
    </row>
    <row r="239" spans="1:11" ht="13.5" customHeight="1">
      <c r="A239" s="22"/>
      <c r="B239" s="22"/>
      <c r="C239" s="22"/>
      <c r="D239" s="22"/>
      <c r="E239" s="22"/>
      <c r="F239" s="22"/>
      <c r="G239" s="22"/>
      <c r="H239" s="22"/>
      <c r="I239" s="22"/>
      <c r="J239" s="22"/>
      <c r="K239" s="22"/>
    </row>
    <row r="240" spans="1:11" ht="30.75" customHeight="1">
      <c r="A240" s="463"/>
      <c r="B240" s="464"/>
      <c r="C240" s="464"/>
      <c r="D240" s="464"/>
      <c r="E240" s="29" t="s">
        <v>550</v>
      </c>
      <c r="F240" s="29" t="s">
        <v>551</v>
      </c>
      <c r="G240" s="29" t="s">
        <v>17</v>
      </c>
      <c r="H240" s="29" t="s">
        <v>552</v>
      </c>
      <c r="I240" s="29" t="s">
        <v>83</v>
      </c>
      <c r="J240" s="29" t="s">
        <v>554</v>
      </c>
      <c r="K240" s="67" t="s">
        <v>246</v>
      </c>
    </row>
    <row r="241" spans="1:11" ht="30.75" customHeight="1">
      <c r="A241" s="465" t="s">
        <v>556</v>
      </c>
      <c r="B241" s="466"/>
      <c r="C241" s="466"/>
      <c r="D241" s="466"/>
      <c r="E241" s="39">
        <v>13</v>
      </c>
      <c r="F241" s="39">
        <v>12.2</v>
      </c>
      <c r="G241" s="39">
        <v>11.3</v>
      </c>
      <c r="H241" s="39">
        <v>10.6</v>
      </c>
      <c r="I241" s="39">
        <v>10</v>
      </c>
      <c r="J241" s="39">
        <v>9.9</v>
      </c>
      <c r="K241" s="68">
        <v>9.8000000000000007</v>
      </c>
    </row>
    <row r="242" spans="1:11" ht="30.75" customHeight="1">
      <c r="A242" s="465" t="s">
        <v>330</v>
      </c>
      <c r="B242" s="466"/>
      <c r="C242" s="466"/>
      <c r="D242" s="466"/>
      <c r="E242" s="39">
        <v>57.5</v>
      </c>
      <c r="F242" s="39">
        <v>54.3</v>
      </c>
      <c r="G242" s="39">
        <v>52.3</v>
      </c>
      <c r="H242" s="39">
        <v>51.7</v>
      </c>
      <c r="I242" s="39">
        <v>51.6</v>
      </c>
      <c r="J242" s="39">
        <v>50.7</v>
      </c>
      <c r="K242" s="68">
        <v>49</v>
      </c>
    </row>
    <row r="243" spans="1:11" ht="30.75" customHeight="1">
      <c r="A243" s="465" t="s">
        <v>557</v>
      </c>
      <c r="B243" s="466"/>
      <c r="C243" s="466"/>
      <c r="D243" s="466"/>
      <c r="E243" s="39">
        <v>29.5</v>
      </c>
      <c r="F243" s="39">
        <v>33.5</v>
      </c>
      <c r="G243" s="39">
        <v>36.4</v>
      </c>
      <c r="H243" s="39">
        <v>37.799999999999997</v>
      </c>
      <c r="I243" s="39">
        <v>38.299999999999997</v>
      </c>
      <c r="J243" s="39">
        <v>39.5</v>
      </c>
      <c r="K243" s="68">
        <v>41.2</v>
      </c>
    </row>
    <row r="244" spans="1:11" ht="30.75" customHeight="1">
      <c r="A244" s="467" t="s">
        <v>558</v>
      </c>
      <c r="B244" s="468"/>
      <c r="C244" s="468"/>
      <c r="D244" s="468"/>
      <c r="E244" s="40">
        <v>16.7</v>
      </c>
      <c r="F244" s="40">
        <v>18.3</v>
      </c>
      <c r="G244" s="40">
        <v>19.7</v>
      </c>
      <c r="H244" s="40">
        <v>23</v>
      </c>
      <c r="I244" s="40">
        <v>25.5</v>
      </c>
      <c r="J244" s="40">
        <v>26.3</v>
      </c>
      <c r="K244" s="69">
        <v>26.2</v>
      </c>
    </row>
    <row r="245" spans="1:11" ht="21">
      <c r="A245" s="48" t="s">
        <v>147</v>
      </c>
      <c r="B245" s="14"/>
      <c r="C245" s="14"/>
      <c r="D245" s="14"/>
      <c r="E245" s="14"/>
      <c r="H245" s="14"/>
      <c r="I245" s="14"/>
      <c r="J245" s="14"/>
      <c r="K245" s="14"/>
    </row>
  </sheetData>
  <mergeCells count="41">
    <mergeCell ref="A1:K1"/>
    <mergeCell ref="G6:H6"/>
    <mergeCell ref="G7:H7"/>
    <mergeCell ref="G8:H8"/>
    <mergeCell ref="G9:H9"/>
    <mergeCell ref="G10:H10"/>
    <mergeCell ref="G11:H11"/>
    <mergeCell ref="G12:H12"/>
    <mergeCell ref="G13:H13"/>
    <mergeCell ref="G14:K14"/>
    <mergeCell ref="G15:K15"/>
    <mergeCell ref="A21:E21"/>
    <mergeCell ref="A62:E62"/>
    <mergeCell ref="A80:K80"/>
    <mergeCell ref="A83:G83"/>
    <mergeCell ref="A103:K103"/>
    <mergeCell ref="A106:C106"/>
    <mergeCell ref="A124:K124"/>
    <mergeCell ref="A127:E127"/>
    <mergeCell ref="G127:K127"/>
    <mergeCell ref="A143:E143"/>
    <mergeCell ref="A146:K146"/>
    <mergeCell ref="A161:K161"/>
    <mergeCell ref="A164:E164"/>
    <mergeCell ref="D166:K166"/>
    <mergeCell ref="A243:D243"/>
    <mergeCell ref="A244:D244"/>
    <mergeCell ref="A39:K40"/>
    <mergeCell ref="A58:K59"/>
    <mergeCell ref="F85:K86"/>
    <mergeCell ref="E212:K213"/>
    <mergeCell ref="C237:K237"/>
    <mergeCell ref="C238:K238"/>
    <mergeCell ref="A240:D240"/>
    <mergeCell ref="A241:D241"/>
    <mergeCell ref="A242:D242"/>
    <mergeCell ref="A179:K179"/>
    <mergeCell ref="A182:E182"/>
    <mergeCell ref="F184:H184"/>
    <mergeCell ref="A232:K232"/>
    <mergeCell ref="A235:K235"/>
  </mergeCells>
  <phoneticPr fontId="34"/>
  <pageMargins left="0.7" right="0.7" top="0.75" bottom="0.75" header="0.3" footer="0.3"/>
  <pageSetup paperSize="9" scale="83" orientation="portrait" r:id="rId1"/>
  <rowBreaks count="3" manualBreakCount="3">
    <brk id="59" max="10" man="1"/>
    <brk id="124" max="10" man="1"/>
    <brk id="180" max="10"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B394"/>
  <sheetViews>
    <sheetView topLeftCell="A22" workbookViewId="0">
      <pane xSplit="1" topLeftCell="AC1" activePane="topRight" state="frozen"/>
      <selection pane="topRight" activeCell="AR28" sqref="AR28"/>
    </sheetView>
  </sheetViews>
  <sheetFormatPr defaultColWidth="9" defaultRowHeight="13.5"/>
  <cols>
    <col min="1" max="1" width="8.625" style="11" bestFit="1" customWidth="1"/>
    <col min="2" max="20" width="7.125" style="11" bestFit="1" customWidth="1"/>
    <col min="21" max="21" width="15.5" style="11" customWidth="1"/>
    <col min="22" max="22" width="21.125" style="11" customWidth="1"/>
    <col min="23" max="23" width="7.125" style="11" bestFit="1" customWidth="1"/>
    <col min="24" max="24" width="7.875" style="11" customWidth="1"/>
    <col min="25" max="55" width="7.125" style="11" bestFit="1" customWidth="1"/>
    <col min="56" max="16384" width="9" style="11"/>
  </cols>
  <sheetData>
    <row r="1" spans="1:59">
      <c r="A1" s="197" t="s">
        <v>71</v>
      </c>
      <c r="B1" s="197" t="s">
        <v>72</v>
      </c>
      <c r="C1" s="197"/>
      <c r="D1" s="197"/>
      <c r="E1" s="197"/>
      <c r="F1" s="197"/>
      <c r="G1" s="197"/>
      <c r="H1" s="197"/>
      <c r="I1" s="197"/>
      <c r="J1" s="197"/>
      <c r="K1" s="197"/>
      <c r="L1" s="197"/>
      <c r="M1" s="197"/>
      <c r="N1" s="197"/>
      <c r="O1" s="197"/>
      <c r="P1" s="197"/>
      <c r="Q1" s="197"/>
      <c r="R1" s="197"/>
      <c r="S1" s="197"/>
      <c r="T1" s="197"/>
      <c r="U1" s="197"/>
      <c r="V1" s="197"/>
      <c r="W1" s="197"/>
      <c r="X1" s="197"/>
      <c r="Y1" s="197"/>
      <c r="Z1" s="197"/>
      <c r="AA1" s="197"/>
      <c r="AB1" s="197"/>
      <c r="AC1" s="197"/>
      <c r="AD1" s="197"/>
      <c r="AE1" s="197"/>
      <c r="AF1" s="197"/>
      <c r="AG1" s="197"/>
      <c r="AH1" s="197"/>
      <c r="AI1" s="197"/>
      <c r="AJ1" s="197"/>
      <c r="AK1" s="197"/>
      <c r="AL1" s="197"/>
      <c r="AM1" s="197"/>
      <c r="AN1" s="197"/>
      <c r="AO1" s="197"/>
      <c r="AP1" s="197"/>
      <c r="AQ1" s="197"/>
      <c r="AR1" s="197"/>
      <c r="AS1" s="197"/>
      <c r="AT1" s="197"/>
      <c r="AU1" s="197"/>
      <c r="AV1" s="197"/>
      <c r="AW1" s="197"/>
      <c r="AX1" s="197"/>
      <c r="AY1" s="197"/>
      <c r="AZ1" s="197"/>
      <c r="BA1" s="197"/>
      <c r="BB1" s="197"/>
      <c r="BC1" s="197"/>
      <c r="BD1" s="197"/>
      <c r="BE1" s="197"/>
      <c r="BF1" s="197"/>
      <c r="BG1" s="197"/>
    </row>
    <row r="2" spans="1:59">
      <c r="A2" s="197" t="s">
        <v>76</v>
      </c>
      <c r="B2" s="197">
        <v>2014</v>
      </c>
      <c r="C2" s="197">
        <v>4</v>
      </c>
      <c r="D2" s="197">
        <v>1</v>
      </c>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row>
    <row r="3" spans="1:59">
      <c r="A3" s="197" t="s">
        <v>77</v>
      </c>
      <c r="B3" s="197" t="s">
        <v>28</v>
      </c>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row>
    <row r="4" spans="1:59">
      <c r="A4" s="197" t="s">
        <v>84</v>
      </c>
      <c r="B4" s="197" t="s">
        <v>87</v>
      </c>
      <c r="C4" s="197" t="s">
        <v>89</v>
      </c>
      <c r="D4" s="197" t="s">
        <v>60</v>
      </c>
      <c r="E4" s="197" t="s">
        <v>30</v>
      </c>
      <c r="F4" s="197" t="s">
        <v>97</v>
      </c>
      <c r="G4" s="197" t="s">
        <v>99</v>
      </c>
      <c r="H4" s="197" t="s">
        <v>102</v>
      </c>
      <c r="I4" s="197" t="s">
        <v>32</v>
      </c>
      <c r="J4" s="197" t="s">
        <v>88</v>
      </c>
      <c r="K4" s="197" t="s">
        <v>103</v>
      </c>
      <c r="L4" s="197" t="s">
        <v>7</v>
      </c>
      <c r="M4" s="197" t="s">
        <v>107</v>
      </c>
      <c r="N4" s="197" t="s">
        <v>80</v>
      </c>
      <c r="O4" s="197" t="s">
        <v>110</v>
      </c>
      <c r="P4" s="197" t="s">
        <v>78</v>
      </c>
      <c r="Q4" s="197" t="s">
        <v>94</v>
      </c>
      <c r="R4" s="197" t="s">
        <v>117</v>
      </c>
      <c r="S4" s="197" t="s">
        <v>116</v>
      </c>
      <c r="T4" s="197" t="s">
        <v>118</v>
      </c>
      <c r="U4" s="197" t="s">
        <v>10</v>
      </c>
      <c r="V4" s="197" t="s">
        <v>113</v>
      </c>
      <c r="W4" s="197" t="s">
        <v>119</v>
      </c>
      <c r="X4" s="197" t="s">
        <v>51</v>
      </c>
      <c r="Y4" s="197" t="s">
        <v>41</v>
      </c>
      <c r="Z4" s="197" t="s">
        <v>18</v>
      </c>
      <c r="AA4" s="197" t="s">
        <v>123</v>
      </c>
      <c r="AB4" s="197" t="s">
        <v>35</v>
      </c>
      <c r="AC4" s="197" t="s">
        <v>105</v>
      </c>
      <c r="AD4" s="197" t="s">
        <v>124</v>
      </c>
      <c r="AE4" s="197" t="s">
        <v>53</v>
      </c>
      <c r="AF4" s="197" t="s">
        <v>91</v>
      </c>
      <c r="AG4" s="197" t="s">
        <v>126</v>
      </c>
      <c r="AH4" s="197" t="s">
        <v>127</v>
      </c>
      <c r="AI4" s="197" t="s">
        <v>129</v>
      </c>
      <c r="AJ4" s="197" t="s">
        <v>131</v>
      </c>
      <c r="AK4" s="197" t="s">
        <v>48</v>
      </c>
      <c r="AL4" s="197" t="s">
        <v>133</v>
      </c>
      <c r="AM4" s="197" t="s">
        <v>108</v>
      </c>
      <c r="AN4" s="197" t="s">
        <v>135</v>
      </c>
      <c r="AO4" s="197" t="s">
        <v>136</v>
      </c>
      <c r="AP4" s="197" t="s">
        <v>138</v>
      </c>
      <c r="AQ4" s="197" t="s">
        <v>140</v>
      </c>
      <c r="AR4" s="197" t="s">
        <v>141</v>
      </c>
      <c r="AS4" s="197" t="s">
        <v>143</v>
      </c>
      <c r="AT4" s="197" t="s">
        <v>26</v>
      </c>
      <c r="AU4" s="197" t="s">
        <v>145</v>
      </c>
      <c r="AV4" s="197" t="s">
        <v>149</v>
      </c>
      <c r="AW4" s="197" t="s">
        <v>150</v>
      </c>
      <c r="AX4" s="197" t="s">
        <v>151</v>
      </c>
      <c r="AY4" s="197" t="s">
        <v>152</v>
      </c>
      <c r="AZ4" s="197" t="s">
        <v>154</v>
      </c>
      <c r="BA4" s="197" t="s">
        <v>157</v>
      </c>
      <c r="BB4" s="197" t="s">
        <v>161</v>
      </c>
      <c r="BC4" s="197" t="s">
        <v>163</v>
      </c>
      <c r="BD4" s="197" t="s">
        <v>164</v>
      </c>
      <c r="BE4" s="197" t="s">
        <v>165</v>
      </c>
      <c r="BF4" s="197" t="s">
        <v>166</v>
      </c>
      <c r="BG4" s="197" t="s">
        <v>169</v>
      </c>
    </row>
    <row r="5" spans="1:59">
      <c r="A5" s="198" t="s">
        <v>170</v>
      </c>
      <c r="B5" s="197">
        <v>104.4842816066744</v>
      </c>
      <c r="C5" s="197">
        <v>96.027127909007888</v>
      </c>
      <c r="D5" s="197">
        <v>103.25785335161758</v>
      </c>
      <c r="E5" s="197">
        <v>92.734925874012774</v>
      </c>
      <c r="F5" s="197">
        <v>96.622760599515217</v>
      </c>
      <c r="G5" s="197">
        <v>92.442196193257786</v>
      </c>
      <c r="H5" s="197">
        <v>105.05791142912453</v>
      </c>
      <c r="I5" s="197">
        <v>76.162473514200698</v>
      </c>
      <c r="J5" s="197">
        <v>98.669405652194868</v>
      </c>
      <c r="K5" s="197">
        <v>93.503527808756331</v>
      </c>
      <c r="L5" s="197">
        <v>103.74965898370425</v>
      </c>
      <c r="M5" s="197">
        <v>99.115687028202288</v>
      </c>
      <c r="N5" s="197">
        <v>101.61356551073857</v>
      </c>
      <c r="O5" s="197">
        <v>104.13363334102146</v>
      </c>
      <c r="P5" s="197">
        <v>101.52016040799494</v>
      </c>
      <c r="Q5" s="197">
        <v>98.371725408809226</v>
      </c>
      <c r="R5" s="197">
        <v>98.396366842541582</v>
      </c>
      <c r="S5" s="197">
        <v>100.56701099273778</v>
      </c>
      <c r="T5" s="197">
        <v>106.17539613477689</v>
      </c>
      <c r="U5" s="197">
        <v>110.82223728745349</v>
      </c>
      <c r="V5" s="197">
        <v>99.371117566010568</v>
      </c>
      <c r="W5" s="197">
        <v>99.710398243491156</v>
      </c>
      <c r="X5" s="197">
        <v>100.34462268817062</v>
      </c>
      <c r="Y5" s="197">
        <v>99.852202360684359</v>
      </c>
      <c r="Z5" s="197">
        <v>115.31036030143427</v>
      </c>
      <c r="AA5" s="197">
        <v>111.49087031334517</v>
      </c>
      <c r="AB5" s="197">
        <v>97.069324921069381</v>
      </c>
      <c r="AC5" s="197">
        <v>96.616423362063813</v>
      </c>
      <c r="AD5" s="197">
        <v>95.932809163341332</v>
      </c>
      <c r="AE5" s="197">
        <v>96.316732106853891</v>
      </c>
      <c r="AF5" s="197">
        <v>91.815258393317094</v>
      </c>
      <c r="AG5" s="197">
        <v>114.61579108609523</v>
      </c>
      <c r="AH5" s="197">
        <v>102.39209413100745</v>
      </c>
      <c r="AI5" s="197">
        <v>92.384016086557423</v>
      </c>
      <c r="AJ5" s="197">
        <v>103.5606846206248</v>
      </c>
      <c r="AK5" s="197">
        <v>95.426884599658763</v>
      </c>
      <c r="AL5" s="197">
        <v>103.3075254739627</v>
      </c>
      <c r="AM5" s="197">
        <v>93.101652356980409</v>
      </c>
      <c r="AN5" s="197">
        <v>94.846618332269571</v>
      </c>
      <c r="AO5" s="197">
        <v>116.88882591112953</v>
      </c>
      <c r="AP5" s="197">
        <v>100.44796930076787</v>
      </c>
      <c r="AQ5" s="197">
        <v>100.87451300843891</v>
      </c>
      <c r="AR5" s="197">
        <v>113.4480462374836</v>
      </c>
      <c r="AS5" s="197">
        <v>114.92312429658715</v>
      </c>
      <c r="AT5" s="197">
        <v>103.48101086955633</v>
      </c>
      <c r="AU5" s="197">
        <v>104.60802604156638</v>
      </c>
      <c r="AV5" s="197">
        <v>107.50623787528096</v>
      </c>
      <c r="AW5" s="197">
        <v>110.33340127245977</v>
      </c>
      <c r="AX5" s="197">
        <v>102.33139377876626</v>
      </c>
      <c r="AY5" s="197">
        <v>101.64282486254538</v>
      </c>
      <c r="AZ5" s="197">
        <v>102.36130570221877</v>
      </c>
      <c r="BA5" s="197">
        <v>108.3279467603712</v>
      </c>
      <c r="BB5" s="197">
        <v>96.264526413442226</v>
      </c>
      <c r="BC5" s="197">
        <v>98.705838417297755</v>
      </c>
      <c r="BD5" s="197">
        <v>100.04964920726978</v>
      </c>
      <c r="BE5" s="197">
        <v>107.76376726052843</v>
      </c>
      <c r="BF5" s="197">
        <v>100.28600833260795</v>
      </c>
      <c r="BG5" s="197">
        <v>101.54967699171587</v>
      </c>
    </row>
    <row r="6" spans="1:59">
      <c r="A6" s="198" t="s">
        <v>172</v>
      </c>
      <c r="B6" s="197">
        <v>97.817417840957546</v>
      </c>
      <c r="C6" s="197">
        <v>94.868713208216349</v>
      </c>
      <c r="D6" s="197">
        <v>97.710733472542898</v>
      </c>
      <c r="E6" s="197">
        <v>94.603988091508157</v>
      </c>
      <c r="F6" s="197">
        <v>105.40676699699209</v>
      </c>
      <c r="G6" s="197">
        <v>103.43376930939047</v>
      </c>
      <c r="H6" s="197">
        <v>93.903073765758279</v>
      </c>
      <c r="I6" s="197">
        <v>63.102648509763959</v>
      </c>
      <c r="J6" s="197">
        <v>93.201484910527952</v>
      </c>
      <c r="K6" s="197">
        <v>94.747396086339577</v>
      </c>
      <c r="L6" s="197">
        <v>98.23278431532863</v>
      </c>
      <c r="M6" s="197">
        <v>97.963443617339379</v>
      </c>
      <c r="N6" s="197">
        <v>101.76651503498701</v>
      </c>
      <c r="O6" s="197">
        <v>75.86140713997203</v>
      </c>
      <c r="P6" s="197">
        <v>104.60642407449066</v>
      </c>
      <c r="Q6" s="197">
        <v>106.02806445774431</v>
      </c>
      <c r="R6" s="197">
        <v>99.048040758544715</v>
      </c>
      <c r="S6" s="197">
        <v>95.414820163143077</v>
      </c>
      <c r="T6" s="197">
        <v>99.309222975593045</v>
      </c>
      <c r="U6" s="197">
        <v>93.155764703974171</v>
      </c>
      <c r="V6" s="197">
        <v>98.365197440872251</v>
      </c>
      <c r="W6" s="197">
        <v>95.539958542572322</v>
      </c>
      <c r="X6" s="197">
        <v>97.968471928635623</v>
      </c>
      <c r="Y6" s="197">
        <v>98.017902557935443</v>
      </c>
      <c r="Z6" s="197">
        <v>105.02506282507331</v>
      </c>
      <c r="AA6" s="197">
        <v>115.49115659669931</v>
      </c>
      <c r="AB6" s="197">
        <v>96.31043152769297</v>
      </c>
      <c r="AC6" s="197">
        <v>94.990383646692408</v>
      </c>
      <c r="AD6" s="197">
        <v>99.43916416022364</v>
      </c>
      <c r="AE6" s="197">
        <v>97.598883058800766</v>
      </c>
      <c r="AF6" s="197">
        <v>100.82226368173693</v>
      </c>
      <c r="AG6" s="197">
        <v>97.45812480732296</v>
      </c>
      <c r="AH6" s="197">
        <v>95.845306969423518</v>
      </c>
      <c r="AI6" s="197">
        <v>94.433233445040941</v>
      </c>
      <c r="AJ6" s="197">
        <v>98.16970598410019</v>
      </c>
      <c r="AK6" s="197">
        <v>94.863424590961301</v>
      </c>
      <c r="AL6" s="197">
        <v>96.979973361307188</v>
      </c>
      <c r="AM6" s="197">
        <v>94.259644163334642</v>
      </c>
      <c r="AN6" s="197">
        <v>99.00297566564285</v>
      </c>
      <c r="AO6" s="197">
        <v>95.24282083555633</v>
      </c>
      <c r="AP6" s="197">
        <v>100.33017158699795</v>
      </c>
      <c r="AQ6" s="197">
        <v>98.045742977195943</v>
      </c>
      <c r="AR6" s="197">
        <v>97.439703273370753</v>
      </c>
      <c r="AS6" s="197">
        <v>94.714574805581591</v>
      </c>
      <c r="AT6" s="197">
        <v>100.45698444171995</v>
      </c>
      <c r="AU6" s="197">
        <v>92.589448335265629</v>
      </c>
      <c r="AV6" s="197">
        <v>96.873411701297641</v>
      </c>
      <c r="AW6" s="197">
        <v>95.324263444705068</v>
      </c>
      <c r="AX6" s="197">
        <v>99.419994200883608</v>
      </c>
      <c r="AY6" s="197">
        <v>97.614074053686295</v>
      </c>
      <c r="AZ6" s="197">
        <v>99.94712928450339</v>
      </c>
      <c r="BA6" s="197">
        <v>100.4291318783873</v>
      </c>
      <c r="BB6" s="197">
        <v>97.388879361949265</v>
      </c>
      <c r="BC6" s="197">
        <v>95.776985206868758</v>
      </c>
      <c r="BD6" s="197">
        <v>100.72227242904883</v>
      </c>
      <c r="BE6" s="197">
        <v>104.6208080045572</v>
      </c>
      <c r="BF6" s="197">
        <v>99.153151968947569</v>
      </c>
      <c r="BG6" s="197">
        <v>102.09170805675079</v>
      </c>
    </row>
    <row r="7" spans="1:59">
      <c r="A7" s="198" t="s">
        <v>174</v>
      </c>
      <c r="B7" s="197">
        <v>99.36989476568651</v>
      </c>
      <c r="C7" s="197">
        <v>112.7970801488416</v>
      </c>
      <c r="D7" s="197">
        <v>101.63608039601333</v>
      </c>
      <c r="E7" s="197">
        <v>105.74803999605808</v>
      </c>
      <c r="F7" s="197">
        <v>95.393417665628505</v>
      </c>
      <c r="G7" s="197">
        <v>83.17769584530626</v>
      </c>
      <c r="H7" s="197">
        <v>88.248825607518327</v>
      </c>
      <c r="I7" s="197">
        <v>53.083710075835555</v>
      </c>
      <c r="J7" s="197">
        <v>100.41577952637341</v>
      </c>
      <c r="K7" s="197">
        <v>103.18088693956862</v>
      </c>
      <c r="L7" s="197">
        <v>97.528395029455794</v>
      </c>
      <c r="M7" s="197">
        <v>99.547869385667454</v>
      </c>
      <c r="N7" s="197">
        <v>94.919525947614275</v>
      </c>
      <c r="O7" s="197">
        <v>105.86098724410566</v>
      </c>
      <c r="P7" s="197">
        <v>100.41048789075522</v>
      </c>
      <c r="Q7" s="197">
        <v>97.360649903618821</v>
      </c>
      <c r="R7" s="197">
        <v>98.124516379849013</v>
      </c>
      <c r="S7" s="197">
        <v>103.95580501785288</v>
      </c>
      <c r="T7" s="197">
        <v>93.652576360731942</v>
      </c>
      <c r="U7" s="197">
        <v>98.437731174816406</v>
      </c>
      <c r="V7" s="197">
        <v>98.75263631360643</v>
      </c>
      <c r="W7" s="197">
        <v>104.48933374979367</v>
      </c>
      <c r="X7" s="197">
        <v>97.489714287627407</v>
      </c>
      <c r="Y7" s="197">
        <v>100.90870624518304</v>
      </c>
      <c r="Z7" s="197">
        <v>88.772881155923727</v>
      </c>
      <c r="AA7" s="197">
        <v>102.0197856098805</v>
      </c>
      <c r="AB7" s="197">
        <v>107.262714408267</v>
      </c>
      <c r="AC7" s="197">
        <v>104.88111440300287</v>
      </c>
      <c r="AD7" s="197">
        <v>109.98197181018089</v>
      </c>
      <c r="AE7" s="197">
        <v>103.56844852393856</v>
      </c>
      <c r="AF7" s="197">
        <v>107.07277590424009</v>
      </c>
      <c r="AG7" s="197">
        <v>78.367362430761503</v>
      </c>
      <c r="AH7" s="197">
        <v>99.472627083232851</v>
      </c>
      <c r="AI7" s="197">
        <v>107.16698179537032</v>
      </c>
      <c r="AJ7" s="197">
        <v>98.36691705048213</v>
      </c>
      <c r="AK7" s="197">
        <v>108.869235175387</v>
      </c>
      <c r="AL7" s="197">
        <v>98.660045385370509</v>
      </c>
      <c r="AM7" s="197">
        <v>105.04771379859237</v>
      </c>
      <c r="AN7" s="197">
        <v>102.01754550366562</v>
      </c>
      <c r="AO7" s="197">
        <v>82.566810394501346</v>
      </c>
      <c r="AP7" s="197">
        <v>100.40093093557527</v>
      </c>
      <c r="AQ7" s="197">
        <v>99.814504651792092</v>
      </c>
      <c r="AR7" s="197">
        <v>84.402468626033283</v>
      </c>
      <c r="AS7" s="197">
        <v>85.810642028569035</v>
      </c>
      <c r="AT7" s="197">
        <v>97.081490007852167</v>
      </c>
      <c r="AU7" s="197">
        <v>100.81262836827192</v>
      </c>
      <c r="AV7" s="197">
        <v>92.925749478394181</v>
      </c>
      <c r="AW7" s="197">
        <v>93.239167398971759</v>
      </c>
      <c r="AX7" s="197">
        <v>102.82912292247066</v>
      </c>
      <c r="AY7" s="197">
        <v>108.28891391991904</v>
      </c>
      <c r="AZ7" s="197">
        <v>95.954064511894543</v>
      </c>
      <c r="BA7" s="197">
        <v>89.157206842331277</v>
      </c>
      <c r="BB7" s="197">
        <v>110.04631175560999</v>
      </c>
      <c r="BC7" s="197">
        <v>112.25584987914475</v>
      </c>
      <c r="BD7" s="197">
        <v>100.24568495169976</v>
      </c>
      <c r="BE7" s="197">
        <v>99.5458260905896</v>
      </c>
      <c r="BF7" s="197">
        <v>99.921642600668079</v>
      </c>
      <c r="BG7" s="197">
        <v>98.290910567092595</v>
      </c>
    </row>
    <row r="8" spans="1:59">
      <c r="A8" s="198" t="s">
        <v>104</v>
      </c>
      <c r="B8" s="197">
        <v>104.33497144049096</v>
      </c>
      <c r="C8" s="197">
        <v>104.35707659015843</v>
      </c>
      <c r="D8" s="197">
        <v>104.58158755954763</v>
      </c>
      <c r="E8" s="197">
        <v>106.56792057135264</v>
      </c>
      <c r="F8" s="197">
        <v>108.09192051400191</v>
      </c>
      <c r="G8" s="197">
        <v>105.1689477629147</v>
      </c>
      <c r="H8" s="197">
        <v>110.93520635024632</v>
      </c>
      <c r="I8" s="197">
        <v>72.890246354675241</v>
      </c>
      <c r="J8" s="197">
        <v>100.48476542591351</v>
      </c>
      <c r="K8" s="197">
        <v>105.50343149909793</v>
      </c>
      <c r="L8" s="197">
        <v>102.22514122954547</v>
      </c>
      <c r="M8" s="197">
        <v>105.08496123536972</v>
      </c>
      <c r="N8" s="197">
        <v>113.3975724049142</v>
      </c>
      <c r="O8" s="197">
        <v>121.57805322745617</v>
      </c>
      <c r="P8" s="197">
        <v>97.01357095149487</v>
      </c>
      <c r="Q8" s="197">
        <v>96.684283463582162</v>
      </c>
      <c r="R8" s="197">
        <v>98.694691358853717</v>
      </c>
      <c r="S8" s="197">
        <v>102.99219193361316</v>
      </c>
      <c r="T8" s="197">
        <v>95.545892324168818</v>
      </c>
      <c r="U8" s="197">
        <v>98.607501277524335</v>
      </c>
      <c r="V8" s="197">
        <v>102.44849332021064</v>
      </c>
      <c r="W8" s="197">
        <v>104.13680080665996</v>
      </c>
      <c r="X8" s="197">
        <v>104.88976616581903</v>
      </c>
      <c r="Y8" s="197">
        <v>102.56642929296467</v>
      </c>
      <c r="Z8" s="197">
        <v>95.790600257775722</v>
      </c>
      <c r="AA8" s="197">
        <v>100.20984109417526</v>
      </c>
      <c r="AB8" s="197">
        <v>115.68801856593389</v>
      </c>
      <c r="AC8" s="197">
        <v>106.25398330671077</v>
      </c>
      <c r="AD8" s="197">
        <v>109.94764684074079</v>
      </c>
      <c r="AE8" s="197">
        <v>103.56186851465183</v>
      </c>
      <c r="AF8" s="197">
        <v>100.401941283211</v>
      </c>
      <c r="AG8" s="197">
        <v>96.962823701247885</v>
      </c>
      <c r="AH8" s="197">
        <v>109.60933357613354</v>
      </c>
      <c r="AI8" s="197">
        <v>106.59190111026354</v>
      </c>
      <c r="AJ8" s="197">
        <v>106.50957572062126</v>
      </c>
      <c r="AK8" s="197">
        <v>104.79208598021611</v>
      </c>
      <c r="AL8" s="197">
        <v>104.83268004837598</v>
      </c>
      <c r="AM8" s="197">
        <v>107.40628373924625</v>
      </c>
      <c r="AN8" s="197">
        <v>101.34626694685538</v>
      </c>
      <c r="AO8" s="197">
        <v>99.929151892425267</v>
      </c>
      <c r="AP8" s="197">
        <v>102.96217418177834</v>
      </c>
      <c r="AQ8" s="197">
        <v>103.65325725009178</v>
      </c>
      <c r="AR8" s="197">
        <v>98.679507518104032</v>
      </c>
      <c r="AS8" s="197">
        <v>98.441227598921571</v>
      </c>
      <c r="AT8" s="197">
        <v>102.64416062172168</v>
      </c>
      <c r="AU8" s="197">
        <v>99.811643230308505</v>
      </c>
      <c r="AV8" s="197">
        <v>100.68353139124486</v>
      </c>
      <c r="AW8" s="197">
        <v>100.33568282829883</v>
      </c>
      <c r="AX8" s="197">
        <v>99.406994366985714</v>
      </c>
      <c r="AY8" s="197">
        <v>97.090449052831289</v>
      </c>
      <c r="AZ8" s="197">
        <v>103.56404444088776</v>
      </c>
      <c r="BA8" s="197">
        <v>103.77849600998876</v>
      </c>
      <c r="BB8" s="197">
        <v>101.08733347328587</v>
      </c>
      <c r="BC8" s="197">
        <v>99.389785125443879</v>
      </c>
      <c r="BD8" s="197">
        <v>96.705429681458554</v>
      </c>
      <c r="BE8" s="197">
        <v>95.626615456738918</v>
      </c>
      <c r="BF8" s="197">
        <v>99.671175459156188</v>
      </c>
      <c r="BG8" s="197">
        <v>99.33389824815346</v>
      </c>
    </row>
    <row r="9" spans="1:59">
      <c r="A9" s="198" t="s">
        <v>177</v>
      </c>
      <c r="B9" s="197">
        <v>99.093026319152671</v>
      </c>
      <c r="C9" s="197">
        <v>89.175374895956367</v>
      </c>
      <c r="D9" s="197">
        <v>98.970653941300441</v>
      </c>
      <c r="E9" s="197">
        <v>96.108753992880324</v>
      </c>
      <c r="F9" s="197">
        <v>108.65287117943265</v>
      </c>
      <c r="G9" s="197">
        <v>115.72643437738618</v>
      </c>
      <c r="H9" s="197">
        <v>106.62859476199293</v>
      </c>
      <c r="I9" s="197">
        <v>131.99477520262229</v>
      </c>
      <c r="J9" s="197">
        <v>105.97909340586564</v>
      </c>
      <c r="K9" s="197">
        <v>102.14787186336574</v>
      </c>
      <c r="L9" s="197">
        <v>100.91868251503719</v>
      </c>
      <c r="M9" s="197">
        <v>103.02323737054112</v>
      </c>
      <c r="N9" s="197">
        <v>92.817541709110102</v>
      </c>
      <c r="O9" s="197">
        <v>69.595737230754651</v>
      </c>
      <c r="P9" s="197">
        <v>102.32471752651556</v>
      </c>
      <c r="Q9" s="197">
        <v>105.80841216486954</v>
      </c>
      <c r="R9" s="197">
        <v>96.653064837992062</v>
      </c>
      <c r="S9" s="197">
        <v>92.783795711367716</v>
      </c>
      <c r="T9" s="197">
        <v>99.707627714356732</v>
      </c>
      <c r="U9" s="197">
        <v>104.47179144176386</v>
      </c>
      <c r="V9" s="197">
        <v>98.150092754545582</v>
      </c>
      <c r="W9" s="197">
        <v>94.065272092408094</v>
      </c>
      <c r="X9" s="197">
        <v>102.01437274000347</v>
      </c>
      <c r="Y9" s="197">
        <v>95.216576078956322</v>
      </c>
      <c r="Z9" s="197">
        <v>98.301066260707501</v>
      </c>
      <c r="AA9" s="197">
        <v>107.1902376891402</v>
      </c>
      <c r="AB9" s="197">
        <v>97.667469766247677</v>
      </c>
      <c r="AC9" s="197">
        <v>90.595156916134044</v>
      </c>
      <c r="AD9" s="197">
        <v>96.38841832600697</v>
      </c>
      <c r="AE9" s="197">
        <v>95.398226978314852</v>
      </c>
      <c r="AF9" s="197">
        <v>96.564573663195546</v>
      </c>
      <c r="AG9" s="197">
        <v>103.27099582408601</v>
      </c>
      <c r="AH9" s="197">
        <v>100.35253337731622</v>
      </c>
      <c r="AI9" s="197">
        <v>94.726005138475415</v>
      </c>
      <c r="AJ9" s="197">
        <v>100.6239524235361</v>
      </c>
      <c r="AK9" s="197">
        <v>89.421715763292426</v>
      </c>
      <c r="AL9" s="197">
        <v>100.06022427323873</v>
      </c>
      <c r="AM9" s="197">
        <v>94.380701429733605</v>
      </c>
      <c r="AN9" s="197">
        <v>99.157803924855102</v>
      </c>
      <c r="AO9" s="197">
        <v>111.03912671079665</v>
      </c>
      <c r="AP9" s="197">
        <v>98.842121331029119</v>
      </c>
      <c r="AQ9" s="197">
        <v>99.434170580378151</v>
      </c>
      <c r="AR9" s="197">
        <v>107.78324832301145</v>
      </c>
      <c r="AS9" s="197">
        <v>117.53964166472571</v>
      </c>
      <c r="AT9" s="197">
        <v>104.68910021883011</v>
      </c>
      <c r="AU9" s="197">
        <v>111.9602038091581</v>
      </c>
      <c r="AV9" s="197">
        <v>105.01569875296614</v>
      </c>
      <c r="AW9" s="197">
        <v>106.06611624537257</v>
      </c>
      <c r="AX9" s="197">
        <v>98.922048420316528</v>
      </c>
      <c r="AY9" s="197">
        <v>97.539877833210525</v>
      </c>
      <c r="AZ9" s="197">
        <v>101.88774877046481</v>
      </c>
      <c r="BA9" s="197">
        <v>107.9442679523203</v>
      </c>
      <c r="BB9" s="197">
        <v>98.714069586044175</v>
      </c>
      <c r="BC9" s="197">
        <v>100.51530447143782</v>
      </c>
      <c r="BD9" s="197">
        <v>104.8600677189427</v>
      </c>
      <c r="BE9" s="197">
        <v>116.49910704002546</v>
      </c>
      <c r="BF9" s="197">
        <v>100.02804482126642</v>
      </c>
      <c r="BG9" s="197">
        <v>103.15072668260288</v>
      </c>
    </row>
    <row r="10" spans="1:59">
      <c r="A10" s="198" t="s">
        <v>178</v>
      </c>
      <c r="B10" s="197">
        <v>96.895401560068109</v>
      </c>
      <c r="C10" s="197">
        <v>95.305205605162698</v>
      </c>
      <c r="D10" s="197">
        <v>95.679244750871433</v>
      </c>
      <c r="E10" s="197">
        <v>91.210159660238986</v>
      </c>
      <c r="F10" s="197">
        <v>92.185873248541654</v>
      </c>
      <c r="G10" s="197">
        <v>81.114068873344053</v>
      </c>
      <c r="H10" s="197">
        <v>93.636615282154523</v>
      </c>
      <c r="I10" s="197">
        <v>76.037675811454605</v>
      </c>
      <c r="J10" s="197">
        <v>104.19102678264849</v>
      </c>
      <c r="K10" s="197">
        <v>109.31456460104107</v>
      </c>
      <c r="L10" s="197">
        <v>95.788159878329211</v>
      </c>
      <c r="M10" s="197">
        <v>98.103840790541852</v>
      </c>
      <c r="N10" s="197">
        <v>94.740941605863455</v>
      </c>
      <c r="O10" s="197">
        <v>88.126061383039954</v>
      </c>
      <c r="P10" s="197">
        <v>104.65434617643241</v>
      </c>
      <c r="Q10" s="197">
        <v>103.11688190133859</v>
      </c>
      <c r="R10" s="197">
        <v>95.718796843037751</v>
      </c>
      <c r="S10" s="197">
        <v>98.107003582511709</v>
      </c>
      <c r="T10" s="197">
        <v>95.656384928852859</v>
      </c>
      <c r="U10" s="197">
        <v>97.389397751079215</v>
      </c>
      <c r="V10" s="197">
        <v>99.706916557840316</v>
      </c>
      <c r="W10" s="197">
        <v>98.428963613698514</v>
      </c>
      <c r="X10" s="197">
        <v>96.761261760571031</v>
      </c>
      <c r="Y10" s="197">
        <v>98.86540089547286</v>
      </c>
      <c r="Z10" s="197">
        <v>71.974241710194192</v>
      </c>
      <c r="AA10" s="197">
        <v>82.863223895904682</v>
      </c>
      <c r="AB10" s="197">
        <v>103.97124037735679</v>
      </c>
      <c r="AC10" s="197">
        <v>98.296926836717603</v>
      </c>
      <c r="AD10" s="197">
        <v>106.36170729263125</v>
      </c>
      <c r="AE10" s="197">
        <v>98.859712336891093</v>
      </c>
      <c r="AF10" s="197">
        <v>93.931122390052238</v>
      </c>
      <c r="AG10" s="197">
        <v>85.792336711324467</v>
      </c>
      <c r="AH10" s="197">
        <v>90.353239116955791</v>
      </c>
      <c r="AI10" s="197">
        <v>99.668302523574027</v>
      </c>
      <c r="AJ10" s="197">
        <v>98.185957686111593</v>
      </c>
      <c r="AK10" s="197">
        <v>95.296790604246638</v>
      </c>
      <c r="AL10" s="197">
        <v>96.346832734709224</v>
      </c>
      <c r="AM10" s="197">
        <v>94.100777373046768</v>
      </c>
      <c r="AN10" s="197">
        <v>100.77266926417101</v>
      </c>
      <c r="AO10" s="197">
        <v>99.435603505012509</v>
      </c>
      <c r="AP10" s="197">
        <v>100.65365400710549</v>
      </c>
      <c r="AQ10" s="197">
        <v>95.365508997784815</v>
      </c>
      <c r="AR10" s="197">
        <v>109.5529296010375</v>
      </c>
      <c r="AS10" s="197">
        <v>104.6549226350173</v>
      </c>
      <c r="AT10" s="197">
        <v>103.74154679711938</v>
      </c>
      <c r="AU10" s="197">
        <v>105.70206897918442</v>
      </c>
      <c r="AV10" s="197">
        <v>104.57179449969298</v>
      </c>
      <c r="AW10" s="197">
        <v>109.93098750819684</v>
      </c>
      <c r="AX10" s="197">
        <v>100.92269235287038</v>
      </c>
      <c r="AY10" s="197">
        <v>100.53472790253369</v>
      </c>
      <c r="AZ10" s="197">
        <v>105.12266709665023</v>
      </c>
      <c r="BA10" s="197">
        <v>105.20026916632175</v>
      </c>
      <c r="BB10" s="197">
        <v>96.065759685504233</v>
      </c>
      <c r="BC10" s="197">
        <v>95.405957466767546</v>
      </c>
      <c r="BD10" s="197">
        <v>106.08677586872095</v>
      </c>
      <c r="BE10" s="197">
        <v>91.900041664410352</v>
      </c>
      <c r="BF10" s="197">
        <v>100.37017980641853</v>
      </c>
      <c r="BG10" s="197">
        <v>103.93412643851782</v>
      </c>
    </row>
    <row r="11" spans="1:59">
      <c r="A11" s="198" t="s">
        <v>181</v>
      </c>
      <c r="B11" s="197">
        <v>100.7731712532226</v>
      </c>
      <c r="C11" s="197">
        <v>113.26889112147683</v>
      </c>
      <c r="D11" s="197">
        <v>102.9635122848242</v>
      </c>
      <c r="E11" s="197">
        <v>111.88770787878957</v>
      </c>
      <c r="F11" s="197">
        <v>94.640418620743816</v>
      </c>
      <c r="G11" s="197">
        <v>85.63947431030806</v>
      </c>
      <c r="H11" s="197">
        <v>99.224156283437111</v>
      </c>
      <c r="I11" s="197">
        <v>82.292790625254611</v>
      </c>
      <c r="J11" s="197">
        <v>105.12140335959393</v>
      </c>
      <c r="K11" s="197">
        <v>91.971296987135716</v>
      </c>
      <c r="L11" s="197">
        <v>95.498619423750597</v>
      </c>
      <c r="M11" s="197">
        <v>110.27125123756024</v>
      </c>
      <c r="N11" s="197">
        <v>110.93977095227012</v>
      </c>
      <c r="O11" s="197">
        <v>78.318912154840518</v>
      </c>
      <c r="P11" s="197">
        <v>103.96177109438027</v>
      </c>
      <c r="Q11" s="197">
        <v>106.80061775354386</v>
      </c>
      <c r="R11" s="197">
        <v>97.489319869480241</v>
      </c>
      <c r="S11" s="197">
        <v>97.229687900448539</v>
      </c>
      <c r="T11" s="197">
        <v>94.091515759841144</v>
      </c>
      <c r="U11" s="197">
        <v>104.66317459096062</v>
      </c>
      <c r="V11" s="197">
        <v>96.878540328587462</v>
      </c>
      <c r="W11" s="197">
        <v>99.601971367429016</v>
      </c>
      <c r="X11" s="197">
        <v>99.684283306273386</v>
      </c>
      <c r="Y11" s="197">
        <v>107.25660103061765</v>
      </c>
      <c r="Z11" s="197">
        <v>106.51551564333168</v>
      </c>
      <c r="AA11" s="197">
        <v>117.02432717304056</v>
      </c>
      <c r="AB11" s="197">
        <v>98.246858638830403</v>
      </c>
      <c r="AC11" s="197">
        <v>105.31790264987653</v>
      </c>
      <c r="AD11" s="197">
        <v>98.448463684758067</v>
      </c>
      <c r="AE11" s="197">
        <v>98.574551516168953</v>
      </c>
      <c r="AF11" s="197">
        <v>100.6753764695532</v>
      </c>
      <c r="AG11" s="197">
        <v>125.81712842251731</v>
      </c>
      <c r="AH11" s="197">
        <v>97.919840001642925</v>
      </c>
      <c r="AI11" s="197">
        <v>112.00850892515855</v>
      </c>
      <c r="AJ11" s="197">
        <v>97.732747916877088</v>
      </c>
      <c r="AK11" s="197">
        <v>113.39118786678033</v>
      </c>
      <c r="AL11" s="197">
        <v>98.846295373558107</v>
      </c>
      <c r="AM11" s="197">
        <v>107.88953052191779</v>
      </c>
      <c r="AN11" s="197">
        <v>98.815225290992231</v>
      </c>
      <c r="AO11" s="197">
        <v>122.49723323171338</v>
      </c>
      <c r="AP11" s="197">
        <v>100.60492319807237</v>
      </c>
      <c r="AQ11" s="197">
        <v>112.82115843429305</v>
      </c>
      <c r="AR11" s="197">
        <v>95.646177513107759</v>
      </c>
      <c r="AS11" s="197">
        <v>120.14677577043147</v>
      </c>
      <c r="AT11" s="197">
        <v>93.196813273625324</v>
      </c>
      <c r="AU11" s="197">
        <v>107.20930205977164</v>
      </c>
      <c r="AV11" s="197">
        <v>99.657675134975904</v>
      </c>
      <c r="AW11" s="197">
        <v>99.979554876692632</v>
      </c>
      <c r="AX11" s="197">
        <v>101.59799117630961</v>
      </c>
      <c r="AY11" s="197">
        <v>101.80167228881788</v>
      </c>
      <c r="AZ11" s="197">
        <v>102.2352261581333</v>
      </c>
      <c r="BA11" s="197">
        <v>107.51286568307827</v>
      </c>
      <c r="BB11" s="197">
        <v>100.08207994190937</v>
      </c>
      <c r="BC11" s="197">
        <v>93.129164550791288</v>
      </c>
      <c r="BD11" s="197">
        <v>109.46122949494918</v>
      </c>
      <c r="BE11" s="197">
        <v>118.98359375115454</v>
      </c>
      <c r="BF11" s="197">
        <v>101.88089521922163</v>
      </c>
      <c r="BG11" s="197">
        <v>97.994568150837893</v>
      </c>
    </row>
    <row r="12" spans="1:59">
      <c r="A12" s="198" t="s">
        <v>182</v>
      </c>
      <c r="B12" s="197">
        <v>95.745041776005138</v>
      </c>
      <c r="C12" s="197">
        <v>104.48444623106283</v>
      </c>
      <c r="D12" s="197">
        <v>92.978067583097214</v>
      </c>
      <c r="E12" s="197">
        <v>103.18763405991997</v>
      </c>
      <c r="F12" s="197">
        <v>99.864943827007153</v>
      </c>
      <c r="G12" s="197">
        <v>121.04720893373653</v>
      </c>
      <c r="H12" s="197">
        <v>99.62344919234225</v>
      </c>
      <c r="I12" s="197">
        <v>190.91062015395212</v>
      </c>
      <c r="J12" s="197">
        <v>99.361164526671203</v>
      </c>
      <c r="K12" s="197">
        <v>105.37534192755291</v>
      </c>
      <c r="L12" s="197">
        <v>98.107907748291069</v>
      </c>
      <c r="M12" s="197">
        <v>98.776484969111436</v>
      </c>
      <c r="N12" s="197">
        <v>98.690278838820362</v>
      </c>
      <c r="O12" s="197">
        <v>92.764597291071652</v>
      </c>
      <c r="P12" s="197">
        <v>92.7158782166631</v>
      </c>
      <c r="Q12" s="197">
        <v>97.20732815116861</v>
      </c>
      <c r="R12" s="197">
        <v>99.34936989642371</v>
      </c>
      <c r="S12" s="197">
        <v>97.551558514325407</v>
      </c>
      <c r="T12" s="197">
        <v>98.082657926738577</v>
      </c>
      <c r="U12" s="197">
        <v>93.101959726205592</v>
      </c>
      <c r="V12" s="197">
        <v>98.773754580080563</v>
      </c>
      <c r="W12" s="197">
        <v>98.371705105466091</v>
      </c>
      <c r="X12" s="197">
        <v>97.0327629713493</v>
      </c>
      <c r="Y12" s="197">
        <v>97.034384501795685</v>
      </c>
      <c r="Z12" s="197">
        <v>97.6016694251731</v>
      </c>
      <c r="AA12" s="197">
        <v>78.491764251883353</v>
      </c>
      <c r="AB12" s="197">
        <v>93.088767435025304</v>
      </c>
      <c r="AC12" s="197">
        <v>100.65394495256901</v>
      </c>
      <c r="AD12" s="197">
        <v>95.596160371747615</v>
      </c>
      <c r="AE12" s="197">
        <v>104.12507461026959</v>
      </c>
      <c r="AF12" s="197">
        <v>102.33710224278549</v>
      </c>
      <c r="AG12" s="197">
        <v>89.698925189276764</v>
      </c>
      <c r="AH12" s="197">
        <v>95.04941289378668</v>
      </c>
      <c r="AI12" s="197">
        <v>103.94290249926624</v>
      </c>
      <c r="AJ12" s="197">
        <v>95.149095623464746</v>
      </c>
      <c r="AK12" s="197">
        <v>107.0346259671834</v>
      </c>
      <c r="AL12" s="197">
        <v>95.505616124308659</v>
      </c>
      <c r="AM12" s="197">
        <v>107.12701471568511</v>
      </c>
      <c r="AN12" s="197">
        <v>103.75812627579364</v>
      </c>
      <c r="AO12" s="197">
        <v>93.254281982462146</v>
      </c>
      <c r="AP12" s="197">
        <v>97.108023661782866</v>
      </c>
      <c r="AQ12" s="197">
        <v>95.253033296309681</v>
      </c>
      <c r="AR12" s="197">
        <v>97.334071849946199</v>
      </c>
      <c r="AS12" s="197">
        <v>94.778672627708588</v>
      </c>
      <c r="AT12" s="197">
        <v>99.751241382948052</v>
      </c>
      <c r="AU12" s="197">
        <v>98.560608890880602</v>
      </c>
      <c r="AV12" s="197">
        <v>97.131046634076526</v>
      </c>
      <c r="AW12" s="197">
        <v>90.833721121124199</v>
      </c>
      <c r="AX12" s="197">
        <v>95.586665145972887</v>
      </c>
      <c r="AY12" s="197">
        <v>100.44666726919951</v>
      </c>
      <c r="AZ12" s="197">
        <v>93.673081685756216</v>
      </c>
      <c r="BA12" s="197">
        <v>95.476579428657473</v>
      </c>
      <c r="BB12" s="197">
        <v>99.590284607582859</v>
      </c>
      <c r="BC12" s="197">
        <v>98.50965233467835</v>
      </c>
      <c r="BD12" s="197">
        <v>98.941479486202581</v>
      </c>
      <c r="BE12" s="197">
        <v>89.502211406683386</v>
      </c>
      <c r="BF12" s="197">
        <v>101.41476158278348</v>
      </c>
      <c r="BG12" s="197">
        <v>94.339356963535707</v>
      </c>
    </row>
    <row r="13" spans="1:59">
      <c r="A13" s="198" t="s">
        <v>184</v>
      </c>
      <c r="B13" s="197">
        <v>98.894636723288428</v>
      </c>
      <c r="C13" s="197">
        <v>109.70163311582186</v>
      </c>
      <c r="D13" s="197">
        <v>95.347357228053525</v>
      </c>
      <c r="E13" s="197">
        <v>107.29449941446229</v>
      </c>
      <c r="F13" s="197">
        <v>91.329335579221734</v>
      </c>
      <c r="G13" s="197">
        <v>83.670846676013838</v>
      </c>
      <c r="H13" s="197">
        <v>94.296914405370984</v>
      </c>
      <c r="I13" s="197">
        <v>74.49681770721881</v>
      </c>
      <c r="J13" s="197">
        <v>98.317999368972522</v>
      </c>
      <c r="K13" s="197">
        <v>105.76073300339606</v>
      </c>
      <c r="L13" s="197">
        <v>103.75228311806272</v>
      </c>
      <c r="M13" s="197">
        <v>106.81949734091889</v>
      </c>
      <c r="N13" s="197">
        <v>106.24676509697197</v>
      </c>
      <c r="O13" s="197">
        <v>78.183242828429471</v>
      </c>
      <c r="P13" s="197">
        <v>99.318210249699348</v>
      </c>
      <c r="Q13" s="197">
        <v>98.783696715268348</v>
      </c>
      <c r="R13" s="197">
        <v>100.61707875447139</v>
      </c>
      <c r="S13" s="197">
        <v>101.40143887104121</v>
      </c>
      <c r="T13" s="197">
        <v>98.162115831772155</v>
      </c>
      <c r="U13" s="197">
        <v>92.260656220023236</v>
      </c>
      <c r="V13" s="197">
        <v>98.888368686562728</v>
      </c>
      <c r="W13" s="197">
        <v>100.22568751644809</v>
      </c>
      <c r="X13" s="197">
        <v>94.571938047134012</v>
      </c>
      <c r="Y13" s="197">
        <v>97.406560997150521</v>
      </c>
      <c r="Z13" s="197">
        <v>79.059344507537531</v>
      </c>
      <c r="AA13" s="197">
        <v>62.084642807715241</v>
      </c>
      <c r="AB13" s="197">
        <v>97.30148741075034</v>
      </c>
      <c r="AC13" s="197">
        <v>102.95884291658271</v>
      </c>
      <c r="AD13" s="197">
        <v>103.66819825004808</v>
      </c>
      <c r="AE13" s="197">
        <v>105.63249055752377</v>
      </c>
      <c r="AF13" s="197">
        <v>97.773176861245474</v>
      </c>
      <c r="AG13" s="197">
        <v>91.113278463938059</v>
      </c>
      <c r="AH13" s="197">
        <v>100.09214009930101</v>
      </c>
      <c r="AI13" s="197">
        <v>112.49310044676344</v>
      </c>
      <c r="AJ13" s="197">
        <v>98.648732155032562</v>
      </c>
      <c r="AK13" s="197">
        <v>111.55759476142384</v>
      </c>
      <c r="AL13" s="197">
        <v>99.508152033968472</v>
      </c>
      <c r="AM13" s="197">
        <v>107.2968820984953</v>
      </c>
      <c r="AN13" s="197">
        <v>92.914167463977194</v>
      </c>
      <c r="AO13" s="197">
        <v>87.658228033829062</v>
      </c>
      <c r="AP13" s="197">
        <v>100.62814485242973</v>
      </c>
      <c r="AQ13" s="197">
        <v>107.2210851870426</v>
      </c>
      <c r="AR13" s="197">
        <v>110.38552577292529</v>
      </c>
      <c r="AS13" s="197">
        <v>104.58134715159673</v>
      </c>
      <c r="AT13" s="197">
        <v>105.76804456249835</v>
      </c>
      <c r="AU13" s="197">
        <v>98.378414011915496</v>
      </c>
      <c r="AV13" s="197">
        <v>105.6469526230416</v>
      </c>
      <c r="AW13" s="197">
        <v>99.374346382761175</v>
      </c>
      <c r="AX13" s="197">
        <v>100.93657492870271</v>
      </c>
      <c r="AY13" s="197">
        <v>100.66120663663771</v>
      </c>
      <c r="AZ13" s="197">
        <v>102.88295947991892</v>
      </c>
      <c r="BA13" s="197">
        <v>101.58881236386786</v>
      </c>
      <c r="BB13" s="197">
        <v>98.261355476407346</v>
      </c>
      <c r="BC13" s="197">
        <v>92.599374033476238</v>
      </c>
      <c r="BD13" s="197">
        <v>87.591395274049418</v>
      </c>
      <c r="BE13" s="197">
        <v>89.711223603225065</v>
      </c>
      <c r="BF13" s="197">
        <v>99.458275191039249</v>
      </c>
      <c r="BG13" s="197">
        <v>99.094096765231185</v>
      </c>
    </row>
    <row r="14" spans="1:59">
      <c r="A14" s="198" t="s">
        <v>188</v>
      </c>
      <c r="B14" s="197">
        <v>100.69017278276048</v>
      </c>
      <c r="C14" s="197">
        <v>105.95952461325224</v>
      </c>
      <c r="D14" s="197">
        <v>100.29349507562067</v>
      </c>
      <c r="E14" s="197">
        <v>103.63217787934522</v>
      </c>
      <c r="F14" s="197">
        <v>98.042299146594374</v>
      </c>
      <c r="G14" s="197">
        <v>116.10966682938499</v>
      </c>
      <c r="H14" s="197">
        <v>106.59914852706285</v>
      </c>
      <c r="I14" s="197">
        <v>202.84422034766573</v>
      </c>
      <c r="J14" s="197">
        <v>102.78482298717093</v>
      </c>
      <c r="K14" s="197">
        <v>101.07886983515206</v>
      </c>
      <c r="L14" s="197">
        <v>102.69508906037585</v>
      </c>
      <c r="M14" s="197">
        <v>116.91917566287913</v>
      </c>
      <c r="N14" s="197">
        <v>98.04289860624506</v>
      </c>
      <c r="O14" s="197">
        <v>92.844569982114606</v>
      </c>
      <c r="P14" s="197">
        <v>108.29621067501161</v>
      </c>
      <c r="Q14" s="197">
        <v>102.55770887407665</v>
      </c>
      <c r="R14" s="197">
        <v>108.41990888551891</v>
      </c>
      <c r="S14" s="197">
        <v>107.58016043282659</v>
      </c>
      <c r="T14" s="197">
        <v>106.67274527900774</v>
      </c>
      <c r="U14" s="197">
        <v>105.44780648582118</v>
      </c>
      <c r="V14" s="197">
        <v>104.82277189578475</v>
      </c>
      <c r="W14" s="197">
        <v>103.72136503495575</v>
      </c>
      <c r="X14" s="197">
        <v>103.25132329538384</v>
      </c>
      <c r="Y14" s="197">
        <v>103.91426201801175</v>
      </c>
      <c r="Z14" s="197">
        <v>114.04444096942296</v>
      </c>
      <c r="AA14" s="197">
        <v>159.28097642452539</v>
      </c>
      <c r="AB14" s="197">
        <v>92.375276493429965</v>
      </c>
      <c r="AC14" s="197">
        <v>91.575734342774197</v>
      </c>
      <c r="AD14" s="197">
        <v>89.340571788552722</v>
      </c>
      <c r="AE14" s="197">
        <v>87.568382152394392</v>
      </c>
      <c r="AF14" s="197">
        <v>108.96871449536063</v>
      </c>
      <c r="AG14" s="197">
        <v>136.47328262673247</v>
      </c>
      <c r="AH14" s="197">
        <v>101.00725236237788</v>
      </c>
      <c r="AI14" s="197">
        <v>113.70626209102423</v>
      </c>
      <c r="AJ14" s="197">
        <v>102.40676454860692</v>
      </c>
      <c r="AK14" s="197">
        <v>107.15166580678599</v>
      </c>
      <c r="AL14" s="197">
        <v>101.7707327932869</v>
      </c>
      <c r="AM14" s="197">
        <v>106.14681562114465</v>
      </c>
      <c r="AN14" s="197">
        <v>101.7186842884001</v>
      </c>
      <c r="AO14" s="197">
        <v>108.53778636468489</v>
      </c>
      <c r="AP14" s="197">
        <v>102.79986285880504</v>
      </c>
      <c r="AQ14" s="197">
        <v>108.85706852071957</v>
      </c>
      <c r="AR14" s="197">
        <v>102.43590233180342</v>
      </c>
      <c r="AS14" s="197">
        <v>104.25992478222039</v>
      </c>
      <c r="AT14" s="197">
        <v>102.55480711245217</v>
      </c>
      <c r="AU14" s="197">
        <v>100.82845521062984</v>
      </c>
      <c r="AV14" s="197">
        <v>105.09356144328865</v>
      </c>
      <c r="AW14" s="197">
        <v>101.88361827960266</v>
      </c>
      <c r="AX14" s="197">
        <v>98.590513709441169</v>
      </c>
      <c r="AY14" s="197">
        <v>97.42408365000648</v>
      </c>
      <c r="AZ14" s="197">
        <v>101.73255357066053</v>
      </c>
      <c r="BA14" s="197">
        <v>101.21180754158115</v>
      </c>
      <c r="BB14" s="197">
        <v>93.596132846509562</v>
      </c>
      <c r="BC14" s="197">
        <v>90.686453425550184</v>
      </c>
      <c r="BD14" s="197">
        <v>117.92230932285277</v>
      </c>
      <c r="BE14" s="197">
        <v>113.68850965384441</v>
      </c>
      <c r="BF14" s="197">
        <v>100.98222384057229</v>
      </c>
      <c r="BG14" s="197">
        <v>101.03303755957293</v>
      </c>
    </row>
    <row r="15" spans="1:59">
      <c r="A15" s="198" t="s">
        <v>193</v>
      </c>
      <c r="B15" s="197">
        <v>99.811983018048565</v>
      </c>
      <c r="C15" s="197">
        <v>90.999039071320709</v>
      </c>
      <c r="D15" s="197">
        <v>103.07383186492525</v>
      </c>
      <c r="E15" s="197">
        <v>98.780878531069902</v>
      </c>
      <c r="F15" s="197">
        <v>101.29238189360137</v>
      </c>
      <c r="G15" s="197">
        <v>95.88094373885248</v>
      </c>
      <c r="H15" s="197">
        <v>100.85886114633311</v>
      </c>
      <c r="I15" s="197">
        <v>97.844317631711306</v>
      </c>
      <c r="J15" s="197">
        <v>100.43623515069523</v>
      </c>
      <c r="K15" s="197">
        <v>98.784735658700527</v>
      </c>
      <c r="L15" s="197">
        <v>96.034757520837189</v>
      </c>
      <c r="M15" s="197">
        <v>85.578030319793854</v>
      </c>
      <c r="N15" s="197">
        <v>90.12704444558986</v>
      </c>
      <c r="O15" s="197">
        <v>114.64103374670513</v>
      </c>
      <c r="P15" s="197">
        <v>95.510684913790385</v>
      </c>
      <c r="Q15" s="197">
        <v>96.86014665053419</v>
      </c>
      <c r="R15" s="197">
        <v>108.35956226611461</v>
      </c>
      <c r="S15" s="197">
        <v>101.09623521827717</v>
      </c>
      <c r="T15" s="197">
        <v>99.486924262377357</v>
      </c>
      <c r="U15" s="197">
        <v>98.358901451333907</v>
      </c>
      <c r="V15" s="197">
        <v>103.08865424610762</v>
      </c>
      <c r="W15" s="197">
        <v>101.04394816281584</v>
      </c>
      <c r="X15" s="197">
        <v>103.16230097088228</v>
      </c>
      <c r="Y15" s="197">
        <v>98.65249142697904</v>
      </c>
      <c r="Z15" s="197">
        <v>106.47807951585106</v>
      </c>
      <c r="AA15" s="197">
        <v>89.763432305543461</v>
      </c>
      <c r="AB15" s="197">
        <v>97.119566450996984</v>
      </c>
      <c r="AC15" s="197">
        <v>103.16521432972144</v>
      </c>
      <c r="AD15" s="197">
        <v>95.346298534202802</v>
      </c>
      <c r="AE15" s="197">
        <v>105.50651765033254</v>
      </c>
      <c r="AF15" s="197">
        <v>103.9107892602006</v>
      </c>
      <c r="AG15" s="197">
        <v>91.718600667978507</v>
      </c>
      <c r="AH15" s="197">
        <v>102.53319482057206</v>
      </c>
      <c r="AI15" s="197">
        <v>92.528476709657454</v>
      </c>
      <c r="AJ15" s="197">
        <v>99.762430262926927</v>
      </c>
      <c r="AK15" s="197">
        <v>94.808054943907649</v>
      </c>
      <c r="AL15" s="197">
        <v>103.05196844379904</v>
      </c>
      <c r="AM15" s="197">
        <v>97.76696916194318</v>
      </c>
      <c r="AN15" s="197">
        <v>99.874600550085617</v>
      </c>
      <c r="AO15" s="197">
        <v>86.713754547620724</v>
      </c>
      <c r="AP15" s="197">
        <v>95.981814481632497</v>
      </c>
      <c r="AQ15" s="197">
        <v>90.455612822996088</v>
      </c>
      <c r="AR15" s="197">
        <v>88.068880334430759</v>
      </c>
      <c r="AS15" s="197">
        <v>79.501232653532185</v>
      </c>
      <c r="AT15" s="197">
        <v>91.982349355798092</v>
      </c>
      <c r="AU15" s="197">
        <v>93.752961697588859</v>
      </c>
      <c r="AV15" s="197">
        <v>99.252370099507459</v>
      </c>
      <c r="AW15" s="197">
        <v>101.86554154123478</v>
      </c>
      <c r="AX15" s="197">
        <v>99.990903288467109</v>
      </c>
      <c r="AY15" s="197">
        <v>101.6564045746491</v>
      </c>
      <c r="AZ15" s="197">
        <v>92.363165256147298</v>
      </c>
      <c r="BA15" s="197">
        <v>94.968794896879515</v>
      </c>
      <c r="BB15" s="197">
        <v>95.414117358717647</v>
      </c>
      <c r="BC15" s="197">
        <v>107.13505092059061</v>
      </c>
      <c r="BD15" s="197">
        <v>100.86628352086345</v>
      </c>
      <c r="BE15" s="197">
        <v>89.097894819206985</v>
      </c>
      <c r="BF15" s="197">
        <v>101.04231205583774</v>
      </c>
      <c r="BG15" s="197">
        <v>101.11740107600346</v>
      </c>
    </row>
    <row r="16" spans="1:59">
      <c r="A16" s="198" t="s">
        <v>194</v>
      </c>
      <c r="B16" s="197">
        <v>97.035539827152604</v>
      </c>
      <c r="C16" s="197">
        <v>93.35590092541554</v>
      </c>
      <c r="D16" s="197">
        <v>98.368118914345999</v>
      </c>
      <c r="E16" s="197">
        <v>99.363932785274429</v>
      </c>
      <c r="F16" s="197">
        <v>103.88205359225738</v>
      </c>
      <c r="G16" s="197">
        <v>119.16003569895182</v>
      </c>
      <c r="H16" s="197">
        <v>93.632900995453255</v>
      </c>
      <c r="I16" s="197">
        <v>151.58308556836593</v>
      </c>
      <c r="J16" s="197">
        <v>97.248997838041532</v>
      </c>
      <c r="K16" s="197">
        <v>97.989219820619766</v>
      </c>
      <c r="L16" s="197">
        <v>96.733037994780261</v>
      </c>
      <c r="M16" s="197">
        <v>93.759904315557307</v>
      </c>
      <c r="N16" s="197">
        <v>90.259587347752984</v>
      </c>
      <c r="O16" s="197">
        <v>107.09424115972482</v>
      </c>
      <c r="P16" s="197">
        <v>96.527665598647701</v>
      </c>
      <c r="Q16" s="197">
        <v>98.203795496041963</v>
      </c>
      <c r="R16" s="197">
        <v>103.91101043402713</v>
      </c>
      <c r="S16" s="197">
        <v>101.12620657714928</v>
      </c>
      <c r="T16" s="197">
        <v>102.14304655858881</v>
      </c>
      <c r="U16" s="197">
        <v>95.525583692261648</v>
      </c>
      <c r="V16" s="197">
        <v>102.02194142136769</v>
      </c>
      <c r="W16" s="197">
        <v>100.16612808023515</v>
      </c>
      <c r="X16" s="197">
        <v>102.54452458194736</v>
      </c>
      <c r="Y16" s="197">
        <v>98.726694520093616</v>
      </c>
      <c r="Z16" s="197">
        <v>94.762537921190116</v>
      </c>
      <c r="AA16" s="197">
        <v>90.538150810966869</v>
      </c>
      <c r="AB16" s="197">
        <v>100.48408101275341</v>
      </c>
      <c r="AC16" s="197">
        <v>97.927611015485141</v>
      </c>
      <c r="AD16" s="197">
        <v>98.495166640436935</v>
      </c>
      <c r="AE16" s="197">
        <v>99.790982479981963</v>
      </c>
      <c r="AF16" s="197">
        <v>102.43520295232902</v>
      </c>
      <c r="AG16" s="197">
        <v>94.602567612505055</v>
      </c>
      <c r="AH16" s="197">
        <v>97.586593794607097</v>
      </c>
      <c r="AI16" s="197">
        <v>97.740878051217777</v>
      </c>
      <c r="AJ16" s="197">
        <v>97.88838461575142</v>
      </c>
      <c r="AK16" s="197">
        <v>93.957938338533481</v>
      </c>
      <c r="AL16" s="197">
        <v>99.727582900229365</v>
      </c>
      <c r="AM16" s="197">
        <v>97.060095152419422</v>
      </c>
      <c r="AN16" s="197">
        <v>102.02833908289621</v>
      </c>
      <c r="AO16" s="197">
        <v>97.455850692403018</v>
      </c>
      <c r="AP16" s="197">
        <v>100.47221720078969</v>
      </c>
      <c r="AQ16" s="197">
        <v>97.294601035584762</v>
      </c>
      <c r="AR16" s="197">
        <v>92.056298830449919</v>
      </c>
      <c r="AS16" s="197">
        <v>91.374811224050092</v>
      </c>
      <c r="AT16" s="197">
        <v>95.089854984247467</v>
      </c>
      <c r="AU16" s="197">
        <v>92.890876948057709</v>
      </c>
      <c r="AV16" s="197">
        <v>93.926905554385144</v>
      </c>
      <c r="AW16" s="197">
        <v>94.11048556209785</v>
      </c>
      <c r="AX16" s="197">
        <v>98.307371768045442</v>
      </c>
      <c r="AY16" s="197">
        <v>94.963668183004941</v>
      </c>
      <c r="AZ16" s="197">
        <v>100.42913758600301</v>
      </c>
      <c r="BA16" s="197">
        <v>87.231455568551723</v>
      </c>
      <c r="BB16" s="197">
        <v>106.01084458161627</v>
      </c>
      <c r="BC16" s="197">
        <v>100.72203072209467</v>
      </c>
      <c r="BD16" s="197">
        <v>93.166185416888936</v>
      </c>
      <c r="BE16" s="197">
        <v>85.27817104941316</v>
      </c>
      <c r="BF16" s="197">
        <v>98.271767497057141</v>
      </c>
      <c r="BG16" s="197">
        <v>97.400952457848376</v>
      </c>
    </row>
    <row r="17" spans="1:64">
      <c r="A17" s="198" t="s">
        <v>195</v>
      </c>
      <c r="B17" s="197">
        <v>97.009956655330825</v>
      </c>
      <c r="C17" s="197">
        <v>108.89699792266521</v>
      </c>
      <c r="D17" s="197">
        <v>95.809228157495227</v>
      </c>
      <c r="E17" s="197">
        <v>110.48051982179301</v>
      </c>
      <c r="F17" s="197">
        <v>88.854842978534208</v>
      </c>
      <c r="G17" s="197">
        <v>95.232497543235141</v>
      </c>
      <c r="H17" s="197">
        <v>88.404174954045118</v>
      </c>
      <c r="I17" s="197">
        <v>84.857110639974934</v>
      </c>
      <c r="J17" s="197">
        <v>95.463037866380645</v>
      </c>
      <c r="K17" s="197">
        <v>97.15514271619908</v>
      </c>
      <c r="L17" s="197">
        <v>100.70969326852665</v>
      </c>
      <c r="M17" s="197">
        <v>100.24446153540634</v>
      </c>
      <c r="N17" s="197">
        <v>114.62006617970226</v>
      </c>
      <c r="O17" s="197">
        <v>144.13302909671276</v>
      </c>
      <c r="P17" s="197">
        <v>97.2612648434596</v>
      </c>
      <c r="Q17" s="197">
        <v>105.69038472666725</v>
      </c>
      <c r="R17" s="197">
        <v>102.24346677566483</v>
      </c>
      <c r="S17" s="197">
        <v>93.699806243997159</v>
      </c>
      <c r="T17" s="197">
        <v>99.765797004320973</v>
      </c>
      <c r="U17" s="197">
        <v>84.071838111652781</v>
      </c>
      <c r="V17" s="197">
        <v>101.67178080179376</v>
      </c>
      <c r="W17" s="197">
        <v>97.763150835702959</v>
      </c>
      <c r="X17" s="197">
        <v>97.533604035498755</v>
      </c>
      <c r="Y17" s="197">
        <v>102.66244666959984</v>
      </c>
      <c r="Z17" s="197">
        <v>98.84455827008091</v>
      </c>
      <c r="AA17" s="197">
        <v>35.078284851706293</v>
      </c>
      <c r="AB17" s="197">
        <v>101.49947673251853</v>
      </c>
      <c r="AC17" s="197">
        <v>111.9064098439321</v>
      </c>
      <c r="AD17" s="197">
        <v>105.22665203279018</v>
      </c>
      <c r="AE17" s="197">
        <v>109.20173449805455</v>
      </c>
      <c r="AF17" s="197">
        <v>98.879088352279894</v>
      </c>
      <c r="AG17" s="197">
        <v>75.586354157919544</v>
      </c>
      <c r="AH17" s="197">
        <v>99.83428422908986</v>
      </c>
      <c r="AI17" s="197">
        <v>96.805221471815003</v>
      </c>
      <c r="AJ17" s="197">
        <v>97.527975218656564</v>
      </c>
      <c r="AK17" s="197">
        <v>105.20200228864249</v>
      </c>
      <c r="AL17" s="197">
        <v>95.667350433971265</v>
      </c>
      <c r="AM17" s="197">
        <v>105.2589678011276</v>
      </c>
      <c r="AN17" s="197">
        <v>98.458156662823953</v>
      </c>
      <c r="AO17" s="197">
        <v>77.63274338330173</v>
      </c>
      <c r="AP17" s="197">
        <v>99.020262652172121</v>
      </c>
      <c r="AQ17" s="197">
        <v>99.828497671416457</v>
      </c>
      <c r="AR17" s="197">
        <v>89.640414358609263</v>
      </c>
      <c r="AS17" s="197">
        <v>78.876490762150681</v>
      </c>
      <c r="AT17" s="197">
        <v>95.155101848220099</v>
      </c>
      <c r="AU17" s="197">
        <v>91.797107115282898</v>
      </c>
      <c r="AV17" s="197">
        <v>93.872931586165564</v>
      </c>
      <c r="AW17" s="197">
        <v>88.697341183133432</v>
      </c>
      <c r="AX17" s="197">
        <v>101.50428995346161</v>
      </c>
      <c r="AY17" s="197">
        <v>92.179951644212949</v>
      </c>
      <c r="AZ17" s="197">
        <v>95.57898357426474</v>
      </c>
      <c r="BA17" s="197">
        <v>87.988231748647678</v>
      </c>
      <c r="BB17" s="197">
        <v>103.09367715148277</v>
      </c>
      <c r="BC17" s="197">
        <v>106.98170504365727</v>
      </c>
      <c r="BD17" s="197">
        <v>86.831974044256071</v>
      </c>
      <c r="BE17" s="197">
        <v>90.587059011286669</v>
      </c>
      <c r="BF17" s="197">
        <v>97.128907620846789</v>
      </c>
      <c r="BG17" s="197">
        <v>102.64410124438574</v>
      </c>
    </row>
    <row r="18" spans="1:64">
      <c r="A18" s="198" t="s">
        <v>196</v>
      </c>
      <c r="B18" s="197">
        <v>92.940702217574739</v>
      </c>
      <c r="C18" s="197">
        <v>86.912588032171243</v>
      </c>
      <c r="D18" s="197">
        <v>93.302742238856624</v>
      </c>
      <c r="E18" s="197">
        <v>98.206527128844115</v>
      </c>
      <c r="F18" s="197">
        <v>112.29010976119898</v>
      </c>
      <c r="G18" s="197">
        <v>112.75536692888973</v>
      </c>
      <c r="H18" s="197">
        <v>111.41458932173103</v>
      </c>
      <c r="I18" s="197">
        <v>107.77073996278558</v>
      </c>
      <c r="J18" s="197">
        <v>96.150730918405031</v>
      </c>
      <c r="K18" s="197">
        <v>100.23883176815272</v>
      </c>
      <c r="L18" s="197">
        <v>95.732093608729201</v>
      </c>
      <c r="M18" s="197">
        <v>91.111506813640503</v>
      </c>
      <c r="N18" s="197">
        <v>97.040265188837367</v>
      </c>
      <c r="O18" s="197">
        <v>123.67557905906152</v>
      </c>
      <c r="P18" s="197">
        <v>92.195109899572529</v>
      </c>
      <c r="Q18" s="197">
        <v>95.607880838075658</v>
      </c>
      <c r="R18" s="197">
        <v>98.38648700912826</v>
      </c>
      <c r="S18" s="197">
        <v>101.98015058587767</v>
      </c>
      <c r="T18" s="197">
        <v>103.05086076154095</v>
      </c>
      <c r="U18" s="197">
        <v>94.238010937737769</v>
      </c>
      <c r="V18" s="197">
        <v>97.950152447669737</v>
      </c>
      <c r="W18" s="197">
        <v>99.953112333256669</v>
      </c>
      <c r="X18" s="197">
        <v>92.867582115329697</v>
      </c>
      <c r="Y18" s="197">
        <v>101.52353894471304</v>
      </c>
      <c r="Z18" s="197">
        <v>89.352937504978939</v>
      </c>
      <c r="AA18" s="197">
        <v>55.452453027724147</v>
      </c>
      <c r="AB18" s="197">
        <v>90.326075843912804</v>
      </c>
      <c r="AC18" s="197">
        <v>99.81995591619328</v>
      </c>
      <c r="AD18" s="197">
        <v>97.760011586668426</v>
      </c>
      <c r="AE18" s="197">
        <v>98.721004000578233</v>
      </c>
      <c r="AF18" s="197">
        <v>102.68983498525263</v>
      </c>
      <c r="AG18" s="197">
        <v>104.13329634960637</v>
      </c>
      <c r="AH18" s="197">
        <v>90.119212232387284</v>
      </c>
      <c r="AI18" s="197">
        <v>81.649868221702889</v>
      </c>
      <c r="AJ18" s="197">
        <v>91.109315875544482</v>
      </c>
      <c r="AK18" s="197">
        <v>83.127422951647077</v>
      </c>
      <c r="AL18" s="197">
        <v>93.511309470480754</v>
      </c>
      <c r="AM18" s="197">
        <v>96.501049108004153</v>
      </c>
      <c r="AN18" s="197">
        <v>112.56834299198755</v>
      </c>
      <c r="AO18" s="197">
        <v>78.095520208432418</v>
      </c>
      <c r="AP18" s="197">
        <v>93.465563463774913</v>
      </c>
      <c r="AQ18" s="197">
        <v>90.304883653830558</v>
      </c>
      <c r="AR18" s="197">
        <v>86.132596074303152</v>
      </c>
      <c r="AS18" s="197">
        <v>87.212389974138986</v>
      </c>
      <c r="AT18" s="197">
        <v>95.516213515350188</v>
      </c>
      <c r="AU18" s="197">
        <v>86.01793087238201</v>
      </c>
      <c r="AV18" s="197">
        <v>94.395440110025348</v>
      </c>
      <c r="AW18" s="197">
        <v>88.543922486468858</v>
      </c>
      <c r="AX18" s="197">
        <v>94.948317682857351</v>
      </c>
      <c r="AY18" s="197">
        <v>99.526766373141726</v>
      </c>
      <c r="AZ18" s="197">
        <v>104.97435848810774</v>
      </c>
      <c r="BA18" s="197">
        <v>96.385053258362802</v>
      </c>
      <c r="BB18" s="197">
        <v>97.705660124617268</v>
      </c>
      <c r="BC18" s="197">
        <v>92.182349968820887</v>
      </c>
      <c r="BD18" s="197">
        <v>85.729790252228554</v>
      </c>
      <c r="BE18" s="197">
        <v>85.923077084303173</v>
      </c>
      <c r="BF18" s="197">
        <v>96.35822040635837</v>
      </c>
      <c r="BG18" s="197">
        <v>95.203910929809965</v>
      </c>
    </row>
    <row r="19" spans="1:64">
      <c r="A19" s="198" t="s">
        <v>146</v>
      </c>
      <c r="B19" s="197">
        <v>107.84600224197627</v>
      </c>
      <c r="C19" s="197">
        <v>95.093840485217044</v>
      </c>
      <c r="D19" s="197">
        <v>104.10688037070364</v>
      </c>
      <c r="E19" s="197">
        <v>108.20693050065945</v>
      </c>
      <c r="F19" s="197">
        <v>100.23694994930456</v>
      </c>
      <c r="G19" s="197">
        <v>94.981108444258155</v>
      </c>
      <c r="H19" s="197">
        <v>133.6362238171651</v>
      </c>
      <c r="I19" s="197">
        <v>91.238099933245337</v>
      </c>
      <c r="J19" s="197">
        <v>113.02201485709038</v>
      </c>
      <c r="K19" s="197">
        <v>109.64694395588512</v>
      </c>
      <c r="L19" s="197">
        <v>102.49551820878547</v>
      </c>
      <c r="M19" s="197">
        <v>109.26072215412886</v>
      </c>
      <c r="N19" s="197">
        <v>86.69269352315861</v>
      </c>
      <c r="O19" s="197">
        <v>101.19142063893017</v>
      </c>
      <c r="P19" s="197">
        <v>105.80366827707107</v>
      </c>
      <c r="Q19" s="197">
        <v>97.825632637068111</v>
      </c>
      <c r="R19" s="197">
        <v>106.52057410652137</v>
      </c>
      <c r="S19" s="197">
        <v>109.26876425354921</v>
      </c>
      <c r="T19" s="197">
        <v>95.527706809000804</v>
      </c>
      <c r="U19" s="197">
        <v>87.659408809082862</v>
      </c>
      <c r="V19" s="197">
        <v>105.17467970148387</v>
      </c>
      <c r="W19" s="197">
        <v>100.11065338417356</v>
      </c>
      <c r="X19" s="197">
        <v>104.42848192857697</v>
      </c>
      <c r="Y19" s="197">
        <v>108.88871333476122</v>
      </c>
      <c r="Z19" s="197">
        <v>107.87906870548206</v>
      </c>
      <c r="AA19" s="197">
        <v>146.9657531119781</v>
      </c>
      <c r="AB19" s="197">
        <v>109.36538093838529</v>
      </c>
      <c r="AC19" s="197">
        <v>120.35609231545638</v>
      </c>
      <c r="AD19" s="197">
        <v>104.82925324833008</v>
      </c>
      <c r="AE19" s="197">
        <v>107.69090891745059</v>
      </c>
      <c r="AF19" s="197">
        <v>105.2806214771451</v>
      </c>
      <c r="AG19" s="197">
        <v>51.419932949604267</v>
      </c>
      <c r="AH19" s="197">
        <v>105.01315277578837</v>
      </c>
      <c r="AI19" s="197">
        <v>93.918357057321913</v>
      </c>
      <c r="AJ19" s="197">
        <v>110.46999217044345</v>
      </c>
      <c r="AK19" s="197">
        <v>90.89795050514023</v>
      </c>
      <c r="AL19" s="197">
        <v>109.90868733811519</v>
      </c>
      <c r="AM19" s="197">
        <v>115.7293922830809</v>
      </c>
      <c r="AN19" s="197">
        <v>105.8327409065561</v>
      </c>
      <c r="AO19" s="197">
        <v>82.713168801654376</v>
      </c>
      <c r="AP19" s="197">
        <v>100.46861085047611</v>
      </c>
      <c r="AQ19" s="197">
        <v>110.91095820311408</v>
      </c>
      <c r="AR19" s="197">
        <v>108.18496337693402</v>
      </c>
      <c r="AS19" s="197">
        <v>100.19549306361637</v>
      </c>
      <c r="AT19" s="197">
        <v>109.95469598540136</v>
      </c>
      <c r="AU19" s="197">
        <v>95.801398635287711</v>
      </c>
      <c r="AV19" s="197">
        <v>92.640747963653993</v>
      </c>
      <c r="AW19" s="197">
        <v>95.186389249465691</v>
      </c>
      <c r="AX19" s="197">
        <v>93.477075240781744</v>
      </c>
      <c r="AY19" s="197">
        <v>103.20474292195223</v>
      </c>
      <c r="AZ19" s="197">
        <v>111.27985983699324</v>
      </c>
      <c r="BA19" s="197">
        <v>122.6632865112251</v>
      </c>
      <c r="BB19" s="197">
        <v>97.179323398468966</v>
      </c>
      <c r="BC19" s="197">
        <v>111.33384706414584</v>
      </c>
      <c r="BD19" s="197">
        <v>88.9180246073566</v>
      </c>
      <c r="BE19" s="197">
        <v>68.721516201299224</v>
      </c>
      <c r="BF19" s="197">
        <v>100.26042606790746</v>
      </c>
      <c r="BG19" s="197">
        <v>96.806009633227063</v>
      </c>
    </row>
    <row r="20" spans="1:64">
      <c r="A20" s="198" t="s">
        <v>197</v>
      </c>
      <c r="B20" s="197">
        <v>102.85861571336399</v>
      </c>
      <c r="C20" s="197">
        <v>105.88448132203621</v>
      </c>
      <c r="D20" s="197">
        <v>107.77717926912086</v>
      </c>
      <c r="E20" s="197">
        <v>106.50089856450609</v>
      </c>
      <c r="F20" s="197">
        <v>107.78454596894396</v>
      </c>
      <c r="G20" s="197">
        <v>93.02384466555354</v>
      </c>
      <c r="H20" s="197">
        <v>117.87871917184212</v>
      </c>
      <c r="I20" s="197">
        <v>117.02382302342993</v>
      </c>
      <c r="J20" s="197">
        <v>102.73443981939417</v>
      </c>
      <c r="K20" s="197">
        <v>98.555916324682784</v>
      </c>
      <c r="L20" s="197">
        <v>101.60937686920492</v>
      </c>
      <c r="M20" s="197">
        <v>113.1520154044521</v>
      </c>
      <c r="N20" s="197">
        <v>96.377825414995257</v>
      </c>
      <c r="O20" s="197">
        <v>138.10923421027698</v>
      </c>
      <c r="P20" s="197">
        <v>97.11940759119139</v>
      </c>
      <c r="Q20" s="197">
        <v>90.968694911969251</v>
      </c>
      <c r="R20" s="197">
        <v>97.632891098611836</v>
      </c>
      <c r="S20" s="197">
        <v>102.39372138679977</v>
      </c>
      <c r="T20" s="197">
        <v>92.507422171346093</v>
      </c>
      <c r="U20" s="197">
        <v>94.553816176433784</v>
      </c>
      <c r="V20" s="197">
        <v>96.286838346882149</v>
      </c>
      <c r="W20" s="197">
        <v>102.29699073543981</v>
      </c>
      <c r="X20" s="197">
        <v>97.856607331065305</v>
      </c>
      <c r="Y20" s="197">
        <v>102.10107315088734</v>
      </c>
      <c r="Z20" s="197">
        <v>93.912888077914786</v>
      </c>
      <c r="AA20" s="197">
        <v>161.09443031454833</v>
      </c>
      <c r="AB20" s="197">
        <v>97.797671229586129</v>
      </c>
      <c r="AC20" s="197">
        <v>111.20492825791951</v>
      </c>
      <c r="AD20" s="197">
        <v>97.822230255576017</v>
      </c>
      <c r="AE20" s="197">
        <v>109.22028299575304</v>
      </c>
      <c r="AF20" s="197">
        <v>110.93624712685535</v>
      </c>
      <c r="AG20" s="197">
        <v>121.01298794902166</v>
      </c>
      <c r="AH20" s="197">
        <v>103.48595307686341</v>
      </c>
      <c r="AI20" s="197">
        <v>103.88826452115897</v>
      </c>
      <c r="AJ20" s="197">
        <v>98.565313491773779</v>
      </c>
      <c r="AK20" s="197">
        <v>112.25632568006363</v>
      </c>
      <c r="AL20" s="197">
        <v>99.798870226985414</v>
      </c>
      <c r="AM20" s="197">
        <v>109.09693633761673</v>
      </c>
      <c r="AN20" s="197">
        <v>112.71822267567933</v>
      </c>
      <c r="AO20" s="197">
        <v>86.589089356707817</v>
      </c>
      <c r="AP20" s="197">
        <v>102.39744740572971</v>
      </c>
      <c r="AQ20" s="197">
        <v>97.53123007997408</v>
      </c>
      <c r="AR20" s="197">
        <v>96.589631819852187</v>
      </c>
      <c r="AS20" s="197">
        <v>71.797186213132491</v>
      </c>
      <c r="AT20" s="197">
        <v>84.809112263445769</v>
      </c>
      <c r="AU20" s="197">
        <v>94.373533766584231</v>
      </c>
      <c r="AV20" s="197">
        <v>89.988297437944567</v>
      </c>
      <c r="AW20" s="197">
        <v>85.146380548931702</v>
      </c>
      <c r="AX20" s="197">
        <v>98.270672460281375</v>
      </c>
      <c r="AY20" s="197">
        <v>99.083879992101046</v>
      </c>
      <c r="AZ20" s="197">
        <v>104.54829710279334</v>
      </c>
      <c r="BA20" s="197">
        <v>92.083497502944653</v>
      </c>
      <c r="BB20" s="197">
        <v>101.15705020409409</v>
      </c>
      <c r="BC20" s="197">
        <v>92.438893995164776</v>
      </c>
      <c r="BD20" s="197">
        <v>103.55920557214145</v>
      </c>
      <c r="BE20" s="197">
        <v>100.93928436225417</v>
      </c>
      <c r="BF20" s="197">
        <v>101.82127255759386</v>
      </c>
      <c r="BG20" s="197">
        <v>94.875842986514698</v>
      </c>
    </row>
    <row r="21" spans="1:64">
      <c r="A21" s="198" t="s">
        <v>198</v>
      </c>
      <c r="B21" s="197">
        <v>108.78086864832197</v>
      </c>
      <c r="C21" s="197">
        <v>117.57269960476941</v>
      </c>
      <c r="D21" s="197">
        <v>118.33920899102752</v>
      </c>
      <c r="E21" s="197">
        <v>118.09792067158078</v>
      </c>
      <c r="F21" s="197">
        <v>104.34934831535136</v>
      </c>
      <c r="G21" s="197">
        <v>112.40997946705183</v>
      </c>
      <c r="H21" s="197">
        <v>125.28717471232068</v>
      </c>
      <c r="I21" s="197">
        <v>108.69320036986782</v>
      </c>
      <c r="J21" s="197">
        <v>117.81833325331503</v>
      </c>
      <c r="K21" s="197">
        <v>116.7341739668768</v>
      </c>
      <c r="L21" s="197">
        <v>118.50725867795182</v>
      </c>
      <c r="M21" s="197">
        <v>104.99589808590616</v>
      </c>
      <c r="N21" s="197">
        <v>172.09271465823491</v>
      </c>
      <c r="O21" s="197">
        <v>83.65765394864377</v>
      </c>
      <c r="P21" s="197">
        <v>99.983506053416747</v>
      </c>
      <c r="Q21" s="197">
        <v>105.02059893964353</v>
      </c>
      <c r="R21" s="197">
        <v>104.72719771099041</v>
      </c>
      <c r="S21" s="197">
        <v>103.14469846677856</v>
      </c>
      <c r="T21" s="197">
        <v>109.72291576601569</v>
      </c>
      <c r="U21" s="197">
        <v>77.919641701081446</v>
      </c>
      <c r="V21" s="197">
        <v>103.60512983650632</v>
      </c>
      <c r="W21" s="197">
        <v>104.38333442306767</v>
      </c>
      <c r="X21" s="197">
        <v>111.42901242753128</v>
      </c>
      <c r="Y21" s="197">
        <v>100.87901375127689</v>
      </c>
      <c r="Z21" s="197">
        <v>109.35525533649459</v>
      </c>
      <c r="AA21" s="197">
        <v>46.683013752613697</v>
      </c>
      <c r="AB21" s="197">
        <v>110.22945392798815</v>
      </c>
      <c r="AC21" s="197">
        <v>92.5752643333485</v>
      </c>
      <c r="AD21" s="197">
        <v>100.69463901972566</v>
      </c>
      <c r="AE21" s="197">
        <v>96.172674134976376</v>
      </c>
      <c r="AF21" s="197">
        <v>126.96692629194108</v>
      </c>
      <c r="AG21" s="197">
        <v>108.49114347483162</v>
      </c>
      <c r="AH21" s="197">
        <v>124.42857337475101</v>
      </c>
      <c r="AI21" s="197">
        <v>141.89626563743749</v>
      </c>
      <c r="AJ21" s="197">
        <v>106.77461578832859</v>
      </c>
      <c r="AK21" s="197">
        <v>114.70224542072135</v>
      </c>
      <c r="AL21" s="197">
        <v>108.84105350816216</v>
      </c>
      <c r="AM21" s="197">
        <v>125.79521967717304</v>
      </c>
      <c r="AN21" s="197">
        <v>95.813754042234976</v>
      </c>
      <c r="AO21" s="197">
        <v>100.15483093797666</v>
      </c>
      <c r="AP21" s="197">
        <v>104.92864171997111</v>
      </c>
      <c r="AQ21" s="197">
        <v>119.24224481179179</v>
      </c>
      <c r="AR21" s="197">
        <v>102.53555134897228</v>
      </c>
      <c r="AS21" s="197">
        <v>92.479821918009463</v>
      </c>
      <c r="AT21" s="197">
        <v>106.61592800734732</v>
      </c>
      <c r="AU21" s="197">
        <v>90.306730774704675</v>
      </c>
      <c r="AV21" s="197">
        <v>104.92606648734349</v>
      </c>
      <c r="AW21" s="197">
        <v>88.242847588984475</v>
      </c>
      <c r="AX21" s="197">
        <v>88.085684068578402</v>
      </c>
      <c r="AY21" s="197">
        <v>99.118889230074871</v>
      </c>
      <c r="AZ21" s="197">
        <v>98.106455011316456</v>
      </c>
      <c r="BA21" s="197">
        <v>91.234127973335617</v>
      </c>
      <c r="BB21" s="197">
        <v>100.56914998704312</v>
      </c>
      <c r="BC21" s="197">
        <v>95.471696896985321</v>
      </c>
      <c r="BD21" s="197">
        <v>119.93682039630511</v>
      </c>
      <c r="BE21" s="197">
        <v>91.035553734508795</v>
      </c>
      <c r="BF21" s="197">
        <v>103.65600169680297</v>
      </c>
      <c r="BG21" s="197">
        <v>99.97592277037738</v>
      </c>
    </row>
    <row r="22" spans="1:64">
      <c r="A22" s="198" t="s">
        <v>199</v>
      </c>
      <c r="B22" s="197">
        <v>110.28424774019965</v>
      </c>
      <c r="C22" s="197">
        <v>110.63508024061576</v>
      </c>
      <c r="D22" s="197">
        <v>101.10654532502244</v>
      </c>
      <c r="E22" s="197">
        <v>117.10447981283032</v>
      </c>
      <c r="F22" s="197">
        <v>102.93186360714155</v>
      </c>
      <c r="G22" s="197">
        <v>98.354489814335906</v>
      </c>
      <c r="H22" s="197">
        <v>100.38160223261234</v>
      </c>
      <c r="I22" s="197">
        <v>100.42771869182378</v>
      </c>
      <c r="J22" s="197">
        <v>122.77536805445138</v>
      </c>
      <c r="K22" s="197">
        <v>105.7723741534069</v>
      </c>
      <c r="L22" s="197">
        <v>127.33258744543481</v>
      </c>
      <c r="M22" s="197">
        <v>90.874823613027473</v>
      </c>
      <c r="N22" s="197">
        <v>139.24647059150098</v>
      </c>
      <c r="O22" s="197">
        <v>195.67502223791016</v>
      </c>
      <c r="P22" s="197">
        <v>89.933776083935783</v>
      </c>
      <c r="Q22" s="197">
        <v>100.01393929772458</v>
      </c>
      <c r="R22" s="197">
        <v>112.30754797109552</v>
      </c>
      <c r="S22" s="197">
        <v>113.03641084792714</v>
      </c>
      <c r="T22" s="197">
        <v>113.76528432057833</v>
      </c>
      <c r="U22" s="197">
        <v>125.66140810011193</v>
      </c>
      <c r="V22" s="197">
        <v>112.31867025386897</v>
      </c>
      <c r="W22" s="197">
        <v>114.64700171632938</v>
      </c>
      <c r="X22" s="197">
        <v>121.14768404337728</v>
      </c>
      <c r="Y22" s="197">
        <v>111.07928018143949</v>
      </c>
      <c r="Z22" s="197">
        <v>116.28253749949668</v>
      </c>
      <c r="AA22" s="197">
        <v>169.09278602645935</v>
      </c>
      <c r="AB22" s="197">
        <v>128.37997913246207</v>
      </c>
      <c r="AC22" s="197">
        <v>115.79213538491844</v>
      </c>
      <c r="AD22" s="197">
        <v>106.30125843453742</v>
      </c>
      <c r="AE22" s="197">
        <v>102.54454365522511</v>
      </c>
      <c r="AF22" s="197">
        <v>118.54645361401379</v>
      </c>
      <c r="AG22" s="197">
        <v>152.54226435832473</v>
      </c>
      <c r="AH22" s="197">
        <v>147.58377086333624</v>
      </c>
      <c r="AI22" s="197">
        <v>123.95441023234793</v>
      </c>
      <c r="AJ22" s="197">
        <v>118.75988414551355</v>
      </c>
      <c r="AK22" s="197">
        <v>114.6994749260038</v>
      </c>
      <c r="AL22" s="197">
        <v>109.17816108043732</v>
      </c>
      <c r="AM22" s="197">
        <v>116.86632077094718</v>
      </c>
      <c r="AN22" s="197">
        <v>122.75899268920362</v>
      </c>
      <c r="AO22" s="197">
        <v>86.753435911204519</v>
      </c>
      <c r="AP22" s="197">
        <v>113.86060038006643</v>
      </c>
      <c r="AQ22" s="197">
        <v>110.55547744044651</v>
      </c>
      <c r="AR22" s="197">
        <v>95.533365041437619</v>
      </c>
      <c r="AS22" s="197">
        <v>79.572595118778167</v>
      </c>
      <c r="AT22" s="197">
        <v>105.99649732132825</v>
      </c>
      <c r="AU22" s="197">
        <v>85.771176592863924</v>
      </c>
      <c r="AV22" s="197">
        <v>82.164420442959695</v>
      </c>
      <c r="AW22" s="197">
        <v>87.273647079220936</v>
      </c>
      <c r="AX22" s="197">
        <v>101.15005166012203</v>
      </c>
      <c r="AY22" s="197">
        <v>97.325518615025871</v>
      </c>
      <c r="AZ22" s="197">
        <v>91.503315996671901</v>
      </c>
      <c r="BA22" s="197">
        <v>90.724522712791995</v>
      </c>
      <c r="BB22" s="197">
        <v>123.80358692814188</v>
      </c>
      <c r="BC22" s="197">
        <v>115.24473144950731</v>
      </c>
      <c r="BD22" s="197">
        <v>103.93002783564643</v>
      </c>
      <c r="BE22" s="197">
        <v>112.26960916190461</v>
      </c>
      <c r="BF22" s="197">
        <v>100.10347193788616</v>
      </c>
      <c r="BG22" s="197">
        <v>102.74774822527284</v>
      </c>
    </row>
    <row r="23" spans="1:64">
      <c r="A23" s="198" t="s">
        <v>201</v>
      </c>
      <c r="B23" s="197">
        <v>88.446750286890278</v>
      </c>
      <c r="C23" s="197">
        <v>103.02851588568747</v>
      </c>
      <c r="D23" s="197">
        <v>99.533949637028812</v>
      </c>
      <c r="E23" s="197">
        <v>104.58335616914698</v>
      </c>
      <c r="F23" s="197">
        <v>101.81604868891645</v>
      </c>
      <c r="G23" s="197">
        <v>91.565800904916543</v>
      </c>
      <c r="H23" s="197">
        <v>84.334777269665423</v>
      </c>
      <c r="I23" s="197">
        <v>46.905913087541805</v>
      </c>
      <c r="J23" s="197">
        <v>95.95566842115872</v>
      </c>
      <c r="K23" s="197">
        <v>116.66315953678652</v>
      </c>
      <c r="L23" s="197">
        <v>95.325857169079455</v>
      </c>
      <c r="M23" s="197">
        <v>82.989535062353355</v>
      </c>
      <c r="N23" s="197">
        <v>101.24048657563263</v>
      </c>
      <c r="O23" s="197">
        <v>131.84719262661386</v>
      </c>
      <c r="P23" s="197">
        <v>95.85567217375376</v>
      </c>
      <c r="Q23" s="197">
        <v>97.021639572432292</v>
      </c>
      <c r="R23" s="197">
        <v>95.764799540473788</v>
      </c>
      <c r="S23" s="197">
        <v>103.64647682889756</v>
      </c>
      <c r="T23" s="197">
        <v>96.474011461423885</v>
      </c>
      <c r="U23" s="197">
        <v>100.81268913505119</v>
      </c>
      <c r="V23" s="197">
        <v>100.21476632034501</v>
      </c>
      <c r="W23" s="197">
        <v>109.09662530919955</v>
      </c>
      <c r="X23" s="197">
        <v>99.915647403878197</v>
      </c>
      <c r="Y23" s="197">
        <v>113.31962729094511</v>
      </c>
      <c r="Z23" s="197">
        <v>82.371612217042909</v>
      </c>
      <c r="AA23" s="197">
        <v>33.378718292559391</v>
      </c>
      <c r="AB23" s="197">
        <v>110.21310930178694</v>
      </c>
      <c r="AC23" s="197">
        <v>116.33843927323085</v>
      </c>
      <c r="AD23" s="197">
        <v>108.61470556754493</v>
      </c>
      <c r="AE23" s="197">
        <v>101.39593032813454</v>
      </c>
      <c r="AF23" s="197">
        <v>98.364519382351972</v>
      </c>
      <c r="AG23" s="197">
        <v>88.274521431674756</v>
      </c>
      <c r="AH23" s="197">
        <v>94.832279289234293</v>
      </c>
      <c r="AI23" s="197">
        <v>119.57979217596576</v>
      </c>
      <c r="AJ23" s="197">
        <v>88.474334868370519</v>
      </c>
      <c r="AK23" s="197">
        <v>106.54969492807666</v>
      </c>
      <c r="AL23" s="197">
        <v>90.158078556484568</v>
      </c>
      <c r="AM23" s="197">
        <v>100.78884515605777</v>
      </c>
      <c r="AN23" s="197">
        <v>100.09230023065633</v>
      </c>
      <c r="AO23" s="197">
        <v>94.701867347484921</v>
      </c>
      <c r="AP23" s="197">
        <v>90.615286074243116</v>
      </c>
      <c r="AQ23" s="197">
        <v>97.538348375921586</v>
      </c>
      <c r="AR23" s="197">
        <v>96.183616423766622</v>
      </c>
      <c r="AS23" s="197">
        <v>76.865765690955413</v>
      </c>
      <c r="AT23" s="197">
        <v>97.131057835489017</v>
      </c>
      <c r="AU23" s="197">
        <v>84.173656924713384</v>
      </c>
      <c r="AV23" s="197">
        <v>89.003065887593763</v>
      </c>
      <c r="AW23" s="197">
        <v>88.435555657784747</v>
      </c>
      <c r="AX23" s="197">
        <v>99.810190603527488</v>
      </c>
      <c r="AY23" s="197">
        <v>87.970215247182495</v>
      </c>
      <c r="AZ23" s="197">
        <v>85.998188664832256</v>
      </c>
      <c r="BA23" s="197">
        <v>94.404558585168118</v>
      </c>
      <c r="BB23" s="197">
        <v>95.412022162599555</v>
      </c>
      <c r="BC23" s="197">
        <v>101.72636066854265</v>
      </c>
      <c r="BD23" s="197">
        <v>93.215419440597955</v>
      </c>
      <c r="BE23" s="197">
        <v>93.300094849619413</v>
      </c>
      <c r="BF23" s="197">
        <v>101.48050015798142</v>
      </c>
      <c r="BG23" s="197">
        <v>107.44731932095945</v>
      </c>
    </row>
    <row r="25" spans="1:64">
      <c r="V25" s="11" t="s">
        <v>202</v>
      </c>
      <c r="AQ25" s="11" t="s">
        <v>204</v>
      </c>
    </row>
    <row r="26" spans="1:64">
      <c r="A26" s="197" t="s">
        <v>84</v>
      </c>
      <c r="B26" s="198" t="s">
        <v>170</v>
      </c>
      <c r="C26" s="198" t="s">
        <v>172</v>
      </c>
      <c r="D26" s="198" t="s">
        <v>174</v>
      </c>
      <c r="E26" s="198" t="s">
        <v>104</v>
      </c>
      <c r="F26" s="198" t="s">
        <v>177</v>
      </c>
      <c r="G26" s="198" t="s">
        <v>178</v>
      </c>
      <c r="H26" s="198" t="s">
        <v>181</v>
      </c>
      <c r="I26" s="198" t="s">
        <v>182</v>
      </c>
      <c r="J26" s="198" t="s">
        <v>184</v>
      </c>
      <c r="K26" s="198" t="s">
        <v>188</v>
      </c>
      <c r="L26" s="198" t="s">
        <v>193</v>
      </c>
      <c r="M26" s="198" t="s">
        <v>194</v>
      </c>
      <c r="N26" s="198" t="s">
        <v>195</v>
      </c>
      <c r="O26" s="198" t="s">
        <v>196</v>
      </c>
      <c r="P26" s="198" t="s">
        <v>146</v>
      </c>
      <c r="Q26" s="198" t="s">
        <v>197</v>
      </c>
      <c r="R26" s="198" t="s">
        <v>198</v>
      </c>
      <c r="S26" s="198" t="s">
        <v>199</v>
      </c>
      <c r="T26" s="198" t="s">
        <v>201</v>
      </c>
      <c r="W26" s="198" t="s">
        <v>212</v>
      </c>
      <c r="X26" s="11" t="s">
        <v>170</v>
      </c>
      <c r="Y26" s="11" t="s">
        <v>172</v>
      </c>
      <c r="Z26" s="11" t="s">
        <v>174</v>
      </c>
      <c r="AA26" s="11" t="s">
        <v>104</v>
      </c>
      <c r="AB26" s="11" t="s">
        <v>177</v>
      </c>
      <c r="AC26" s="11" t="s">
        <v>178</v>
      </c>
      <c r="AD26" s="11" t="s">
        <v>181</v>
      </c>
      <c r="AE26" s="11" t="s">
        <v>182</v>
      </c>
      <c r="AF26" s="11" t="s">
        <v>184</v>
      </c>
      <c r="AG26" s="11" t="s">
        <v>188</v>
      </c>
      <c r="AH26" s="11" t="s">
        <v>193</v>
      </c>
      <c r="AI26" s="11" t="s">
        <v>194</v>
      </c>
      <c r="AJ26" s="11" t="s">
        <v>195</v>
      </c>
      <c r="AK26" s="11" t="s">
        <v>196</v>
      </c>
      <c r="AL26" s="11" t="s">
        <v>146</v>
      </c>
      <c r="AM26" s="11" t="s">
        <v>197</v>
      </c>
      <c r="AN26" s="11" t="s">
        <v>198</v>
      </c>
      <c r="AO26" s="11" t="s">
        <v>199</v>
      </c>
      <c r="AP26" s="11" t="s">
        <v>201</v>
      </c>
      <c r="AS26" s="198" t="s">
        <v>212</v>
      </c>
      <c r="AT26" s="11" t="s">
        <v>170</v>
      </c>
      <c r="AU26" s="11" t="s">
        <v>172</v>
      </c>
      <c r="AV26" s="11" t="s">
        <v>174</v>
      </c>
      <c r="AW26" s="11" t="s">
        <v>104</v>
      </c>
      <c r="AX26" s="11" t="s">
        <v>177</v>
      </c>
      <c r="AY26" s="11" t="s">
        <v>178</v>
      </c>
      <c r="AZ26" s="11" t="s">
        <v>181</v>
      </c>
      <c r="BA26" s="11" t="s">
        <v>182</v>
      </c>
      <c r="BB26" s="11" t="s">
        <v>184</v>
      </c>
      <c r="BC26" s="11" t="s">
        <v>188</v>
      </c>
      <c r="BD26" s="11" t="s">
        <v>193</v>
      </c>
      <c r="BE26" s="11" t="s">
        <v>194</v>
      </c>
      <c r="BF26" s="11" t="s">
        <v>195</v>
      </c>
      <c r="BG26" s="11" t="s">
        <v>196</v>
      </c>
      <c r="BH26" s="11" t="s">
        <v>146</v>
      </c>
      <c r="BI26" s="11" t="s">
        <v>197</v>
      </c>
      <c r="BJ26" s="11" t="s">
        <v>198</v>
      </c>
      <c r="BK26" s="11" t="s">
        <v>199</v>
      </c>
      <c r="BL26" s="11" t="s">
        <v>201</v>
      </c>
    </row>
    <row r="27" spans="1:64">
      <c r="A27" s="197" t="s">
        <v>87</v>
      </c>
      <c r="B27" s="197">
        <v>104.4842816066744</v>
      </c>
      <c r="C27" s="197">
        <v>97.817417840957546</v>
      </c>
      <c r="D27" s="197">
        <v>99.36989476568651</v>
      </c>
      <c r="E27" s="197">
        <v>104.33497144049096</v>
      </c>
      <c r="F27" s="197">
        <v>99.093026319152671</v>
      </c>
      <c r="G27" s="197">
        <v>96.895401560068109</v>
      </c>
      <c r="H27" s="197">
        <v>100.7731712532226</v>
      </c>
      <c r="I27" s="197">
        <v>95.745041776005138</v>
      </c>
      <c r="J27" s="197">
        <v>98.894636723288428</v>
      </c>
      <c r="K27" s="197">
        <v>100.69017278276048</v>
      </c>
      <c r="L27" s="197">
        <v>99.811983018048565</v>
      </c>
      <c r="M27" s="197">
        <v>97.035539827152604</v>
      </c>
      <c r="N27" s="197">
        <v>97.009956655330825</v>
      </c>
      <c r="O27" s="197">
        <v>92.940702217574739</v>
      </c>
      <c r="P27" s="197">
        <v>107.84600224197627</v>
      </c>
      <c r="Q27" s="197">
        <v>102.85861571336399</v>
      </c>
      <c r="R27" s="197">
        <v>108.78086864832197</v>
      </c>
      <c r="S27" s="197">
        <v>110.28424774019965</v>
      </c>
      <c r="T27" s="197">
        <v>88.446750286890278</v>
      </c>
      <c r="U27" s="11">
        <f t="shared" ref="U27:U49" si="0">LEN(V27)</f>
        <v>19</v>
      </c>
      <c r="V27" s="11" t="s">
        <v>438</v>
      </c>
      <c r="W27" s="197">
        <v>100</v>
      </c>
      <c r="X27" s="11">
        <v>98.669405652194868</v>
      </c>
      <c r="Y27" s="11">
        <v>93.201484910527952</v>
      </c>
      <c r="Z27" s="11">
        <v>100.41577952637341</v>
      </c>
      <c r="AA27" s="11">
        <v>100.48476542591351</v>
      </c>
      <c r="AB27" s="11">
        <v>105.97909340586564</v>
      </c>
      <c r="AC27" s="11">
        <v>104.19102678264849</v>
      </c>
      <c r="AD27" s="11">
        <v>105.12140335959393</v>
      </c>
      <c r="AE27" s="11">
        <v>99.361164526671203</v>
      </c>
      <c r="AF27" s="11">
        <v>98.317999368972522</v>
      </c>
      <c r="AG27" s="11">
        <v>102.78482298717093</v>
      </c>
      <c r="AH27" s="11">
        <v>100.43623515069523</v>
      </c>
      <c r="AI27" s="11">
        <v>97.248997838041532</v>
      </c>
      <c r="AJ27" s="11">
        <v>95.463037866380645</v>
      </c>
      <c r="AK27" s="11">
        <v>96.150730918405031</v>
      </c>
      <c r="AL27" s="11">
        <v>113.02201485709038</v>
      </c>
      <c r="AM27" s="11">
        <v>102.73443981939417</v>
      </c>
      <c r="AN27" s="11">
        <v>117.81833325331503</v>
      </c>
      <c r="AO27" s="11">
        <v>122.77536805445138</v>
      </c>
      <c r="AP27" s="11">
        <v>95.95566842115872</v>
      </c>
      <c r="AR27" s="11" t="s">
        <v>438</v>
      </c>
      <c r="AS27" s="197">
        <v>100</v>
      </c>
      <c r="AT27" s="11">
        <v>93.503527808756331</v>
      </c>
      <c r="AU27" s="11">
        <v>94.747396086339577</v>
      </c>
      <c r="AV27" s="11">
        <v>103.18088693956862</v>
      </c>
      <c r="AW27" s="11">
        <v>105.50343149909793</v>
      </c>
      <c r="AX27" s="11">
        <v>102.14787186336574</v>
      </c>
      <c r="AY27" s="11">
        <v>109.31456460104107</v>
      </c>
      <c r="AZ27" s="11">
        <v>91.971296987135716</v>
      </c>
      <c r="BA27" s="11">
        <v>105.37534192755291</v>
      </c>
      <c r="BB27" s="11">
        <v>105.76073300339606</v>
      </c>
      <c r="BC27" s="11">
        <v>101.07886983515206</v>
      </c>
      <c r="BD27" s="11">
        <v>98.784735658700527</v>
      </c>
      <c r="BE27" s="11">
        <v>97.989219820619766</v>
      </c>
      <c r="BF27" s="11">
        <v>97.15514271619908</v>
      </c>
      <c r="BG27" s="11">
        <v>100.23883176815272</v>
      </c>
      <c r="BH27" s="11">
        <v>109.64694395588512</v>
      </c>
      <c r="BI27" s="11">
        <v>98.555916324682784</v>
      </c>
      <c r="BJ27" s="11">
        <v>116.7341739668768</v>
      </c>
      <c r="BK27" s="11">
        <v>105.7723741534069</v>
      </c>
      <c r="BL27" s="11">
        <v>116.66315953678652</v>
      </c>
    </row>
    <row r="28" spans="1:64">
      <c r="A28" s="197" t="s">
        <v>89</v>
      </c>
      <c r="B28" s="197">
        <v>96.027127909007888</v>
      </c>
      <c r="C28" s="197">
        <v>94.868713208216349</v>
      </c>
      <c r="D28" s="197">
        <v>112.7970801488416</v>
      </c>
      <c r="E28" s="197">
        <v>104.35707659015843</v>
      </c>
      <c r="F28" s="197">
        <v>89.175374895956367</v>
      </c>
      <c r="G28" s="197">
        <v>95.305205605162698</v>
      </c>
      <c r="H28" s="197">
        <v>113.26889112147683</v>
      </c>
      <c r="I28" s="197">
        <v>104.48444623106283</v>
      </c>
      <c r="J28" s="197">
        <v>109.70163311582186</v>
      </c>
      <c r="K28" s="197">
        <v>105.95952461325224</v>
      </c>
      <c r="L28" s="197">
        <v>90.999039071320709</v>
      </c>
      <c r="M28" s="197">
        <v>93.35590092541554</v>
      </c>
      <c r="N28" s="197">
        <v>108.89699792266521</v>
      </c>
      <c r="O28" s="197">
        <v>86.912588032171243</v>
      </c>
      <c r="P28" s="197">
        <v>95.093840485217044</v>
      </c>
      <c r="Q28" s="197">
        <v>105.88448132203621</v>
      </c>
      <c r="R28" s="197">
        <v>117.57269960476941</v>
      </c>
      <c r="S28" s="197">
        <v>110.63508024061576</v>
      </c>
      <c r="T28" s="197">
        <v>103.02851588568747</v>
      </c>
      <c r="U28" s="11">
        <f t="shared" si="0"/>
        <v>19</v>
      </c>
      <c r="V28" s="199" t="s">
        <v>700</v>
      </c>
      <c r="W28" s="197">
        <v>100</v>
      </c>
      <c r="X28" s="11">
        <v>101.61356551073857</v>
      </c>
      <c r="Y28" s="11">
        <v>101.76651503498701</v>
      </c>
      <c r="Z28" s="11">
        <v>94.919525947614275</v>
      </c>
      <c r="AA28" s="11">
        <v>113.3975724049142</v>
      </c>
      <c r="AB28" s="11">
        <v>92.817541709110102</v>
      </c>
      <c r="AC28" s="11">
        <v>94.740941605863455</v>
      </c>
      <c r="AD28" s="11">
        <v>110.93977095227012</v>
      </c>
      <c r="AE28" s="11">
        <v>98.690278838820362</v>
      </c>
      <c r="AF28" s="11">
        <v>106.24676509697197</v>
      </c>
      <c r="AG28" s="11">
        <v>98.04289860624506</v>
      </c>
      <c r="AH28" s="11">
        <v>90.12704444558986</v>
      </c>
      <c r="AI28" s="11">
        <v>90.259587347752984</v>
      </c>
      <c r="AJ28" s="11">
        <v>114.62006617970226</v>
      </c>
      <c r="AK28" s="11">
        <v>97.040265188837367</v>
      </c>
      <c r="AL28" s="11">
        <v>86.69269352315861</v>
      </c>
      <c r="AM28" s="11">
        <v>96.377825414995257</v>
      </c>
      <c r="AN28" s="11">
        <v>172.09271465823491</v>
      </c>
      <c r="AO28" s="11">
        <v>139.24647059150098</v>
      </c>
      <c r="AP28" s="11">
        <v>101.24048657563263</v>
      </c>
      <c r="AR28" s="199" t="s">
        <v>700</v>
      </c>
      <c r="AS28" s="197">
        <v>100</v>
      </c>
      <c r="AT28" s="11">
        <v>104.13363334102146</v>
      </c>
      <c r="AU28" s="11">
        <v>75.86140713997203</v>
      </c>
      <c r="AV28" s="11">
        <v>105.86098724410566</v>
      </c>
      <c r="AW28" s="11">
        <v>121.57805322745617</v>
      </c>
      <c r="AX28" s="11">
        <v>69.595737230754651</v>
      </c>
      <c r="AY28" s="11">
        <v>88.126061383039954</v>
      </c>
      <c r="AZ28" s="11">
        <v>78.318912154840518</v>
      </c>
      <c r="BA28" s="11">
        <v>92.764597291071652</v>
      </c>
      <c r="BB28" s="11">
        <v>78.183242828429471</v>
      </c>
      <c r="BC28" s="11">
        <v>92.844569982114606</v>
      </c>
      <c r="BD28" s="11">
        <v>114.64103374670513</v>
      </c>
      <c r="BE28" s="11">
        <v>107.09424115972482</v>
      </c>
      <c r="BF28" s="11">
        <v>144.13302909671276</v>
      </c>
      <c r="BG28" s="11">
        <v>123.67557905906152</v>
      </c>
      <c r="BH28" s="11">
        <v>101.19142063893017</v>
      </c>
      <c r="BI28" s="11">
        <v>138.10923421027698</v>
      </c>
      <c r="BJ28" s="11">
        <v>83.65765394864377</v>
      </c>
      <c r="BK28" s="11">
        <v>195.67502223791016</v>
      </c>
      <c r="BL28" s="11">
        <v>131.84719262661386</v>
      </c>
    </row>
    <row r="29" spans="1:64">
      <c r="A29" s="197" t="s">
        <v>60</v>
      </c>
      <c r="B29" s="197">
        <v>103.25785335161758</v>
      </c>
      <c r="C29" s="197">
        <v>97.710733472542898</v>
      </c>
      <c r="D29" s="197">
        <v>101.63608039601333</v>
      </c>
      <c r="E29" s="197">
        <v>104.58158755954763</v>
      </c>
      <c r="F29" s="197">
        <v>98.970653941300441</v>
      </c>
      <c r="G29" s="197">
        <v>95.679244750871433</v>
      </c>
      <c r="H29" s="197">
        <v>102.9635122848242</v>
      </c>
      <c r="I29" s="197">
        <v>92.978067583097214</v>
      </c>
      <c r="J29" s="197">
        <v>95.347357228053525</v>
      </c>
      <c r="K29" s="197">
        <v>100.29349507562067</v>
      </c>
      <c r="L29" s="197">
        <v>103.07383186492525</v>
      </c>
      <c r="M29" s="197">
        <v>98.368118914345999</v>
      </c>
      <c r="N29" s="197">
        <v>95.809228157495227</v>
      </c>
      <c r="O29" s="197">
        <v>93.302742238856624</v>
      </c>
      <c r="P29" s="197">
        <v>104.10688037070364</v>
      </c>
      <c r="Q29" s="197">
        <v>107.77717926912086</v>
      </c>
      <c r="R29" s="197">
        <v>118.33920899102752</v>
      </c>
      <c r="S29" s="197">
        <v>101.10654532502244</v>
      </c>
      <c r="T29" s="197">
        <v>99.533949637028812</v>
      </c>
      <c r="U29" s="11">
        <f t="shared" si="0"/>
        <v>20</v>
      </c>
      <c r="V29" s="199" t="s">
        <v>561</v>
      </c>
      <c r="W29" s="197">
        <v>100</v>
      </c>
      <c r="X29" s="11">
        <v>101.52016040799494</v>
      </c>
      <c r="Y29" s="11">
        <v>104.60642407449066</v>
      </c>
      <c r="Z29" s="11">
        <v>100.41048789075522</v>
      </c>
      <c r="AA29" s="11">
        <v>97.01357095149487</v>
      </c>
      <c r="AB29" s="11">
        <v>102.32471752651556</v>
      </c>
      <c r="AC29" s="11">
        <v>104.65434617643241</v>
      </c>
      <c r="AD29" s="11">
        <v>103.96177109438027</v>
      </c>
      <c r="AE29" s="11">
        <v>92.7158782166631</v>
      </c>
      <c r="AF29" s="11">
        <v>99.318210249699348</v>
      </c>
      <c r="AG29" s="11">
        <v>108.29621067501161</v>
      </c>
      <c r="AH29" s="11">
        <v>95.510684913790385</v>
      </c>
      <c r="AI29" s="11">
        <v>96.527665598647701</v>
      </c>
      <c r="AJ29" s="11">
        <v>97.2612648434596</v>
      </c>
      <c r="AK29" s="11">
        <v>92.195109899572529</v>
      </c>
      <c r="AL29" s="11">
        <v>105.80366827707107</v>
      </c>
      <c r="AM29" s="11">
        <v>97.11940759119139</v>
      </c>
      <c r="AN29" s="11">
        <v>99.983506053416747</v>
      </c>
      <c r="AO29" s="11">
        <v>89.933776083935783</v>
      </c>
      <c r="AP29" s="11">
        <v>95.85567217375376</v>
      </c>
      <c r="AR29" s="11" t="s">
        <v>561</v>
      </c>
      <c r="AS29" s="197">
        <v>100</v>
      </c>
      <c r="AT29" s="11">
        <v>98.371725408809226</v>
      </c>
      <c r="AU29" s="11">
        <v>106.02806445774431</v>
      </c>
      <c r="AV29" s="11">
        <v>97.360649903618821</v>
      </c>
      <c r="AW29" s="11">
        <v>96.684283463582162</v>
      </c>
      <c r="AX29" s="11">
        <v>105.80841216486954</v>
      </c>
      <c r="AY29" s="11">
        <v>103.11688190133859</v>
      </c>
      <c r="AZ29" s="11">
        <v>106.80061775354386</v>
      </c>
      <c r="BA29" s="11">
        <v>97.20732815116861</v>
      </c>
      <c r="BB29" s="11">
        <v>98.783696715268348</v>
      </c>
      <c r="BC29" s="11">
        <v>102.55770887407665</v>
      </c>
      <c r="BD29" s="11">
        <v>96.86014665053419</v>
      </c>
      <c r="BE29" s="11">
        <v>98.203795496041963</v>
      </c>
      <c r="BF29" s="11">
        <v>105.69038472666725</v>
      </c>
      <c r="BG29" s="11">
        <v>95.607880838075658</v>
      </c>
      <c r="BH29" s="11">
        <v>97.825632637068111</v>
      </c>
      <c r="BI29" s="11">
        <v>90.968694911969251</v>
      </c>
      <c r="BJ29" s="11">
        <v>105.02059893964353</v>
      </c>
      <c r="BK29" s="11">
        <v>100.01393929772458</v>
      </c>
      <c r="BL29" s="11">
        <v>97.021639572432292</v>
      </c>
    </row>
    <row r="30" spans="1:64">
      <c r="A30" s="197" t="s">
        <v>30</v>
      </c>
      <c r="B30" s="197">
        <v>92.734925874012774</v>
      </c>
      <c r="C30" s="197">
        <v>94.603988091508157</v>
      </c>
      <c r="D30" s="197">
        <v>105.74803999605808</v>
      </c>
      <c r="E30" s="197">
        <v>106.56792057135264</v>
      </c>
      <c r="F30" s="197">
        <v>96.108753992880324</v>
      </c>
      <c r="G30" s="197">
        <v>91.210159660238986</v>
      </c>
      <c r="H30" s="197">
        <v>111.88770787878957</v>
      </c>
      <c r="I30" s="197">
        <v>103.18763405991997</v>
      </c>
      <c r="J30" s="197">
        <v>107.29449941446229</v>
      </c>
      <c r="K30" s="197">
        <v>103.63217787934522</v>
      </c>
      <c r="L30" s="197">
        <v>98.780878531069902</v>
      </c>
      <c r="M30" s="197">
        <v>99.363932785274429</v>
      </c>
      <c r="N30" s="197">
        <v>110.48051982179301</v>
      </c>
      <c r="O30" s="197">
        <v>98.206527128844115</v>
      </c>
      <c r="P30" s="197">
        <v>108.20693050065945</v>
      </c>
      <c r="Q30" s="197">
        <v>106.50089856450609</v>
      </c>
      <c r="R30" s="197">
        <v>118.09792067158078</v>
      </c>
      <c r="S30" s="197">
        <v>117.10447981283032</v>
      </c>
      <c r="T30" s="197">
        <v>104.58335616914698</v>
      </c>
      <c r="U30" s="11">
        <f t="shared" si="0"/>
        <v>14</v>
      </c>
      <c r="V30" s="11" t="s">
        <v>562</v>
      </c>
      <c r="W30" s="197">
        <v>100</v>
      </c>
      <c r="X30" s="11">
        <v>98.396366842541582</v>
      </c>
      <c r="Y30" s="11">
        <v>99.048040758544715</v>
      </c>
      <c r="Z30" s="11">
        <v>98.124516379849013</v>
      </c>
      <c r="AA30" s="11">
        <v>98.694691358853717</v>
      </c>
      <c r="AB30" s="11">
        <v>96.653064837992062</v>
      </c>
      <c r="AC30" s="11">
        <v>95.718796843037751</v>
      </c>
      <c r="AD30" s="11">
        <v>97.489319869480241</v>
      </c>
      <c r="AE30" s="11">
        <v>99.34936989642371</v>
      </c>
      <c r="AF30" s="11">
        <v>100.61707875447139</v>
      </c>
      <c r="AG30" s="11">
        <v>108.41990888551891</v>
      </c>
      <c r="AH30" s="11">
        <v>108.35956226611461</v>
      </c>
      <c r="AI30" s="11">
        <v>103.91101043402713</v>
      </c>
      <c r="AJ30" s="11">
        <v>102.24346677566483</v>
      </c>
      <c r="AK30" s="11">
        <v>98.38648700912826</v>
      </c>
      <c r="AL30" s="11">
        <v>106.52057410652137</v>
      </c>
      <c r="AM30" s="11">
        <v>97.632891098611836</v>
      </c>
      <c r="AN30" s="11">
        <v>104.72719771099041</v>
      </c>
      <c r="AO30" s="11">
        <v>112.30754797109552</v>
      </c>
      <c r="AP30" s="11">
        <v>95.764799540473788</v>
      </c>
      <c r="AR30" s="11" t="s">
        <v>562</v>
      </c>
      <c r="AS30" s="197">
        <v>100</v>
      </c>
      <c r="AT30" s="11">
        <v>100.56701099273778</v>
      </c>
      <c r="AU30" s="11">
        <v>95.414820163143077</v>
      </c>
      <c r="AV30" s="11">
        <v>103.95580501785288</v>
      </c>
      <c r="AW30" s="11">
        <v>102.99219193361316</v>
      </c>
      <c r="AX30" s="11">
        <v>92.783795711367716</v>
      </c>
      <c r="AY30" s="11">
        <v>98.107003582511709</v>
      </c>
      <c r="AZ30" s="11">
        <v>97.229687900448539</v>
      </c>
      <c r="BA30" s="11">
        <v>97.551558514325407</v>
      </c>
      <c r="BB30" s="11">
        <v>101.40143887104121</v>
      </c>
      <c r="BC30" s="11">
        <v>107.58016043282659</v>
      </c>
      <c r="BD30" s="11">
        <v>101.09623521827717</v>
      </c>
      <c r="BE30" s="11">
        <v>101.12620657714928</v>
      </c>
      <c r="BF30" s="11">
        <v>93.699806243997159</v>
      </c>
      <c r="BG30" s="11">
        <v>101.98015058587767</v>
      </c>
      <c r="BH30" s="11">
        <v>109.26876425354921</v>
      </c>
      <c r="BI30" s="11">
        <v>102.39372138679977</v>
      </c>
      <c r="BJ30" s="11">
        <v>103.14469846677856</v>
      </c>
      <c r="BK30" s="11">
        <v>113.03641084792714</v>
      </c>
      <c r="BL30" s="11">
        <v>103.64647682889756</v>
      </c>
    </row>
    <row r="31" spans="1:64">
      <c r="A31" s="197" t="s">
        <v>97</v>
      </c>
      <c r="B31" s="197">
        <v>96.622760599515217</v>
      </c>
      <c r="C31" s="197">
        <v>105.40676699699209</v>
      </c>
      <c r="D31" s="197">
        <v>95.393417665628505</v>
      </c>
      <c r="E31" s="197">
        <v>108.09192051400191</v>
      </c>
      <c r="F31" s="197">
        <v>108.65287117943265</v>
      </c>
      <c r="G31" s="197">
        <v>92.185873248541654</v>
      </c>
      <c r="H31" s="197">
        <v>94.640418620743816</v>
      </c>
      <c r="I31" s="197">
        <v>99.864943827007153</v>
      </c>
      <c r="J31" s="197">
        <v>91.329335579221734</v>
      </c>
      <c r="K31" s="197">
        <v>98.042299146594374</v>
      </c>
      <c r="L31" s="197">
        <v>101.29238189360137</v>
      </c>
      <c r="M31" s="197">
        <v>103.88205359225738</v>
      </c>
      <c r="N31" s="197">
        <v>88.854842978534208</v>
      </c>
      <c r="O31" s="197">
        <v>112.29010976119898</v>
      </c>
      <c r="P31" s="197">
        <v>100.23694994930456</v>
      </c>
      <c r="Q31" s="197">
        <v>107.78454596894396</v>
      </c>
      <c r="R31" s="197">
        <v>104.34934831535136</v>
      </c>
      <c r="S31" s="197">
        <v>102.93186360714155</v>
      </c>
      <c r="T31" s="197">
        <v>101.81604868891645</v>
      </c>
      <c r="U31" s="11">
        <f t="shared" si="0"/>
        <v>13</v>
      </c>
      <c r="V31" s="11" t="s">
        <v>480</v>
      </c>
      <c r="W31" s="197">
        <v>100</v>
      </c>
      <c r="X31" s="11">
        <v>106.17539613477689</v>
      </c>
      <c r="Y31" s="11">
        <v>99.309222975593045</v>
      </c>
      <c r="Z31" s="11">
        <v>93.652576360731942</v>
      </c>
      <c r="AA31" s="11">
        <v>95.545892324168818</v>
      </c>
      <c r="AB31" s="11">
        <v>99.707627714356732</v>
      </c>
      <c r="AC31" s="11">
        <v>95.656384928852859</v>
      </c>
      <c r="AD31" s="11">
        <v>94.091515759841144</v>
      </c>
      <c r="AE31" s="11">
        <v>98.082657926738577</v>
      </c>
      <c r="AF31" s="11">
        <v>98.162115831772155</v>
      </c>
      <c r="AG31" s="11">
        <v>106.67274527900774</v>
      </c>
      <c r="AH31" s="11">
        <v>99.486924262377357</v>
      </c>
      <c r="AI31" s="11">
        <v>102.14304655858881</v>
      </c>
      <c r="AJ31" s="11">
        <v>99.765797004320973</v>
      </c>
      <c r="AK31" s="11">
        <v>103.05086076154095</v>
      </c>
      <c r="AL31" s="11">
        <v>95.527706809000804</v>
      </c>
      <c r="AM31" s="11">
        <v>92.507422171346093</v>
      </c>
      <c r="AN31" s="11">
        <v>109.72291576601569</v>
      </c>
      <c r="AO31" s="11">
        <v>113.76528432057833</v>
      </c>
      <c r="AP31" s="11">
        <v>96.474011461423885</v>
      </c>
      <c r="AR31" s="11" t="s">
        <v>480</v>
      </c>
      <c r="AS31" s="197">
        <v>100</v>
      </c>
      <c r="AT31" s="11">
        <v>110.82223728745349</v>
      </c>
      <c r="AU31" s="11">
        <v>93.155764703974171</v>
      </c>
      <c r="AV31" s="11">
        <v>98.437731174816406</v>
      </c>
      <c r="AW31" s="11">
        <v>98.607501277524335</v>
      </c>
      <c r="AX31" s="11">
        <v>104.47179144176386</v>
      </c>
      <c r="AY31" s="11">
        <v>97.389397751079215</v>
      </c>
      <c r="AZ31" s="11">
        <v>104.66317459096062</v>
      </c>
      <c r="BA31" s="11">
        <v>93.101959726205592</v>
      </c>
      <c r="BB31" s="11">
        <v>92.260656220023236</v>
      </c>
      <c r="BC31" s="11">
        <v>105.44780648582118</v>
      </c>
      <c r="BD31" s="11">
        <v>98.358901451333907</v>
      </c>
      <c r="BE31" s="11">
        <v>95.525583692261648</v>
      </c>
      <c r="BF31" s="11">
        <v>84.071838111652781</v>
      </c>
      <c r="BG31" s="11">
        <v>94.238010937737769</v>
      </c>
      <c r="BH31" s="11">
        <v>87.659408809082862</v>
      </c>
      <c r="BI31" s="11">
        <v>94.553816176433784</v>
      </c>
      <c r="BJ31" s="11">
        <v>77.919641701081446</v>
      </c>
      <c r="BK31" s="11">
        <v>125.66140810011193</v>
      </c>
      <c r="BL31" s="11">
        <v>100.81268913505119</v>
      </c>
    </row>
    <row r="32" spans="1:64">
      <c r="A32" s="197" t="s">
        <v>99</v>
      </c>
      <c r="B32" s="197">
        <v>92.442196193257786</v>
      </c>
      <c r="C32" s="197">
        <v>103.43376930939047</v>
      </c>
      <c r="D32" s="197">
        <v>83.17769584530626</v>
      </c>
      <c r="E32" s="197">
        <v>105.1689477629147</v>
      </c>
      <c r="F32" s="197">
        <v>115.72643437738618</v>
      </c>
      <c r="G32" s="197">
        <v>81.114068873344053</v>
      </c>
      <c r="H32" s="197">
        <v>85.63947431030806</v>
      </c>
      <c r="I32" s="197">
        <v>121.04720893373653</v>
      </c>
      <c r="J32" s="197">
        <v>83.670846676013838</v>
      </c>
      <c r="K32" s="197">
        <v>116.10966682938499</v>
      </c>
      <c r="L32" s="197">
        <v>95.88094373885248</v>
      </c>
      <c r="M32" s="197">
        <v>119.16003569895182</v>
      </c>
      <c r="N32" s="197">
        <v>95.232497543235141</v>
      </c>
      <c r="O32" s="197">
        <v>112.75536692888973</v>
      </c>
      <c r="P32" s="197">
        <v>94.981108444258155</v>
      </c>
      <c r="Q32" s="197">
        <v>93.02384466555354</v>
      </c>
      <c r="R32" s="197">
        <v>112.40997946705183</v>
      </c>
      <c r="S32" s="197">
        <v>98.354489814335906</v>
      </c>
      <c r="T32" s="197">
        <v>91.565800904916543</v>
      </c>
      <c r="U32" s="11">
        <f t="shared" si="0"/>
        <v>16</v>
      </c>
      <c r="V32" s="199" t="s">
        <v>563</v>
      </c>
      <c r="W32" s="197">
        <v>100</v>
      </c>
      <c r="X32" s="11">
        <v>115.31036030143427</v>
      </c>
      <c r="Y32" s="11">
        <v>105.02506282507331</v>
      </c>
      <c r="Z32" s="11">
        <v>88.772881155923727</v>
      </c>
      <c r="AA32" s="11">
        <v>95.790600257775722</v>
      </c>
      <c r="AB32" s="11">
        <v>98.301066260707501</v>
      </c>
      <c r="AC32" s="11">
        <v>71.974241710194192</v>
      </c>
      <c r="AD32" s="11">
        <v>106.51551564333168</v>
      </c>
      <c r="AE32" s="11">
        <v>97.6016694251731</v>
      </c>
      <c r="AF32" s="11">
        <v>79.059344507537531</v>
      </c>
      <c r="AG32" s="11">
        <v>114.04444096942296</v>
      </c>
      <c r="AH32" s="11">
        <v>106.47807951585106</v>
      </c>
      <c r="AI32" s="11">
        <v>94.762537921190116</v>
      </c>
      <c r="AJ32" s="11">
        <v>98.84455827008091</v>
      </c>
      <c r="AK32" s="11">
        <v>89.352937504978939</v>
      </c>
      <c r="AL32" s="11">
        <v>107.87906870548206</v>
      </c>
      <c r="AM32" s="11">
        <v>93.912888077914786</v>
      </c>
      <c r="AN32" s="11">
        <v>109.35525533649459</v>
      </c>
      <c r="AO32" s="11">
        <v>116.28253749949668</v>
      </c>
      <c r="AP32" s="11">
        <v>82.371612217042909</v>
      </c>
      <c r="AR32" s="11" t="s">
        <v>563</v>
      </c>
      <c r="AS32" s="197">
        <v>100</v>
      </c>
      <c r="AT32" s="11">
        <v>111.49087031334517</v>
      </c>
      <c r="AU32" s="11">
        <v>115.49115659669931</v>
      </c>
      <c r="AV32" s="11">
        <v>102.0197856098805</v>
      </c>
      <c r="AW32" s="11">
        <v>100.20984109417526</v>
      </c>
      <c r="AX32" s="11">
        <v>107.1902376891402</v>
      </c>
      <c r="AY32" s="11">
        <v>82.863223895904682</v>
      </c>
      <c r="AZ32" s="11">
        <v>117.02432717304056</v>
      </c>
      <c r="BA32" s="11">
        <v>78.491764251883353</v>
      </c>
      <c r="BB32" s="11">
        <v>62.084642807715241</v>
      </c>
      <c r="BC32" s="11">
        <v>159.28097642452539</v>
      </c>
      <c r="BD32" s="11">
        <v>89.763432305543461</v>
      </c>
      <c r="BE32" s="11">
        <v>90.538150810966869</v>
      </c>
      <c r="BF32" s="11">
        <v>35.078284851706293</v>
      </c>
      <c r="BG32" s="11">
        <v>55.452453027724147</v>
      </c>
      <c r="BH32" s="11">
        <v>146.9657531119781</v>
      </c>
      <c r="BI32" s="11">
        <v>161.09443031454833</v>
      </c>
      <c r="BJ32" s="11">
        <v>46.683013752613697</v>
      </c>
      <c r="BK32" s="11">
        <v>169.09278602645935</v>
      </c>
      <c r="BL32" s="11">
        <v>33.378718292559391</v>
      </c>
    </row>
    <row r="33" spans="1:106">
      <c r="A33" s="197" t="s">
        <v>102</v>
      </c>
      <c r="B33" s="197">
        <v>105.05791142912453</v>
      </c>
      <c r="C33" s="197">
        <v>93.903073765758279</v>
      </c>
      <c r="D33" s="197">
        <v>88.248825607518327</v>
      </c>
      <c r="E33" s="197">
        <v>110.93520635024632</v>
      </c>
      <c r="F33" s="197">
        <v>106.62859476199293</v>
      </c>
      <c r="G33" s="197">
        <v>93.636615282154523</v>
      </c>
      <c r="H33" s="197">
        <v>99.224156283437111</v>
      </c>
      <c r="I33" s="197">
        <v>99.62344919234225</v>
      </c>
      <c r="J33" s="197">
        <v>94.296914405370984</v>
      </c>
      <c r="K33" s="197">
        <v>106.59914852706285</v>
      </c>
      <c r="L33" s="197">
        <v>100.85886114633311</v>
      </c>
      <c r="M33" s="197">
        <v>93.632900995453255</v>
      </c>
      <c r="N33" s="197">
        <v>88.404174954045118</v>
      </c>
      <c r="O33" s="197">
        <v>111.41458932173103</v>
      </c>
      <c r="P33" s="197">
        <v>133.6362238171651</v>
      </c>
      <c r="Q33" s="197">
        <v>117.87871917184212</v>
      </c>
      <c r="R33" s="197">
        <v>125.28717471232068</v>
      </c>
      <c r="S33" s="197">
        <v>100.38160223261234</v>
      </c>
      <c r="T33" s="197">
        <v>84.334777269665423</v>
      </c>
      <c r="U33" s="11">
        <f t="shared" si="0"/>
        <v>0</v>
      </c>
      <c r="W33" s="198" t="s">
        <v>212</v>
      </c>
      <c r="X33" s="11" t="s">
        <v>170</v>
      </c>
      <c r="Y33" s="11" t="s">
        <v>172</v>
      </c>
      <c r="Z33" s="11" t="s">
        <v>174</v>
      </c>
      <c r="AA33" s="11" t="s">
        <v>104</v>
      </c>
      <c r="AB33" s="11" t="s">
        <v>177</v>
      </c>
      <c r="AC33" s="11" t="s">
        <v>178</v>
      </c>
      <c r="AD33" s="11" t="s">
        <v>181</v>
      </c>
      <c r="AE33" s="11" t="s">
        <v>182</v>
      </c>
      <c r="AF33" s="11" t="s">
        <v>184</v>
      </c>
      <c r="AG33" s="11" t="s">
        <v>188</v>
      </c>
      <c r="AH33" s="11" t="s">
        <v>193</v>
      </c>
      <c r="AI33" s="11" t="s">
        <v>194</v>
      </c>
      <c r="AJ33" s="11" t="s">
        <v>195</v>
      </c>
      <c r="AK33" s="11" t="s">
        <v>196</v>
      </c>
      <c r="AL33" s="11" t="s">
        <v>146</v>
      </c>
      <c r="AM33" s="11" t="s">
        <v>197</v>
      </c>
      <c r="AN33" s="11" t="s">
        <v>198</v>
      </c>
      <c r="AO33" s="11" t="s">
        <v>199</v>
      </c>
      <c r="AP33" s="11" t="s">
        <v>201</v>
      </c>
      <c r="AS33" s="198" t="s">
        <v>212</v>
      </c>
      <c r="AT33" s="11" t="s">
        <v>170</v>
      </c>
      <c r="AU33" s="11" t="s">
        <v>172</v>
      </c>
      <c r="AV33" s="11" t="s">
        <v>174</v>
      </c>
      <c r="AW33" s="11" t="s">
        <v>104</v>
      </c>
      <c r="AX33" s="11" t="s">
        <v>177</v>
      </c>
      <c r="AY33" s="11" t="s">
        <v>178</v>
      </c>
      <c r="AZ33" s="11" t="s">
        <v>181</v>
      </c>
      <c r="BA33" s="11" t="s">
        <v>182</v>
      </c>
      <c r="BB33" s="11" t="s">
        <v>184</v>
      </c>
      <c r="BC33" s="11" t="s">
        <v>188</v>
      </c>
      <c r="BD33" s="11" t="s">
        <v>193</v>
      </c>
      <c r="BE33" s="11" t="s">
        <v>194</v>
      </c>
      <c r="BF33" s="11" t="s">
        <v>195</v>
      </c>
      <c r="BG33" s="11" t="s">
        <v>196</v>
      </c>
      <c r="BH33" s="11" t="s">
        <v>146</v>
      </c>
      <c r="BI33" s="11" t="s">
        <v>197</v>
      </c>
      <c r="BJ33" s="11" t="s">
        <v>198</v>
      </c>
      <c r="BK33" s="11" t="s">
        <v>199</v>
      </c>
      <c r="BL33" s="11" t="s">
        <v>201</v>
      </c>
    </row>
    <row r="34" spans="1:106">
      <c r="A34" s="197" t="s">
        <v>32</v>
      </c>
      <c r="B34" s="197">
        <v>76.162473514200698</v>
      </c>
      <c r="C34" s="197">
        <v>63.102648509763959</v>
      </c>
      <c r="D34" s="197">
        <v>53.083710075835555</v>
      </c>
      <c r="E34" s="197">
        <v>72.890246354675241</v>
      </c>
      <c r="F34" s="197">
        <v>131.99477520262229</v>
      </c>
      <c r="G34" s="197">
        <v>76.037675811454605</v>
      </c>
      <c r="H34" s="197">
        <v>82.292790625254611</v>
      </c>
      <c r="I34" s="197">
        <v>190.91062015395212</v>
      </c>
      <c r="J34" s="197">
        <v>74.49681770721881</v>
      </c>
      <c r="K34" s="197">
        <v>202.84422034766573</v>
      </c>
      <c r="L34" s="197">
        <v>97.844317631711306</v>
      </c>
      <c r="M34" s="197">
        <v>151.58308556836593</v>
      </c>
      <c r="N34" s="197">
        <v>84.857110639974934</v>
      </c>
      <c r="O34" s="197">
        <v>107.77073996278558</v>
      </c>
      <c r="P34" s="197">
        <v>91.238099933245337</v>
      </c>
      <c r="Q34" s="197">
        <v>117.02382302342993</v>
      </c>
      <c r="R34" s="197">
        <v>108.69320036986782</v>
      </c>
      <c r="S34" s="197">
        <v>100.42771869182378</v>
      </c>
      <c r="T34" s="197">
        <v>46.905913087541805</v>
      </c>
      <c r="U34" s="11">
        <f t="shared" si="0"/>
        <v>8</v>
      </c>
      <c r="V34" s="11" t="s">
        <v>565</v>
      </c>
      <c r="W34" s="197">
        <v>100</v>
      </c>
      <c r="X34" s="11">
        <v>104.4842816066744</v>
      </c>
      <c r="Y34" s="11">
        <v>97.817417840957546</v>
      </c>
      <c r="Z34" s="11">
        <v>99.36989476568651</v>
      </c>
      <c r="AA34" s="11">
        <v>104.33497144049096</v>
      </c>
      <c r="AB34" s="11">
        <v>99.093026319152671</v>
      </c>
      <c r="AC34" s="11">
        <v>96.895401560068109</v>
      </c>
      <c r="AD34" s="11">
        <v>100.7731712532226</v>
      </c>
      <c r="AE34" s="11">
        <v>95.745041776005138</v>
      </c>
      <c r="AF34" s="11">
        <v>98.894636723288428</v>
      </c>
      <c r="AG34" s="11">
        <v>100.69017278276048</v>
      </c>
      <c r="AH34" s="11">
        <v>99.811983018048565</v>
      </c>
      <c r="AI34" s="11">
        <v>97.035539827152604</v>
      </c>
      <c r="AJ34" s="11">
        <v>97.009956655330825</v>
      </c>
      <c r="AK34" s="11">
        <v>92.940702217574739</v>
      </c>
      <c r="AL34" s="11">
        <v>107.84600224197627</v>
      </c>
      <c r="AM34" s="11">
        <v>102.85861571336399</v>
      </c>
      <c r="AN34" s="11">
        <v>108.78086864832197</v>
      </c>
      <c r="AO34" s="11">
        <v>110.28424774019965</v>
      </c>
      <c r="AP34" s="11">
        <v>88.446750286890278</v>
      </c>
      <c r="AR34" s="11" t="s">
        <v>486</v>
      </c>
      <c r="AS34" s="197">
        <v>100</v>
      </c>
      <c r="AT34" s="11">
        <v>96.027127909007888</v>
      </c>
      <c r="AU34" s="11">
        <v>94.868713208216349</v>
      </c>
      <c r="AV34" s="11">
        <v>112.7970801488416</v>
      </c>
      <c r="AW34" s="11">
        <v>104.35707659015843</v>
      </c>
      <c r="AX34" s="11">
        <v>89.175374895956367</v>
      </c>
      <c r="AY34" s="11">
        <v>95.305205605162698</v>
      </c>
      <c r="AZ34" s="11">
        <v>113.26889112147683</v>
      </c>
      <c r="BA34" s="11">
        <v>104.48444623106283</v>
      </c>
      <c r="BB34" s="11">
        <v>109.70163311582186</v>
      </c>
      <c r="BC34" s="11">
        <v>105.95952461325224</v>
      </c>
      <c r="BD34" s="11">
        <v>90.999039071320709</v>
      </c>
      <c r="BE34" s="11">
        <v>93.35590092541554</v>
      </c>
      <c r="BF34" s="11">
        <v>108.89699792266521</v>
      </c>
      <c r="BG34" s="11">
        <v>86.912588032171243</v>
      </c>
      <c r="BH34" s="11">
        <v>95.093840485217044</v>
      </c>
      <c r="BI34" s="11">
        <v>105.88448132203621</v>
      </c>
      <c r="BJ34" s="11">
        <v>117.57269960476941</v>
      </c>
      <c r="BK34" s="11">
        <v>110.63508024061576</v>
      </c>
      <c r="BL34" s="11">
        <v>103.02851588568747</v>
      </c>
    </row>
    <row r="35" spans="1:106">
      <c r="A35" s="197" t="s">
        <v>88</v>
      </c>
      <c r="B35" s="197">
        <v>98.669405652194868</v>
      </c>
      <c r="C35" s="197">
        <v>93.201484910527952</v>
      </c>
      <c r="D35" s="197">
        <v>100.41577952637341</v>
      </c>
      <c r="E35" s="197">
        <v>100.48476542591351</v>
      </c>
      <c r="F35" s="197">
        <v>105.97909340586564</v>
      </c>
      <c r="G35" s="197">
        <v>104.19102678264849</v>
      </c>
      <c r="H35" s="197">
        <v>105.12140335959393</v>
      </c>
      <c r="I35" s="197">
        <v>99.361164526671203</v>
      </c>
      <c r="J35" s="197">
        <v>98.317999368972522</v>
      </c>
      <c r="K35" s="197">
        <v>102.78482298717093</v>
      </c>
      <c r="L35" s="197">
        <v>100.43623515069523</v>
      </c>
      <c r="M35" s="197">
        <v>97.248997838041532</v>
      </c>
      <c r="N35" s="197">
        <v>95.463037866380645</v>
      </c>
      <c r="O35" s="197">
        <v>96.150730918405031</v>
      </c>
      <c r="P35" s="197">
        <v>113.02201485709038</v>
      </c>
      <c r="Q35" s="197">
        <v>102.73443981939417</v>
      </c>
      <c r="R35" s="197">
        <v>117.81833325331503</v>
      </c>
      <c r="S35" s="197">
        <v>122.77536805445138</v>
      </c>
      <c r="T35" s="197">
        <v>95.95566842115872</v>
      </c>
      <c r="U35" s="11">
        <f t="shared" si="0"/>
        <v>8</v>
      </c>
      <c r="V35" s="11" t="s">
        <v>566</v>
      </c>
      <c r="W35" s="197">
        <v>100</v>
      </c>
      <c r="X35" s="11">
        <v>103.25785335161758</v>
      </c>
      <c r="Y35" s="11">
        <v>97.710733472542898</v>
      </c>
      <c r="Z35" s="11">
        <v>101.63608039601333</v>
      </c>
      <c r="AA35" s="11">
        <v>104.58158755954763</v>
      </c>
      <c r="AB35" s="11">
        <v>98.970653941300441</v>
      </c>
      <c r="AC35" s="11">
        <v>95.679244750871433</v>
      </c>
      <c r="AD35" s="11">
        <v>102.9635122848242</v>
      </c>
      <c r="AE35" s="11">
        <v>92.978067583097214</v>
      </c>
      <c r="AF35" s="11">
        <v>95.347357228053525</v>
      </c>
      <c r="AG35" s="11">
        <v>100.29349507562067</v>
      </c>
      <c r="AH35" s="11">
        <v>103.07383186492525</v>
      </c>
      <c r="AI35" s="11">
        <v>98.368118914345999</v>
      </c>
      <c r="AJ35" s="11">
        <v>95.809228157495227</v>
      </c>
      <c r="AK35" s="11">
        <v>93.302742238856624</v>
      </c>
      <c r="AL35" s="11">
        <v>104.10688037070364</v>
      </c>
      <c r="AM35" s="11">
        <v>107.77717926912086</v>
      </c>
      <c r="AN35" s="11">
        <v>118.33920899102752</v>
      </c>
      <c r="AO35" s="11">
        <v>101.10654532502244</v>
      </c>
      <c r="AP35" s="11">
        <v>99.533949637028812</v>
      </c>
      <c r="AR35" s="11" t="s">
        <v>566</v>
      </c>
      <c r="AS35" s="197">
        <v>100</v>
      </c>
      <c r="AT35" s="11">
        <v>92.734925874012774</v>
      </c>
      <c r="AU35" s="11">
        <v>94.603988091508157</v>
      </c>
      <c r="AV35" s="11">
        <v>105.74803999605808</v>
      </c>
      <c r="AW35" s="11">
        <v>106.56792057135264</v>
      </c>
      <c r="AX35" s="11">
        <v>96.108753992880324</v>
      </c>
      <c r="AY35" s="11">
        <v>91.210159660238986</v>
      </c>
      <c r="AZ35" s="11">
        <v>111.88770787878957</v>
      </c>
      <c r="BA35" s="11">
        <v>103.18763405991997</v>
      </c>
      <c r="BB35" s="11">
        <v>107.29449941446229</v>
      </c>
      <c r="BC35" s="11">
        <v>103.63217787934522</v>
      </c>
      <c r="BD35" s="11">
        <v>98.780878531069902</v>
      </c>
      <c r="BE35" s="11">
        <v>99.363932785274429</v>
      </c>
      <c r="BF35" s="11">
        <v>110.48051982179301</v>
      </c>
      <c r="BG35" s="11">
        <v>98.206527128844115</v>
      </c>
      <c r="BH35" s="11">
        <v>108.20693050065945</v>
      </c>
      <c r="BI35" s="11">
        <v>106.50089856450609</v>
      </c>
      <c r="BJ35" s="11">
        <v>118.09792067158078</v>
      </c>
      <c r="BK35" s="11">
        <v>117.10447981283032</v>
      </c>
      <c r="BL35" s="11">
        <v>104.58335616914698</v>
      </c>
    </row>
    <row r="36" spans="1:106">
      <c r="A36" s="197" t="s">
        <v>103</v>
      </c>
      <c r="B36" s="197">
        <v>93.503527808756331</v>
      </c>
      <c r="C36" s="197">
        <v>94.747396086339577</v>
      </c>
      <c r="D36" s="197">
        <v>103.18088693956862</v>
      </c>
      <c r="E36" s="197">
        <v>105.50343149909793</v>
      </c>
      <c r="F36" s="197">
        <v>102.14787186336574</v>
      </c>
      <c r="G36" s="197">
        <v>109.31456460104107</v>
      </c>
      <c r="H36" s="197">
        <v>91.971296987135716</v>
      </c>
      <c r="I36" s="197">
        <v>105.37534192755291</v>
      </c>
      <c r="J36" s="197">
        <v>105.76073300339606</v>
      </c>
      <c r="K36" s="197">
        <v>101.07886983515206</v>
      </c>
      <c r="L36" s="197">
        <v>98.784735658700527</v>
      </c>
      <c r="M36" s="197">
        <v>97.989219820619766</v>
      </c>
      <c r="N36" s="197">
        <v>97.15514271619908</v>
      </c>
      <c r="O36" s="197">
        <v>100.23883176815272</v>
      </c>
      <c r="P36" s="197">
        <v>109.64694395588512</v>
      </c>
      <c r="Q36" s="197">
        <v>98.555916324682784</v>
      </c>
      <c r="R36" s="197">
        <v>116.7341739668768</v>
      </c>
      <c r="S36" s="197">
        <v>105.7723741534069</v>
      </c>
      <c r="T36" s="197">
        <v>116.66315953678652</v>
      </c>
      <c r="U36" s="11">
        <f t="shared" si="0"/>
        <v>15</v>
      </c>
      <c r="V36" s="11" t="s">
        <v>167</v>
      </c>
      <c r="W36" s="197">
        <v>100</v>
      </c>
      <c r="X36" s="11">
        <v>102.39209413100745</v>
      </c>
      <c r="Y36" s="11">
        <v>95.845306969423518</v>
      </c>
      <c r="Z36" s="11">
        <v>99.472627083232851</v>
      </c>
      <c r="AA36" s="11">
        <v>109.60933357613354</v>
      </c>
      <c r="AB36" s="11">
        <v>100.35253337731622</v>
      </c>
      <c r="AC36" s="11">
        <v>90.353239116955791</v>
      </c>
      <c r="AD36" s="11">
        <v>97.919840001642925</v>
      </c>
      <c r="AE36" s="11">
        <v>95.04941289378668</v>
      </c>
      <c r="AF36" s="11">
        <v>100.09214009930101</v>
      </c>
      <c r="AG36" s="11">
        <v>101.00725236237788</v>
      </c>
      <c r="AH36" s="11">
        <v>102.53319482057206</v>
      </c>
      <c r="AI36" s="11">
        <v>97.586593794607097</v>
      </c>
      <c r="AJ36" s="11">
        <v>99.83428422908986</v>
      </c>
      <c r="AK36" s="11">
        <v>90.119212232387284</v>
      </c>
      <c r="AL36" s="11">
        <v>105.01315277578837</v>
      </c>
      <c r="AM36" s="11">
        <v>103.48595307686341</v>
      </c>
      <c r="AN36" s="11">
        <v>124.42857337475101</v>
      </c>
      <c r="AO36" s="11">
        <v>147.58377086333624</v>
      </c>
      <c r="AP36" s="11">
        <v>94.832279289234293</v>
      </c>
      <c r="AR36" s="11" t="s">
        <v>167</v>
      </c>
      <c r="AS36" s="197">
        <v>100</v>
      </c>
      <c r="AT36" s="11">
        <v>92.384016086557423</v>
      </c>
      <c r="AU36" s="11">
        <v>94.433233445040941</v>
      </c>
      <c r="AV36" s="11">
        <v>107.16698179537032</v>
      </c>
      <c r="AW36" s="11">
        <v>106.59190111026354</v>
      </c>
      <c r="AX36" s="11">
        <v>94.726005138475415</v>
      </c>
      <c r="AY36" s="11">
        <v>99.668302523574027</v>
      </c>
      <c r="AZ36" s="11">
        <v>112.00850892515855</v>
      </c>
      <c r="BA36" s="11">
        <v>103.94290249926624</v>
      </c>
      <c r="BB36" s="11">
        <v>112.49310044676344</v>
      </c>
      <c r="BC36" s="11">
        <v>113.70626209102423</v>
      </c>
      <c r="BD36" s="11">
        <v>92.528476709657454</v>
      </c>
      <c r="BE36" s="11">
        <v>97.740878051217777</v>
      </c>
      <c r="BF36" s="11">
        <v>96.805221471815003</v>
      </c>
      <c r="BG36" s="11">
        <v>81.649868221702889</v>
      </c>
      <c r="BH36" s="11">
        <v>93.918357057321913</v>
      </c>
      <c r="BI36" s="11">
        <v>103.88826452115897</v>
      </c>
      <c r="BJ36" s="11">
        <v>141.89626563743749</v>
      </c>
      <c r="BK36" s="11">
        <v>123.95441023234793</v>
      </c>
      <c r="BL36" s="11">
        <v>119.57979217596576</v>
      </c>
    </row>
    <row r="37" spans="1:106" ht="94.5">
      <c r="A37" s="197" t="s">
        <v>7</v>
      </c>
      <c r="B37" s="197">
        <v>103.74965898370425</v>
      </c>
      <c r="C37" s="197">
        <v>98.23278431532863</v>
      </c>
      <c r="D37" s="197">
        <v>97.528395029455794</v>
      </c>
      <c r="E37" s="197">
        <v>102.22514122954547</v>
      </c>
      <c r="F37" s="197">
        <v>100.91868251503719</v>
      </c>
      <c r="G37" s="197">
        <v>95.788159878329211</v>
      </c>
      <c r="H37" s="197">
        <v>95.498619423750597</v>
      </c>
      <c r="I37" s="197">
        <v>98.107907748291069</v>
      </c>
      <c r="J37" s="197">
        <v>103.75228311806272</v>
      </c>
      <c r="K37" s="197">
        <v>102.69508906037585</v>
      </c>
      <c r="L37" s="197">
        <v>96.034757520837189</v>
      </c>
      <c r="M37" s="197">
        <v>96.733037994780261</v>
      </c>
      <c r="N37" s="197">
        <v>100.70969326852665</v>
      </c>
      <c r="O37" s="197">
        <v>95.732093608729201</v>
      </c>
      <c r="P37" s="197">
        <v>102.49551820878547</v>
      </c>
      <c r="Q37" s="197">
        <v>101.60937686920492</v>
      </c>
      <c r="R37" s="197">
        <v>118.50725867795182</v>
      </c>
      <c r="S37" s="197">
        <v>127.33258744543481</v>
      </c>
      <c r="T37" s="197">
        <v>95.325857169079455</v>
      </c>
      <c r="U37" s="11">
        <f t="shared" si="0"/>
        <v>21</v>
      </c>
      <c r="V37" s="162" t="s">
        <v>595</v>
      </c>
      <c r="W37" s="197">
        <v>100</v>
      </c>
      <c r="X37" s="11">
        <v>103.5606846206248</v>
      </c>
      <c r="Y37" s="11">
        <v>98.16970598410019</v>
      </c>
      <c r="Z37" s="11">
        <v>98.36691705048213</v>
      </c>
      <c r="AA37" s="11">
        <v>106.50957572062126</v>
      </c>
      <c r="AB37" s="11">
        <v>100.6239524235361</v>
      </c>
      <c r="AC37" s="11">
        <v>98.185957686111593</v>
      </c>
      <c r="AD37" s="11">
        <v>97.732747916877088</v>
      </c>
      <c r="AE37" s="11">
        <v>95.149095623464746</v>
      </c>
      <c r="AF37" s="11">
        <v>98.648732155032562</v>
      </c>
      <c r="AG37" s="11">
        <v>102.40676454860692</v>
      </c>
      <c r="AH37" s="11">
        <v>99.762430262926927</v>
      </c>
      <c r="AI37" s="11">
        <v>97.88838461575142</v>
      </c>
      <c r="AJ37" s="11">
        <v>97.527975218656564</v>
      </c>
      <c r="AK37" s="11">
        <v>91.109315875544482</v>
      </c>
      <c r="AL37" s="11">
        <v>110.46999217044345</v>
      </c>
      <c r="AM37" s="11">
        <v>98.565313491773779</v>
      </c>
      <c r="AN37" s="11">
        <v>106.77461578832859</v>
      </c>
      <c r="AO37" s="11">
        <v>118.75988414551355</v>
      </c>
      <c r="AP37" s="11">
        <v>88.474334868370519</v>
      </c>
      <c r="AR37" s="46" t="s">
        <v>569</v>
      </c>
      <c r="AS37" s="197">
        <v>100</v>
      </c>
      <c r="AT37" s="11">
        <v>95.426884599658763</v>
      </c>
      <c r="AU37" s="11">
        <v>94.863424590961301</v>
      </c>
      <c r="AV37" s="11">
        <v>108.869235175387</v>
      </c>
      <c r="AW37" s="11">
        <v>104.79208598021611</v>
      </c>
      <c r="AX37" s="11">
        <v>89.421715763292426</v>
      </c>
      <c r="AY37" s="11">
        <v>95.296790604246638</v>
      </c>
      <c r="AZ37" s="11">
        <v>113.39118786678033</v>
      </c>
      <c r="BA37" s="11">
        <v>107.0346259671834</v>
      </c>
      <c r="BB37" s="11">
        <v>111.55759476142384</v>
      </c>
      <c r="BC37" s="11">
        <v>107.15166580678599</v>
      </c>
      <c r="BD37" s="11">
        <v>94.808054943907649</v>
      </c>
      <c r="BE37" s="11">
        <v>93.957938338533481</v>
      </c>
      <c r="BF37" s="11">
        <v>105.20200228864249</v>
      </c>
      <c r="BG37" s="11">
        <v>83.127422951647077</v>
      </c>
      <c r="BH37" s="11">
        <v>90.89795050514023</v>
      </c>
      <c r="BI37" s="11">
        <v>112.25632568006363</v>
      </c>
      <c r="BJ37" s="11">
        <v>114.70224542072135</v>
      </c>
      <c r="BK37" s="11">
        <v>114.6994749260038</v>
      </c>
      <c r="BL37" s="11">
        <v>106.54969492807666</v>
      </c>
    </row>
    <row r="38" spans="1:106">
      <c r="A38" s="197" t="s">
        <v>107</v>
      </c>
      <c r="B38" s="197">
        <v>99.115687028202288</v>
      </c>
      <c r="C38" s="197">
        <v>97.963443617339379</v>
      </c>
      <c r="D38" s="197">
        <v>99.547869385667454</v>
      </c>
      <c r="E38" s="197">
        <v>105.08496123536972</v>
      </c>
      <c r="F38" s="197">
        <v>103.02323737054112</v>
      </c>
      <c r="G38" s="197">
        <v>98.103840790541852</v>
      </c>
      <c r="H38" s="197">
        <v>110.27125123756024</v>
      </c>
      <c r="I38" s="197">
        <v>98.776484969111436</v>
      </c>
      <c r="J38" s="197">
        <v>106.81949734091889</v>
      </c>
      <c r="K38" s="197">
        <v>116.91917566287913</v>
      </c>
      <c r="L38" s="197">
        <v>85.578030319793854</v>
      </c>
      <c r="M38" s="197">
        <v>93.759904315557307</v>
      </c>
      <c r="N38" s="197">
        <v>100.24446153540634</v>
      </c>
      <c r="O38" s="197">
        <v>91.111506813640503</v>
      </c>
      <c r="P38" s="197">
        <v>109.26072215412886</v>
      </c>
      <c r="Q38" s="197">
        <v>113.1520154044521</v>
      </c>
      <c r="R38" s="197">
        <v>104.99589808590616</v>
      </c>
      <c r="S38" s="197">
        <v>90.874823613027473</v>
      </c>
      <c r="T38" s="197">
        <v>82.989535062353355</v>
      </c>
      <c r="U38" s="11">
        <f t="shared" si="0"/>
        <v>16</v>
      </c>
      <c r="V38" s="199" t="s">
        <v>477</v>
      </c>
      <c r="W38" s="197">
        <v>100</v>
      </c>
      <c r="X38" s="11">
        <v>100.44796930076787</v>
      </c>
      <c r="Y38" s="11">
        <v>100.33017158699795</v>
      </c>
      <c r="Z38" s="11">
        <v>100.40093093557527</v>
      </c>
      <c r="AA38" s="11">
        <v>102.96217418177834</v>
      </c>
      <c r="AB38" s="11">
        <v>98.842121331029119</v>
      </c>
      <c r="AC38" s="11">
        <v>100.65365400710549</v>
      </c>
      <c r="AD38" s="11">
        <v>100.60492319807237</v>
      </c>
      <c r="AE38" s="11">
        <v>97.108023661782866</v>
      </c>
      <c r="AF38" s="11">
        <v>100.62814485242973</v>
      </c>
      <c r="AG38" s="11">
        <v>102.79986285880504</v>
      </c>
      <c r="AH38" s="11">
        <v>95.981814481632497</v>
      </c>
      <c r="AI38" s="11">
        <v>100.47221720078969</v>
      </c>
      <c r="AJ38" s="11">
        <v>99.020262652172121</v>
      </c>
      <c r="AK38" s="11">
        <v>93.465563463774913</v>
      </c>
      <c r="AL38" s="11">
        <v>100.46861085047611</v>
      </c>
      <c r="AM38" s="11">
        <v>102.39744740572971</v>
      </c>
      <c r="AN38" s="11">
        <v>104.92864171997111</v>
      </c>
      <c r="AO38" s="11">
        <v>113.86060038006643</v>
      </c>
      <c r="AP38" s="11">
        <v>90.615286074243116</v>
      </c>
      <c r="AR38" s="11" t="s">
        <v>477</v>
      </c>
      <c r="AS38" s="197">
        <v>100</v>
      </c>
      <c r="AT38" s="11">
        <v>100.87451300843891</v>
      </c>
      <c r="AU38" s="11">
        <v>98.045742977195943</v>
      </c>
      <c r="AV38" s="11">
        <v>99.814504651792092</v>
      </c>
      <c r="AW38" s="11">
        <v>103.65325725009178</v>
      </c>
      <c r="AX38" s="11">
        <v>99.434170580378151</v>
      </c>
      <c r="AY38" s="11">
        <v>95.365508997784815</v>
      </c>
      <c r="AZ38" s="11">
        <v>112.82115843429305</v>
      </c>
      <c r="BA38" s="11">
        <v>95.253033296309681</v>
      </c>
      <c r="BB38" s="11">
        <v>107.2210851870426</v>
      </c>
      <c r="BC38" s="11">
        <v>108.85706852071957</v>
      </c>
      <c r="BD38" s="11">
        <v>90.455612822996088</v>
      </c>
      <c r="BE38" s="11">
        <v>97.294601035584762</v>
      </c>
      <c r="BF38" s="11">
        <v>99.828497671416457</v>
      </c>
      <c r="BG38" s="11">
        <v>90.304883653830558</v>
      </c>
      <c r="BH38" s="11">
        <v>110.91095820311408</v>
      </c>
      <c r="BI38" s="11">
        <v>97.53123007997408</v>
      </c>
      <c r="BJ38" s="11">
        <v>119.24224481179179</v>
      </c>
      <c r="BK38" s="11">
        <v>110.55547744044651</v>
      </c>
      <c r="BL38" s="11">
        <v>97.538348375921586</v>
      </c>
      <c r="BN38" s="11" t="s">
        <v>540</v>
      </c>
    </row>
    <row r="39" spans="1:106">
      <c r="A39" s="197" t="s">
        <v>80</v>
      </c>
      <c r="B39" s="197">
        <v>101.61356551073857</v>
      </c>
      <c r="C39" s="197">
        <v>101.76651503498701</v>
      </c>
      <c r="D39" s="197">
        <v>94.919525947614275</v>
      </c>
      <c r="E39" s="197">
        <v>113.3975724049142</v>
      </c>
      <c r="F39" s="197">
        <v>92.817541709110102</v>
      </c>
      <c r="G39" s="197">
        <v>94.740941605863455</v>
      </c>
      <c r="H39" s="197">
        <v>110.93977095227012</v>
      </c>
      <c r="I39" s="197">
        <v>98.690278838820362</v>
      </c>
      <c r="J39" s="197">
        <v>106.24676509697197</v>
      </c>
      <c r="K39" s="197">
        <v>98.04289860624506</v>
      </c>
      <c r="L39" s="197">
        <v>90.12704444558986</v>
      </c>
      <c r="M39" s="197">
        <v>90.259587347752984</v>
      </c>
      <c r="N39" s="197">
        <v>114.62006617970226</v>
      </c>
      <c r="O39" s="197">
        <v>97.040265188837367</v>
      </c>
      <c r="P39" s="197">
        <v>86.69269352315861</v>
      </c>
      <c r="Q39" s="197">
        <v>96.377825414995257</v>
      </c>
      <c r="R39" s="197">
        <v>172.09271465823491</v>
      </c>
      <c r="S39" s="197">
        <v>139.24647059150098</v>
      </c>
      <c r="T39" s="197">
        <v>101.24048657563263</v>
      </c>
      <c r="U39" s="11">
        <f t="shared" si="0"/>
        <v>19</v>
      </c>
      <c r="V39" s="200" t="s">
        <v>567</v>
      </c>
      <c r="W39" s="197">
        <v>100</v>
      </c>
      <c r="X39" s="11">
        <v>86.551953762516405</v>
      </c>
      <c r="Y39" s="11">
        <v>102.56029672662925</v>
      </c>
      <c r="Z39" s="11">
        <v>115.59753137396672</v>
      </c>
      <c r="AA39" s="11">
        <v>101.32049248189597</v>
      </c>
      <c r="AB39" s="11">
        <v>92.216751676988551</v>
      </c>
      <c r="AC39" s="11">
        <v>90.447070398962495</v>
      </c>
      <c r="AD39" s="11">
        <v>104.35382248689224</v>
      </c>
      <c r="AE39" s="11">
        <v>102.6659281500538</v>
      </c>
      <c r="AF39" s="11">
        <v>89.614474227074709</v>
      </c>
      <c r="AG39" s="11">
        <v>97.564097668196581</v>
      </c>
      <c r="AH39" s="11">
        <v>111.93111966556924</v>
      </c>
      <c r="AI39" s="11">
        <v>107.94370116955008</v>
      </c>
      <c r="AJ39" s="11">
        <v>110.35958564139074</v>
      </c>
      <c r="AK39" s="11">
        <v>113.86740392569685</v>
      </c>
      <c r="AL39" s="11">
        <v>91.815036623065978</v>
      </c>
      <c r="AM39" s="11">
        <v>103.41036818014781</v>
      </c>
      <c r="AN39" s="11">
        <v>97.464448651027723</v>
      </c>
      <c r="AO39" s="11">
        <v>104.46663495856238</v>
      </c>
      <c r="AP39" s="11">
        <v>103.81638357623338</v>
      </c>
      <c r="AR39" s="201" t="s">
        <v>567</v>
      </c>
      <c r="AS39" s="197">
        <v>100</v>
      </c>
      <c r="AT39" s="11">
        <v>85.076875703412853</v>
      </c>
      <c r="AU39" s="11">
        <v>105.28542519441841</v>
      </c>
      <c r="AV39" s="11">
        <v>114.18935797143097</v>
      </c>
      <c r="AW39" s="11">
        <v>101.55877240107843</v>
      </c>
      <c r="AX39" s="11">
        <v>82.460358335274293</v>
      </c>
      <c r="AY39" s="11">
        <v>95.3450773649827</v>
      </c>
      <c r="AZ39" s="11">
        <v>79.853224229568525</v>
      </c>
      <c r="BA39" s="11">
        <v>105.22132737229141</v>
      </c>
      <c r="BB39" s="11">
        <v>95.418652848403269</v>
      </c>
      <c r="BC39" s="11">
        <v>95.740075217779605</v>
      </c>
      <c r="BD39" s="11">
        <v>120.49876734646782</v>
      </c>
      <c r="BE39" s="11">
        <v>108.62518877594991</v>
      </c>
      <c r="BF39" s="11">
        <v>121.12350923784932</v>
      </c>
      <c r="BG39" s="11">
        <v>112.78761002586101</v>
      </c>
      <c r="BH39" s="11">
        <v>99.804506936383632</v>
      </c>
      <c r="BI39" s="11">
        <v>128.20281378686752</v>
      </c>
      <c r="BJ39" s="11">
        <v>107.52017808199054</v>
      </c>
      <c r="BK39" s="11">
        <v>120.42740488122183</v>
      </c>
      <c r="BL39" s="11">
        <v>123.13423430904459</v>
      </c>
      <c r="BN39" s="11">
        <f t="shared" ref="BN39:CF41" si="1">IF(X39&gt;100,100-ABS(100-X39),100+ABS(100-X39))</f>
        <v>113.4480462374836</v>
      </c>
      <c r="BO39" s="11">
        <f t="shared" si="1"/>
        <v>97.439703273370753</v>
      </c>
      <c r="BP39" s="11">
        <f t="shared" si="1"/>
        <v>84.402468626033283</v>
      </c>
      <c r="BQ39" s="11">
        <f t="shared" si="1"/>
        <v>98.679507518104032</v>
      </c>
      <c r="BR39" s="11">
        <f t="shared" si="1"/>
        <v>107.78324832301145</v>
      </c>
      <c r="BS39" s="11">
        <f t="shared" si="1"/>
        <v>109.5529296010375</v>
      </c>
      <c r="BT39" s="11">
        <f t="shared" si="1"/>
        <v>95.646177513107759</v>
      </c>
      <c r="BU39" s="11">
        <f t="shared" si="1"/>
        <v>97.334071849946199</v>
      </c>
      <c r="BV39" s="11">
        <f t="shared" si="1"/>
        <v>110.38552577292529</v>
      </c>
      <c r="BW39" s="11">
        <f t="shared" si="1"/>
        <v>102.43590233180342</v>
      </c>
      <c r="BX39" s="11">
        <f t="shared" si="1"/>
        <v>88.068880334430759</v>
      </c>
      <c r="BY39" s="11">
        <f t="shared" si="1"/>
        <v>92.056298830449919</v>
      </c>
      <c r="BZ39" s="11">
        <f t="shared" si="1"/>
        <v>89.640414358609263</v>
      </c>
      <c r="CA39" s="11">
        <f t="shared" si="1"/>
        <v>86.132596074303152</v>
      </c>
      <c r="CB39" s="11">
        <f t="shared" si="1"/>
        <v>108.18496337693402</v>
      </c>
      <c r="CC39" s="11">
        <f t="shared" si="1"/>
        <v>96.589631819852187</v>
      </c>
      <c r="CD39" s="11">
        <f t="shared" si="1"/>
        <v>102.53555134897228</v>
      </c>
      <c r="CE39" s="11">
        <f t="shared" si="1"/>
        <v>95.533365041437619</v>
      </c>
      <c r="CF39" s="11">
        <f t="shared" si="1"/>
        <v>96.183616423766622</v>
      </c>
      <c r="CJ39" s="11">
        <f t="shared" ref="CJ39:DB41" si="2">IF(AT39&gt;100,100-ABS(100-AT39),100+ABS(100-AT39))</f>
        <v>114.92312429658715</v>
      </c>
      <c r="CK39" s="11">
        <f t="shared" si="2"/>
        <v>94.714574805581591</v>
      </c>
      <c r="CL39" s="11">
        <f t="shared" si="2"/>
        <v>85.810642028569035</v>
      </c>
      <c r="CM39" s="11">
        <f t="shared" si="2"/>
        <v>98.441227598921571</v>
      </c>
      <c r="CN39" s="11">
        <f t="shared" si="2"/>
        <v>117.53964166472571</v>
      </c>
      <c r="CO39" s="11">
        <f t="shared" si="2"/>
        <v>104.6549226350173</v>
      </c>
      <c r="CP39" s="11">
        <f t="shared" si="2"/>
        <v>120.14677577043147</v>
      </c>
      <c r="CQ39" s="11">
        <f t="shared" si="2"/>
        <v>94.778672627708588</v>
      </c>
      <c r="CR39" s="11">
        <f t="shared" si="2"/>
        <v>104.58134715159673</v>
      </c>
      <c r="CS39" s="11">
        <f t="shared" si="2"/>
        <v>104.25992478222039</v>
      </c>
      <c r="CT39" s="11">
        <f t="shared" si="2"/>
        <v>79.501232653532185</v>
      </c>
      <c r="CU39" s="11">
        <f t="shared" si="2"/>
        <v>91.374811224050092</v>
      </c>
      <c r="CV39" s="11">
        <f t="shared" si="2"/>
        <v>78.876490762150681</v>
      </c>
      <c r="CW39" s="11">
        <f t="shared" si="2"/>
        <v>87.212389974138986</v>
      </c>
      <c r="CX39" s="11">
        <f t="shared" si="2"/>
        <v>100.19549306361637</v>
      </c>
      <c r="CY39" s="11">
        <f t="shared" si="2"/>
        <v>71.797186213132477</v>
      </c>
      <c r="CZ39" s="11">
        <f t="shared" si="2"/>
        <v>92.479821918009463</v>
      </c>
      <c r="DA39" s="11">
        <f t="shared" si="2"/>
        <v>79.572595118778167</v>
      </c>
      <c r="DB39" s="11">
        <f t="shared" si="2"/>
        <v>76.865765690955413</v>
      </c>
    </row>
    <row r="40" spans="1:106">
      <c r="A40" s="197" t="s">
        <v>110</v>
      </c>
      <c r="B40" s="197">
        <v>104.13363334102146</v>
      </c>
      <c r="C40" s="197">
        <v>75.86140713997203</v>
      </c>
      <c r="D40" s="197">
        <v>105.86098724410566</v>
      </c>
      <c r="E40" s="197">
        <v>121.57805322745617</v>
      </c>
      <c r="F40" s="197">
        <v>69.595737230754651</v>
      </c>
      <c r="G40" s="197">
        <v>88.126061383039954</v>
      </c>
      <c r="H40" s="197">
        <v>78.318912154840518</v>
      </c>
      <c r="I40" s="197">
        <v>92.764597291071652</v>
      </c>
      <c r="J40" s="197">
        <v>78.183242828429471</v>
      </c>
      <c r="K40" s="197">
        <v>92.844569982114606</v>
      </c>
      <c r="L40" s="197">
        <v>114.64103374670513</v>
      </c>
      <c r="M40" s="197">
        <v>107.09424115972482</v>
      </c>
      <c r="N40" s="197">
        <v>144.13302909671276</v>
      </c>
      <c r="O40" s="197">
        <v>123.67557905906152</v>
      </c>
      <c r="P40" s="197">
        <v>101.19142063893017</v>
      </c>
      <c r="Q40" s="197">
        <v>138.10923421027698</v>
      </c>
      <c r="R40" s="197">
        <v>83.65765394864377</v>
      </c>
      <c r="S40" s="197">
        <v>195.67502223791016</v>
      </c>
      <c r="T40" s="197">
        <v>131.84719262661386</v>
      </c>
      <c r="U40" s="11">
        <f t="shared" si="0"/>
        <v>18</v>
      </c>
      <c r="V40" s="200" t="s">
        <v>96</v>
      </c>
      <c r="W40" s="197">
        <v>100</v>
      </c>
      <c r="X40" s="11">
        <v>96.518989130443671</v>
      </c>
      <c r="Y40" s="11">
        <v>99.543015558280047</v>
      </c>
      <c r="Z40" s="11">
        <v>102.91850999214783</v>
      </c>
      <c r="AA40" s="11">
        <v>97.355839378278318</v>
      </c>
      <c r="AB40" s="11">
        <v>95.310899781169894</v>
      </c>
      <c r="AC40" s="11">
        <v>96.258453202880617</v>
      </c>
      <c r="AD40" s="11">
        <v>106.80318672637468</v>
      </c>
      <c r="AE40" s="11">
        <v>100.24875861705195</v>
      </c>
      <c r="AF40" s="11">
        <v>94.231955437501654</v>
      </c>
      <c r="AG40" s="11">
        <v>97.445192887547833</v>
      </c>
      <c r="AH40" s="11">
        <v>108.01765064420191</v>
      </c>
      <c r="AI40" s="11">
        <v>104.91014501575253</v>
      </c>
      <c r="AJ40" s="11">
        <v>104.8448981517799</v>
      </c>
      <c r="AK40" s="11">
        <v>104.48378648464981</v>
      </c>
      <c r="AL40" s="11">
        <v>90.045304014598642</v>
      </c>
      <c r="AM40" s="11">
        <v>115.19088773655423</v>
      </c>
      <c r="AN40" s="11">
        <v>93.384071992652679</v>
      </c>
      <c r="AO40" s="11">
        <v>94.003502678671751</v>
      </c>
      <c r="AP40" s="11">
        <v>102.86894216451098</v>
      </c>
      <c r="AR40" s="201" t="s">
        <v>96</v>
      </c>
      <c r="AS40" s="197">
        <v>100</v>
      </c>
      <c r="AT40" s="11">
        <v>95.391973958433624</v>
      </c>
      <c r="AU40" s="11">
        <v>107.41055166473437</v>
      </c>
      <c r="AV40" s="11">
        <v>99.187371631728084</v>
      </c>
      <c r="AW40" s="11">
        <v>100.1883567696915</v>
      </c>
      <c r="AX40" s="11">
        <v>88.039796190841898</v>
      </c>
      <c r="AY40" s="11">
        <v>94.297931020815582</v>
      </c>
      <c r="AZ40" s="11">
        <v>92.790697940228355</v>
      </c>
      <c r="BA40" s="11">
        <v>101.4393911091194</v>
      </c>
      <c r="BB40" s="11">
        <v>101.6215859880845</v>
      </c>
      <c r="BC40" s="11">
        <v>99.171544789370159</v>
      </c>
      <c r="BD40" s="11">
        <v>106.24703830241114</v>
      </c>
      <c r="BE40" s="11">
        <v>107.10912305194229</v>
      </c>
      <c r="BF40" s="11">
        <v>108.2028928847171</v>
      </c>
      <c r="BG40" s="11">
        <v>113.98206912761799</v>
      </c>
      <c r="BH40" s="11">
        <v>104.19860136471229</v>
      </c>
      <c r="BI40" s="11">
        <v>105.62646623341577</v>
      </c>
      <c r="BJ40" s="11">
        <v>109.69326922529532</v>
      </c>
      <c r="BK40" s="11">
        <v>114.22882340713608</v>
      </c>
      <c r="BL40" s="11">
        <v>115.82634307528662</v>
      </c>
      <c r="BN40" s="11">
        <f t="shared" si="1"/>
        <v>103.48101086955633</v>
      </c>
      <c r="BO40" s="11">
        <f t="shared" si="1"/>
        <v>100.45698444171995</v>
      </c>
      <c r="BP40" s="11">
        <f t="shared" si="1"/>
        <v>97.081490007852167</v>
      </c>
      <c r="BQ40" s="11">
        <f t="shared" si="1"/>
        <v>102.64416062172168</v>
      </c>
      <c r="BR40" s="11">
        <f t="shared" si="1"/>
        <v>104.68910021883011</v>
      </c>
      <c r="BS40" s="11">
        <f t="shared" si="1"/>
        <v>103.74154679711938</v>
      </c>
      <c r="BT40" s="11">
        <f t="shared" si="1"/>
        <v>93.196813273625324</v>
      </c>
      <c r="BU40" s="11">
        <f t="shared" si="1"/>
        <v>99.751241382948052</v>
      </c>
      <c r="BV40" s="11">
        <f t="shared" si="1"/>
        <v>105.76804456249835</v>
      </c>
      <c r="BW40" s="11">
        <f t="shared" si="1"/>
        <v>102.55480711245217</v>
      </c>
      <c r="BX40" s="11">
        <f t="shared" si="1"/>
        <v>91.982349355798092</v>
      </c>
      <c r="BY40" s="11">
        <f t="shared" si="1"/>
        <v>95.089854984247467</v>
      </c>
      <c r="BZ40" s="11">
        <f t="shared" si="1"/>
        <v>95.155101848220099</v>
      </c>
      <c r="CA40" s="11">
        <f t="shared" si="1"/>
        <v>95.516213515350188</v>
      </c>
      <c r="CB40" s="11">
        <f t="shared" si="1"/>
        <v>109.95469598540136</v>
      </c>
      <c r="CC40" s="11">
        <f t="shared" si="1"/>
        <v>84.809112263445769</v>
      </c>
      <c r="CD40" s="11">
        <f t="shared" si="1"/>
        <v>106.61592800734732</v>
      </c>
      <c r="CE40" s="11">
        <f t="shared" si="1"/>
        <v>105.99649732132825</v>
      </c>
      <c r="CF40" s="11">
        <f t="shared" si="1"/>
        <v>97.131057835489017</v>
      </c>
      <c r="CJ40" s="11">
        <f t="shared" si="2"/>
        <v>104.60802604156638</v>
      </c>
      <c r="CK40" s="11">
        <f t="shared" si="2"/>
        <v>92.589448335265629</v>
      </c>
      <c r="CL40" s="11">
        <f t="shared" si="2"/>
        <v>100.81262836827192</v>
      </c>
      <c r="CM40" s="11">
        <f t="shared" si="2"/>
        <v>99.811643230308505</v>
      </c>
      <c r="CN40" s="11">
        <f t="shared" si="2"/>
        <v>111.9602038091581</v>
      </c>
      <c r="CO40" s="11">
        <f t="shared" si="2"/>
        <v>105.70206897918442</v>
      </c>
      <c r="CP40" s="11">
        <f t="shared" si="2"/>
        <v>107.20930205977164</v>
      </c>
      <c r="CQ40" s="11">
        <f t="shared" si="2"/>
        <v>98.560608890880602</v>
      </c>
      <c r="CR40" s="11">
        <f t="shared" si="2"/>
        <v>98.378414011915496</v>
      </c>
      <c r="CS40" s="11">
        <f t="shared" si="2"/>
        <v>100.82845521062984</v>
      </c>
      <c r="CT40" s="11">
        <f t="shared" si="2"/>
        <v>93.752961697588859</v>
      </c>
      <c r="CU40" s="11">
        <f t="shared" si="2"/>
        <v>92.890876948057709</v>
      </c>
      <c r="CV40" s="11">
        <f t="shared" si="2"/>
        <v>91.797107115282898</v>
      </c>
      <c r="CW40" s="11">
        <f t="shared" si="2"/>
        <v>86.01793087238201</v>
      </c>
      <c r="CX40" s="11">
        <f t="shared" si="2"/>
        <v>95.801398635287711</v>
      </c>
      <c r="CY40" s="11">
        <f t="shared" si="2"/>
        <v>94.373533766584231</v>
      </c>
      <c r="CZ40" s="11">
        <f t="shared" si="2"/>
        <v>90.306730774704675</v>
      </c>
      <c r="DA40" s="11">
        <f t="shared" si="2"/>
        <v>85.771176592863924</v>
      </c>
      <c r="DB40" s="11">
        <f t="shared" si="2"/>
        <v>84.173656924713384</v>
      </c>
    </row>
    <row r="41" spans="1:106">
      <c r="A41" s="197" t="s">
        <v>78</v>
      </c>
      <c r="B41" s="197">
        <v>101.52016040799494</v>
      </c>
      <c r="C41" s="197">
        <v>104.60642407449066</v>
      </c>
      <c r="D41" s="197">
        <v>100.41048789075522</v>
      </c>
      <c r="E41" s="197">
        <v>97.01357095149487</v>
      </c>
      <c r="F41" s="197">
        <v>102.32471752651556</v>
      </c>
      <c r="G41" s="197">
        <v>104.65434617643241</v>
      </c>
      <c r="H41" s="197">
        <v>103.96177109438027</v>
      </c>
      <c r="I41" s="197">
        <v>92.7158782166631</v>
      </c>
      <c r="J41" s="197">
        <v>99.318210249699348</v>
      </c>
      <c r="K41" s="197">
        <v>108.29621067501161</v>
      </c>
      <c r="L41" s="197">
        <v>95.510684913790385</v>
      </c>
      <c r="M41" s="197">
        <v>96.527665598647701</v>
      </c>
      <c r="N41" s="197">
        <v>97.2612648434596</v>
      </c>
      <c r="O41" s="197">
        <v>92.195109899572529</v>
      </c>
      <c r="P41" s="197">
        <v>105.80366827707107</v>
      </c>
      <c r="Q41" s="197">
        <v>97.11940759119139</v>
      </c>
      <c r="R41" s="197">
        <v>99.983506053416747</v>
      </c>
      <c r="S41" s="197">
        <v>89.933776083935783</v>
      </c>
      <c r="T41" s="197">
        <v>95.85567217375376</v>
      </c>
      <c r="U41" s="11">
        <f t="shared" si="0"/>
        <v>15</v>
      </c>
      <c r="V41" s="201" t="s">
        <v>106</v>
      </c>
      <c r="W41" s="197">
        <v>100</v>
      </c>
      <c r="X41" s="11">
        <v>92.493762124719041</v>
      </c>
      <c r="Y41" s="11">
        <v>103.12658829870236</v>
      </c>
      <c r="Z41" s="11">
        <v>107.07425052160582</v>
      </c>
      <c r="AA41" s="11">
        <v>99.316468608755144</v>
      </c>
      <c r="AB41" s="11">
        <v>94.984301247033855</v>
      </c>
      <c r="AC41" s="11">
        <v>95.428205500307016</v>
      </c>
      <c r="AD41" s="11">
        <v>100.3423248650241</v>
      </c>
      <c r="AE41" s="11">
        <v>102.86895336592347</v>
      </c>
      <c r="AF41" s="11">
        <v>94.353047376958401</v>
      </c>
      <c r="AG41" s="11">
        <v>94.90643855671135</v>
      </c>
      <c r="AH41" s="11">
        <v>100.74762990049254</v>
      </c>
      <c r="AI41" s="11">
        <v>106.07309444561486</v>
      </c>
      <c r="AJ41" s="11">
        <v>106.12706841383444</v>
      </c>
      <c r="AK41" s="11">
        <v>105.60455988997465</v>
      </c>
      <c r="AL41" s="11">
        <v>107.35925203634601</v>
      </c>
      <c r="AM41" s="11">
        <v>110.01170256205543</v>
      </c>
      <c r="AN41" s="11">
        <v>95.073933512656509</v>
      </c>
      <c r="AO41" s="11">
        <v>117.8355795570403</v>
      </c>
      <c r="AP41" s="11">
        <v>110.99693411240624</v>
      </c>
      <c r="AR41" s="201" t="s">
        <v>106</v>
      </c>
      <c r="AS41" s="197">
        <v>100</v>
      </c>
      <c r="AT41" s="11">
        <v>89.666598727540233</v>
      </c>
      <c r="AU41" s="11">
        <v>104.67573655529493</v>
      </c>
      <c r="AV41" s="11">
        <v>106.76083260102824</v>
      </c>
      <c r="AW41" s="11">
        <v>99.664317171701171</v>
      </c>
      <c r="AX41" s="11">
        <v>93.933883754627431</v>
      </c>
      <c r="AY41" s="11">
        <v>90.069012491803164</v>
      </c>
      <c r="AZ41" s="11">
        <v>100.02044512330737</v>
      </c>
      <c r="BA41" s="11">
        <v>109.1662788788758</v>
      </c>
      <c r="BB41" s="11">
        <v>100.62565361723883</v>
      </c>
      <c r="BC41" s="11">
        <v>98.116381720397342</v>
      </c>
      <c r="BD41" s="11">
        <v>98.134458458765224</v>
      </c>
      <c r="BE41" s="11">
        <v>105.88951443790215</v>
      </c>
      <c r="BF41" s="11">
        <v>111.30265881686657</v>
      </c>
      <c r="BG41" s="11">
        <v>111.45607751353114</v>
      </c>
      <c r="BH41" s="11">
        <v>104.81361075053431</v>
      </c>
      <c r="BI41" s="11">
        <v>114.8536194510683</v>
      </c>
      <c r="BJ41" s="11">
        <v>111.75715241101553</v>
      </c>
      <c r="BK41" s="11">
        <v>112.72635292077906</v>
      </c>
      <c r="BL41" s="11">
        <v>111.56444434221525</v>
      </c>
      <c r="BN41" s="11">
        <f t="shared" si="1"/>
        <v>107.50623787528096</v>
      </c>
      <c r="BO41" s="11">
        <f t="shared" si="1"/>
        <v>96.873411701297641</v>
      </c>
      <c r="BP41" s="11">
        <f t="shared" si="1"/>
        <v>92.925749478394181</v>
      </c>
      <c r="BQ41" s="11">
        <f t="shared" si="1"/>
        <v>100.68353139124486</v>
      </c>
      <c r="BR41" s="11">
        <f t="shared" si="1"/>
        <v>105.01569875296614</v>
      </c>
      <c r="BS41" s="11">
        <f t="shared" si="1"/>
        <v>104.57179449969298</v>
      </c>
      <c r="BT41" s="11">
        <f t="shared" si="1"/>
        <v>99.657675134975904</v>
      </c>
      <c r="BU41" s="11">
        <f t="shared" si="1"/>
        <v>97.131046634076526</v>
      </c>
      <c r="BV41" s="11">
        <f t="shared" si="1"/>
        <v>105.6469526230416</v>
      </c>
      <c r="BW41" s="11">
        <f t="shared" si="1"/>
        <v>105.09356144328865</v>
      </c>
      <c r="BX41" s="11">
        <f t="shared" si="1"/>
        <v>99.252370099507459</v>
      </c>
      <c r="BY41" s="11">
        <f t="shared" si="1"/>
        <v>93.926905554385144</v>
      </c>
      <c r="BZ41" s="11">
        <f t="shared" si="1"/>
        <v>93.872931586165564</v>
      </c>
      <c r="CA41" s="11">
        <f t="shared" si="1"/>
        <v>94.395440110025348</v>
      </c>
      <c r="CB41" s="11">
        <f t="shared" si="1"/>
        <v>92.640747963653993</v>
      </c>
      <c r="CC41" s="11">
        <f t="shared" si="1"/>
        <v>89.988297437944567</v>
      </c>
      <c r="CD41" s="11">
        <f t="shared" si="1"/>
        <v>104.92606648734349</v>
      </c>
      <c r="CE41" s="11">
        <f t="shared" si="1"/>
        <v>82.164420442959695</v>
      </c>
      <c r="CF41" s="11">
        <f t="shared" si="1"/>
        <v>89.003065887593763</v>
      </c>
      <c r="CJ41" s="11">
        <f t="shared" si="2"/>
        <v>110.33340127245977</v>
      </c>
      <c r="CK41" s="11">
        <f t="shared" si="2"/>
        <v>95.324263444705068</v>
      </c>
      <c r="CL41" s="11">
        <f t="shared" si="2"/>
        <v>93.239167398971759</v>
      </c>
      <c r="CM41" s="11">
        <f t="shared" si="2"/>
        <v>100.33568282829883</v>
      </c>
      <c r="CN41" s="11">
        <f t="shared" si="2"/>
        <v>106.06611624537257</v>
      </c>
      <c r="CO41" s="11">
        <f t="shared" si="2"/>
        <v>109.93098750819684</v>
      </c>
      <c r="CP41" s="11">
        <f t="shared" si="2"/>
        <v>99.979554876692632</v>
      </c>
      <c r="CQ41" s="11">
        <f t="shared" si="2"/>
        <v>90.833721121124199</v>
      </c>
      <c r="CR41" s="11">
        <f t="shared" si="2"/>
        <v>99.374346382761175</v>
      </c>
      <c r="CS41" s="11">
        <f t="shared" si="2"/>
        <v>101.88361827960266</v>
      </c>
      <c r="CT41" s="11">
        <f t="shared" si="2"/>
        <v>101.86554154123478</v>
      </c>
      <c r="CU41" s="11">
        <f t="shared" si="2"/>
        <v>94.11048556209785</v>
      </c>
      <c r="CV41" s="11">
        <f t="shared" si="2"/>
        <v>88.697341183133432</v>
      </c>
      <c r="CW41" s="11">
        <f t="shared" si="2"/>
        <v>88.543922486468858</v>
      </c>
      <c r="CX41" s="11">
        <f t="shared" si="2"/>
        <v>95.186389249465691</v>
      </c>
      <c r="CY41" s="11">
        <f t="shared" si="2"/>
        <v>85.146380548931702</v>
      </c>
      <c r="CZ41" s="11">
        <f t="shared" si="2"/>
        <v>88.242847588984475</v>
      </c>
      <c r="DA41" s="11">
        <f t="shared" si="2"/>
        <v>87.273647079220936</v>
      </c>
      <c r="DB41" s="11">
        <f t="shared" si="2"/>
        <v>88.435555657784747</v>
      </c>
    </row>
    <row r="42" spans="1:106">
      <c r="A42" s="197" t="s">
        <v>94</v>
      </c>
      <c r="B42" s="197">
        <v>98.371725408809226</v>
      </c>
      <c r="C42" s="197">
        <v>106.02806445774431</v>
      </c>
      <c r="D42" s="197">
        <v>97.360649903618821</v>
      </c>
      <c r="E42" s="197">
        <v>96.684283463582162</v>
      </c>
      <c r="F42" s="197">
        <v>105.80841216486954</v>
      </c>
      <c r="G42" s="197">
        <v>103.11688190133859</v>
      </c>
      <c r="H42" s="197">
        <v>106.80061775354386</v>
      </c>
      <c r="I42" s="197">
        <v>97.20732815116861</v>
      </c>
      <c r="J42" s="197">
        <v>98.783696715268348</v>
      </c>
      <c r="K42" s="197">
        <v>102.55770887407665</v>
      </c>
      <c r="L42" s="197">
        <v>96.86014665053419</v>
      </c>
      <c r="M42" s="197">
        <v>98.203795496041963</v>
      </c>
      <c r="N42" s="197">
        <v>105.69038472666725</v>
      </c>
      <c r="O42" s="197">
        <v>95.607880838075658</v>
      </c>
      <c r="P42" s="197">
        <v>97.825632637068111</v>
      </c>
      <c r="Q42" s="197">
        <v>90.968694911969251</v>
      </c>
      <c r="R42" s="197">
        <v>105.02059893964353</v>
      </c>
      <c r="S42" s="197">
        <v>100.01393929772458</v>
      </c>
      <c r="T42" s="197">
        <v>97.021639572432292</v>
      </c>
      <c r="U42" s="11">
        <f t="shared" si="0"/>
        <v>0</v>
      </c>
      <c r="W42" s="198" t="s">
        <v>212</v>
      </c>
      <c r="X42" s="11" t="s">
        <v>170</v>
      </c>
      <c r="Y42" s="11" t="s">
        <v>172</v>
      </c>
      <c r="Z42" s="11" t="s">
        <v>174</v>
      </c>
      <c r="AA42" s="11" t="s">
        <v>104</v>
      </c>
      <c r="AB42" s="11" t="s">
        <v>177</v>
      </c>
      <c r="AC42" s="11" t="s">
        <v>178</v>
      </c>
      <c r="AD42" s="11" t="s">
        <v>181</v>
      </c>
      <c r="AE42" s="11" t="s">
        <v>182</v>
      </c>
      <c r="AF42" s="11" t="s">
        <v>184</v>
      </c>
      <c r="AG42" s="11" t="s">
        <v>188</v>
      </c>
      <c r="AH42" s="11" t="s">
        <v>193</v>
      </c>
      <c r="AI42" s="11" t="s">
        <v>194</v>
      </c>
      <c r="AJ42" s="11" t="s">
        <v>195</v>
      </c>
      <c r="AK42" s="11" t="s">
        <v>196</v>
      </c>
      <c r="AL42" s="11" t="s">
        <v>146</v>
      </c>
      <c r="AM42" s="11" t="s">
        <v>197</v>
      </c>
      <c r="AN42" s="11" t="s">
        <v>198</v>
      </c>
      <c r="AO42" s="11" t="s">
        <v>199</v>
      </c>
      <c r="AP42" s="11" t="s">
        <v>201</v>
      </c>
      <c r="AS42" s="198" t="s">
        <v>212</v>
      </c>
      <c r="AT42" s="11" t="s">
        <v>170</v>
      </c>
      <c r="AU42" s="11" t="s">
        <v>172</v>
      </c>
      <c r="AV42" s="11" t="s">
        <v>174</v>
      </c>
      <c r="AW42" s="11" t="s">
        <v>104</v>
      </c>
      <c r="AX42" s="11" t="s">
        <v>177</v>
      </c>
      <c r="AY42" s="11" t="s">
        <v>178</v>
      </c>
      <c r="AZ42" s="11" t="s">
        <v>181</v>
      </c>
      <c r="BA42" s="11" t="s">
        <v>182</v>
      </c>
      <c r="BB42" s="11" t="s">
        <v>184</v>
      </c>
      <c r="BC42" s="11" t="s">
        <v>188</v>
      </c>
      <c r="BD42" s="11" t="s">
        <v>193</v>
      </c>
      <c r="BE42" s="11" t="s">
        <v>194</v>
      </c>
      <c r="BF42" s="11" t="s">
        <v>195</v>
      </c>
      <c r="BG42" s="11" t="s">
        <v>196</v>
      </c>
      <c r="BH42" s="11" t="s">
        <v>146</v>
      </c>
      <c r="BI42" s="11" t="s">
        <v>197</v>
      </c>
      <c r="BJ42" s="11" t="s">
        <v>198</v>
      </c>
      <c r="BK42" s="11" t="s">
        <v>199</v>
      </c>
      <c r="BL42" s="11" t="s">
        <v>201</v>
      </c>
    </row>
    <row r="43" spans="1:106">
      <c r="A43" s="197" t="s">
        <v>117</v>
      </c>
      <c r="B43" s="197">
        <v>98.396366842541582</v>
      </c>
      <c r="C43" s="197">
        <v>99.048040758544715</v>
      </c>
      <c r="D43" s="197">
        <v>98.124516379849013</v>
      </c>
      <c r="E43" s="197">
        <v>98.694691358853717</v>
      </c>
      <c r="F43" s="197">
        <v>96.653064837992062</v>
      </c>
      <c r="G43" s="197">
        <v>95.718796843037751</v>
      </c>
      <c r="H43" s="197">
        <v>97.489319869480241</v>
      </c>
      <c r="I43" s="197">
        <v>99.34936989642371</v>
      </c>
      <c r="J43" s="197">
        <v>100.61707875447139</v>
      </c>
      <c r="K43" s="197">
        <v>108.41990888551891</v>
      </c>
      <c r="L43" s="197">
        <v>108.35956226611461</v>
      </c>
      <c r="M43" s="197">
        <v>103.91101043402713</v>
      </c>
      <c r="N43" s="197">
        <v>102.24346677566483</v>
      </c>
      <c r="O43" s="197">
        <v>98.38648700912826</v>
      </c>
      <c r="P43" s="197">
        <v>106.52057410652137</v>
      </c>
      <c r="Q43" s="197">
        <v>97.632891098611836</v>
      </c>
      <c r="R43" s="197">
        <v>104.72719771099041</v>
      </c>
      <c r="S43" s="197">
        <v>112.30754797109552</v>
      </c>
      <c r="T43" s="197">
        <v>95.764799540473788</v>
      </c>
      <c r="U43" s="11">
        <f t="shared" si="0"/>
        <v>8</v>
      </c>
      <c r="V43" s="11" t="s">
        <v>538</v>
      </c>
      <c r="W43" s="197">
        <v>100</v>
      </c>
      <c r="X43" s="11">
        <v>102.33139377876626</v>
      </c>
      <c r="Y43" s="11">
        <v>99.419994200883608</v>
      </c>
      <c r="Z43" s="11">
        <v>102.82912292247066</v>
      </c>
      <c r="AA43" s="11">
        <v>99.406994366985714</v>
      </c>
      <c r="AB43" s="11">
        <v>98.922048420316528</v>
      </c>
      <c r="AC43" s="11">
        <v>100.92269235287038</v>
      </c>
      <c r="AD43" s="11">
        <v>101.59799117630961</v>
      </c>
      <c r="AE43" s="11">
        <v>95.586665145972887</v>
      </c>
      <c r="AF43" s="11">
        <v>100.93657492870271</v>
      </c>
      <c r="AG43" s="11">
        <v>98.590513709441169</v>
      </c>
      <c r="AH43" s="11">
        <v>99.990903288467109</v>
      </c>
      <c r="AI43" s="11">
        <v>98.307371768045442</v>
      </c>
      <c r="AJ43" s="11">
        <v>101.50428995346161</v>
      </c>
      <c r="AK43" s="11">
        <v>94.948317682857351</v>
      </c>
      <c r="AL43" s="11">
        <v>93.477075240781744</v>
      </c>
      <c r="AM43" s="11">
        <v>98.270672460281375</v>
      </c>
      <c r="AN43" s="11">
        <v>88.085684068578402</v>
      </c>
      <c r="AO43" s="11">
        <v>101.15005166012203</v>
      </c>
      <c r="AP43" s="11">
        <v>99.810190603527488</v>
      </c>
      <c r="AR43" s="11" t="s">
        <v>538</v>
      </c>
      <c r="AS43" s="197">
        <v>100</v>
      </c>
      <c r="AT43" s="11">
        <v>101.64282486254538</v>
      </c>
      <c r="AU43" s="11">
        <v>97.614074053686295</v>
      </c>
      <c r="AV43" s="11">
        <v>108.28891391991904</v>
      </c>
      <c r="AW43" s="11">
        <v>97.090449052831289</v>
      </c>
      <c r="AX43" s="11">
        <v>97.539877833210525</v>
      </c>
      <c r="AY43" s="11">
        <v>100.53472790253369</v>
      </c>
      <c r="AZ43" s="11">
        <v>101.80167228881788</v>
      </c>
      <c r="BA43" s="11">
        <v>100.44666726919951</v>
      </c>
      <c r="BB43" s="11">
        <v>100.66120663663771</v>
      </c>
      <c r="BC43" s="11">
        <v>97.42408365000648</v>
      </c>
      <c r="BD43" s="11">
        <v>101.6564045746491</v>
      </c>
      <c r="BE43" s="11">
        <v>94.963668183004941</v>
      </c>
      <c r="BF43" s="11">
        <v>92.179951644212949</v>
      </c>
      <c r="BG43" s="11">
        <v>99.526766373141726</v>
      </c>
      <c r="BH43" s="11">
        <v>103.20474292195223</v>
      </c>
      <c r="BI43" s="11">
        <v>99.083879992101046</v>
      </c>
      <c r="BJ43" s="11">
        <v>99.118889230074871</v>
      </c>
      <c r="BK43" s="11">
        <v>97.325518615025871</v>
      </c>
      <c r="BL43" s="11">
        <v>87.970215247182495</v>
      </c>
    </row>
    <row r="44" spans="1:106" ht="54">
      <c r="A44" s="197" t="s">
        <v>116</v>
      </c>
      <c r="B44" s="197">
        <v>100.56701099273778</v>
      </c>
      <c r="C44" s="197">
        <v>95.414820163143077</v>
      </c>
      <c r="D44" s="197">
        <v>103.95580501785288</v>
      </c>
      <c r="E44" s="197">
        <v>102.99219193361316</v>
      </c>
      <c r="F44" s="197">
        <v>92.783795711367716</v>
      </c>
      <c r="G44" s="197">
        <v>98.107003582511709</v>
      </c>
      <c r="H44" s="197">
        <v>97.229687900448539</v>
      </c>
      <c r="I44" s="197">
        <v>97.551558514325407</v>
      </c>
      <c r="J44" s="197">
        <v>101.40143887104121</v>
      </c>
      <c r="K44" s="197">
        <v>107.58016043282659</v>
      </c>
      <c r="L44" s="197">
        <v>101.09623521827717</v>
      </c>
      <c r="M44" s="197">
        <v>101.12620657714928</v>
      </c>
      <c r="N44" s="197">
        <v>93.699806243997159</v>
      </c>
      <c r="O44" s="197">
        <v>101.98015058587767</v>
      </c>
      <c r="P44" s="197">
        <v>109.26876425354921</v>
      </c>
      <c r="Q44" s="197">
        <v>102.39372138679977</v>
      </c>
      <c r="R44" s="197">
        <v>103.14469846677856</v>
      </c>
      <c r="S44" s="197">
        <v>113.03641084792714</v>
      </c>
      <c r="T44" s="197">
        <v>103.64647682889756</v>
      </c>
      <c r="U44" s="11">
        <f t="shared" si="0"/>
        <v>10</v>
      </c>
      <c r="V44" s="46" t="s">
        <v>144</v>
      </c>
      <c r="W44" s="197">
        <v>100</v>
      </c>
      <c r="X44" s="11">
        <v>102.36130570221877</v>
      </c>
      <c r="Y44" s="11">
        <v>99.94712928450339</v>
      </c>
      <c r="Z44" s="11">
        <v>95.954064511894543</v>
      </c>
      <c r="AA44" s="11">
        <v>103.56404444088776</v>
      </c>
      <c r="AB44" s="11">
        <v>101.88774877046481</v>
      </c>
      <c r="AC44" s="11">
        <v>105.12266709665023</v>
      </c>
      <c r="AD44" s="11">
        <v>102.2352261581333</v>
      </c>
      <c r="AE44" s="11">
        <v>93.673081685756216</v>
      </c>
      <c r="AF44" s="11">
        <v>102.88295947991892</v>
      </c>
      <c r="AG44" s="11">
        <v>101.73255357066053</v>
      </c>
      <c r="AH44" s="11">
        <v>92.363165256147298</v>
      </c>
      <c r="AI44" s="11">
        <v>100.42913758600301</v>
      </c>
      <c r="AJ44" s="11">
        <v>95.57898357426474</v>
      </c>
      <c r="AK44" s="11">
        <v>104.97435848810774</v>
      </c>
      <c r="AL44" s="11">
        <v>111.27985983699324</v>
      </c>
      <c r="AM44" s="11">
        <v>104.54829710279334</v>
      </c>
      <c r="AN44" s="11">
        <v>98.106455011316456</v>
      </c>
      <c r="AO44" s="11">
        <v>91.503315996671901</v>
      </c>
      <c r="AP44" s="11">
        <v>85.998188664832256</v>
      </c>
      <c r="AR44" s="46" t="s">
        <v>144</v>
      </c>
      <c r="AS44" s="197">
        <v>100</v>
      </c>
      <c r="AT44" s="11">
        <v>108.3279467603712</v>
      </c>
      <c r="AU44" s="11">
        <v>100.4291318783873</v>
      </c>
      <c r="AV44" s="11">
        <v>89.157206842331277</v>
      </c>
      <c r="AW44" s="11">
        <v>103.77849600998876</v>
      </c>
      <c r="AX44" s="11">
        <v>107.9442679523203</v>
      </c>
      <c r="AY44" s="11">
        <v>105.20026916632175</v>
      </c>
      <c r="AZ44" s="11">
        <v>107.51286568307827</v>
      </c>
      <c r="BA44" s="11">
        <v>95.476579428657473</v>
      </c>
      <c r="BB44" s="11">
        <v>101.58881236386786</v>
      </c>
      <c r="BC44" s="11">
        <v>101.21180754158115</v>
      </c>
      <c r="BD44" s="11">
        <v>94.968794896879515</v>
      </c>
      <c r="BE44" s="11">
        <v>87.231455568551723</v>
      </c>
      <c r="BF44" s="11">
        <v>87.988231748647678</v>
      </c>
      <c r="BG44" s="11">
        <v>96.385053258362802</v>
      </c>
      <c r="BH44" s="11">
        <v>122.6632865112251</v>
      </c>
      <c r="BI44" s="11">
        <v>92.083497502944653</v>
      </c>
      <c r="BJ44" s="11">
        <v>91.234127973335617</v>
      </c>
      <c r="BK44" s="11">
        <v>90.724522712791995</v>
      </c>
      <c r="BL44" s="11">
        <v>94.404558585168118</v>
      </c>
    </row>
    <row r="45" spans="1:106">
      <c r="A45" s="197" t="s">
        <v>118</v>
      </c>
      <c r="B45" s="197">
        <v>106.17539613477689</v>
      </c>
      <c r="C45" s="197">
        <v>99.309222975593045</v>
      </c>
      <c r="D45" s="197">
        <v>93.652576360731942</v>
      </c>
      <c r="E45" s="197">
        <v>95.545892324168818</v>
      </c>
      <c r="F45" s="197">
        <v>99.707627714356732</v>
      </c>
      <c r="G45" s="197">
        <v>95.656384928852859</v>
      </c>
      <c r="H45" s="197">
        <v>94.091515759841144</v>
      </c>
      <c r="I45" s="197">
        <v>98.082657926738577</v>
      </c>
      <c r="J45" s="197">
        <v>98.162115831772155</v>
      </c>
      <c r="K45" s="197">
        <v>106.67274527900774</v>
      </c>
      <c r="L45" s="197">
        <v>99.486924262377357</v>
      </c>
      <c r="M45" s="197">
        <v>102.14304655858881</v>
      </c>
      <c r="N45" s="197">
        <v>99.765797004320973</v>
      </c>
      <c r="O45" s="197">
        <v>103.05086076154095</v>
      </c>
      <c r="P45" s="197">
        <v>95.527706809000804</v>
      </c>
      <c r="Q45" s="197">
        <v>92.507422171346093</v>
      </c>
      <c r="R45" s="197">
        <v>109.72291576601569</v>
      </c>
      <c r="S45" s="197">
        <v>113.76528432057833</v>
      </c>
      <c r="T45" s="197">
        <v>96.474011461423885</v>
      </c>
      <c r="U45" s="11">
        <f t="shared" si="0"/>
        <v>6</v>
      </c>
      <c r="V45" s="11" t="s">
        <v>384</v>
      </c>
      <c r="W45" s="197">
        <v>100</v>
      </c>
      <c r="X45" s="11">
        <v>96.264526413442226</v>
      </c>
      <c r="Y45" s="11">
        <v>97.388879361949265</v>
      </c>
      <c r="Z45" s="11">
        <v>110.04631175560999</v>
      </c>
      <c r="AA45" s="11">
        <v>101.08733347328587</v>
      </c>
      <c r="AB45" s="11">
        <v>98.714069586044175</v>
      </c>
      <c r="AC45" s="11">
        <v>96.065759685504233</v>
      </c>
      <c r="AD45" s="11">
        <v>100.08207994190937</v>
      </c>
      <c r="AE45" s="11">
        <v>99.590284607582859</v>
      </c>
      <c r="AF45" s="11">
        <v>98.261355476407346</v>
      </c>
      <c r="AG45" s="11">
        <v>93.596132846509562</v>
      </c>
      <c r="AH45" s="11">
        <v>95.414117358717647</v>
      </c>
      <c r="AI45" s="11">
        <v>106.01084458161627</v>
      </c>
      <c r="AJ45" s="11">
        <v>103.09367715148277</v>
      </c>
      <c r="AK45" s="11">
        <v>97.705660124617268</v>
      </c>
      <c r="AL45" s="11">
        <v>97.179323398468966</v>
      </c>
      <c r="AM45" s="11">
        <v>101.15705020409409</v>
      </c>
      <c r="AN45" s="11">
        <v>100.56914998704312</v>
      </c>
      <c r="AO45" s="11">
        <v>123.80358692814188</v>
      </c>
      <c r="AP45" s="11">
        <v>95.412022162599555</v>
      </c>
      <c r="AR45" s="11" t="s">
        <v>384</v>
      </c>
      <c r="AS45" s="197">
        <v>100</v>
      </c>
      <c r="AT45" s="11">
        <v>98.705838417297755</v>
      </c>
      <c r="AU45" s="11">
        <v>95.776985206868758</v>
      </c>
      <c r="AV45" s="11">
        <v>112.25584987914475</v>
      </c>
      <c r="AW45" s="11">
        <v>99.389785125443879</v>
      </c>
      <c r="AX45" s="11">
        <v>100.51530447143782</v>
      </c>
      <c r="AY45" s="11">
        <v>95.405957466767546</v>
      </c>
      <c r="AZ45" s="11">
        <v>93.129164550791288</v>
      </c>
      <c r="BA45" s="11">
        <v>98.50965233467835</v>
      </c>
      <c r="BB45" s="11">
        <v>92.599374033476238</v>
      </c>
      <c r="BC45" s="11">
        <v>90.686453425550184</v>
      </c>
      <c r="BD45" s="11">
        <v>107.13505092059061</v>
      </c>
      <c r="BE45" s="11">
        <v>100.72203072209467</v>
      </c>
      <c r="BF45" s="11">
        <v>106.98170504365727</v>
      </c>
      <c r="BG45" s="11">
        <v>92.182349968820887</v>
      </c>
      <c r="BH45" s="11">
        <v>111.33384706414584</v>
      </c>
      <c r="BI45" s="11">
        <v>92.438893995164776</v>
      </c>
      <c r="BJ45" s="11">
        <v>95.471696896985321</v>
      </c>
      <c r="BK45" s="11">
        <v>115.24473144950731</v>
      </c>
      <c r="BL45" s="11">
        <v>101.72636066854265</v>
      </c>
    </row>
    <row r="46" spans="1:106">
      <c r="A46" s="197" t="s">
        <v>10</v>
      </c>
      <c r="B46" s="197">
        <v>110.82223728745349</v>
      </c>
      <c r="C46" s="197">
        <v>93.155764703974171</v>
      </c>
      <c r="D46" s="197">
        <v>98.437731174816406</v>
      </c>
      <c r="E46" s="197">
        <v>98.607501277524335</v>
      </c>
      <c r="F46" s="197">
        <v>104.47179144176386</v>
      </c>
      <c r="G46" s="197">
        <v>97.389397751079215</v>
      </c>
      <c r="H46" s="197">
        <v>104.66317459096062</v>
      </c>
      <c r="I46" s="197">
        <v>93.101959726205592</v>
      </c>
      <c r="J46" s="197">
        <v>92.260656220023236</v>
      </c>
      <c r="K46" s="197">
        <v>105.44780648582118</v>
      </c>
      <c r="L46" s="197">
        <v>98.358901451333907</v>
      </c>
      <c r="M46" s="197">
        <v>95.525583692261648</v>
      </c>
      <c r="N46" s="197">
        <v>84.071838111652781</v>
      </c>
      <c r="O46" s="197">
        <v>94.238010937737769</v>
      </c>
      <c r="P46" s="197">
        <v>87.659408809082862</v>
      </c>
      <c r="Q46" s="197">
        <v>94.553816176433784</v>
      </c>
      <c r="R46" s="197">
        <v>77.919641701081446</v>
      </c>
      <c r="S46" s="197">
        <v>125.66140810011193</v>
      </c>
      <c r="T46" s="197">
        <v>100.81268913505119</v>
      </c>
      <c r="U46" s="11">
        <f t="shared" si="0"/>
        <v>5</v>
      </c>
      <c r="V46" s="11" t="s">
        <v>422</v>
      </c>
      <c r="W46" s="197">
        <v>100</v>
      </c>
      <c r="X46" s="11">
        <v>100.04964920726978</v>
      </c>
      <c r="Y46" s="11">
        <v>100.72227242904883</v>
      </c>
      <c r="Z46" s="11">
        <v>100.24568495169976</v>
      </c>
      <c r="AA46" s="11">
        <v>96.705429681458554</v>
      </c>
      <c r="AB46" s="11">
        <v>104.8600677189427</v>
      </c>
      <c r="AC46" s="11">
        <v>106.08677586872095</v>
      </c>
      <c r="AD46" s="11">
        <v>109.46122949494918</v>
      </c>
      <c r="AE46" s="11">
        <v>98.941479486202581</v>
      </c>
      <c r="AF46" s="11">
        <v>87.591395274049418</v>
      </c>
      <c r="AG46" s="11">
        <v>117.92230932285277</v>
      </c>
      <c r="AH46" s="11">
        <v>100.86628352086345</v>
      </c>
      <c r="AI46" s="11">
        <v>93.166185416888936</v>
      </c>
      <c r="AJ46" s="11">
        <v>86.831974044256071</v>
      </c>
      <c r="AK46" s="11">
        <v>85.729790252228554</v>
      </c>
      <c r="AL46" s="11">
        <v>88.9180246073566</v>
      </c>
      <c r="AM46" s="11">
        <v>103.55920557214145</v>
      </c>
      <c r="AN46" s="11">
        <v>119.93682039630511</v>
      </c>
      <c r="AO46" s="11">
        <v>103.93002783564643</v>
      </c>
      <c r="AP46" s="11">
        <v>93.215419440597955</v>
      </c>
      <c r="AR46" s="11" t="s">
        <v>422</v>
      </c>
      <c r="AS46" s="197">
        <v>100</v>
      </c>
      <c r="AT46" s="11">
        <v>107.76376726052843</v>
      </c>
      <c r="AU46" s="11">
        <v>104.6208080045572</v>
      </c>
      <c r="AV46" s="11">
        <v>99.5458260905896</v>
      </c>
      <c r="AW46" s="11">
        <v>95.626615456738918</v>
      </c>
      <c r="AX46" s="11">
        <v>116.49910704002546</v>
      </c>
      <c r="AY46" s="11">
        <v>91.900041664410352</v>
      </c>
      <c r="AZ46" s="11">
        <v>118.98359375115454</v>
      </c>
      <c r="BA46" s="11">
        <v>89.502211406683386</v>
      </c>
      <c r="BB46" s="11">
        <v>89.711223603225065</v>
      </c>
      <c r="BC46" s="11">
        <v>113.68850965384441</v>
      </c>
      <c r="BD46" s="11">
        <v>89.097894819206985</v>
      </c>
      <c r="BE46" s="11">
        <v>85.27817104941316</v>
      </c>
      <c r="BF46" s="11">
        <v>90.587059011286669</v>
      </c>
      <c r="BG46" s="11">
        <v>85.923077084303173</v>
      </c>
      <c r="BH46" s="11">
        <v>68.721516201299224</v>
      </c>
      <c r="BI46" s="11">
        <v>100.93928436225417</v>
      </c>
      <c r="BJ46" s="11">
        <v>91.035553734508795</v>
      </c>
      <c r="BK46" s="11">
        <v>112.26960916190461</v>
      </c>
      <c r="BL46" s="11">
        <v>93.300094849619413</v>
      </c>
    </row>
    <row r="47" spans="1:106">
      <c r="A47" s="197" t="s">
        <v>113</v>
      </c>
      <c r="B47" s="197">
        <v>99.371117566010568</v>
      </c>
      <c r="C47" s="197">
        <v>98.365197440872251</v>
      </c>
      <c r="D47" s="197">
        <v>98.75263631360643</v>
      </c>
      <c r="E47" s="197">
        <v>102.44849332021064</v>
      </c>
      <c r="F47" s="197">
        <v>98.150092754545582</v>
      </c>
      <c r="G47" s="197">
        <v>99.706916557840316</v>
      </c>
      <c r="H47" s="197">
        <v>96.878540328587462</v>
      </c>
      <c r="I47" s="197">
        <v>98.773754580080563</v>
      </c>
      <c r="J47" s="197">
        <v>98.888368686562728</v>
      </c>
      <c r="K47" s="197">
        <v>104.82277189578475</v>
      </c>
      <c r="L47" s="197">
        <v>103.08865424610762</v>
      </c>
      <c r="M47" s="197">
        <v>102.02194142136769</v>
      </c>
      <c r="N47" s="197">
        <v>101.67178080179376</v>
      </c>
      <c r="O47" s="197">
        <v>97.950152447669737</v>
      </c>
      <c r="P47" s="197">
        <v>105.17467970148387</v>
      </c>
      <c r="Q47" s="197">
        <v>96.286838346882149</v>
      </c>
      <c r="R47" s="197">
        <v>103.60512983650632</v>
      </c>
      <c r="S47" s="197">
        <v>112.31867025386897</v>
      </c>
      <c r="T47" s="197">
        <v>100.21476632034501</v>
      </c>
      <c r="U47" s="11">
        <f t="shared" si="0"/>
        <v>14</v>
      </c>
      <c r="V47" s="201" t="s">
        <v>548</v>
      </c>
      <c r="W47" s="197">
        <v>100</v>
      </c>
      <c r="X47" s="11">
        <v>99.713991667392051</v>
      </c>
      <c r="Y47" s="11">
        <v>100.84684803105243</v>
      </c>
      <c r="Z47" s="11">
        <v>100.07835739933192</v>
      </c>
      <c r="AA47" s="11">
        <v>100.32882454084381</v>
      </c>
      <c r="AB47" s="11">
        <v>99.97195517873358</v>
      </c>
      <c r="AC47" s="11">
        <v>99.629820193581466</v>
      </c>
      <c r="AD47" s="11">
        <v>98.119104780778372</v>
      </c>
      <c r="AE47" s="11">
        <v>98.585238417216516</v>
      </c>
      <c r="AF47" s="11">
        <v>100.54172480896075</v>
      </c>
      <c r="AG47" s="11">
        <v>99.017776159427711</v>
      </c>
      <c r="AH47" s="11">
        <v>98.957687944162259</v>
      </c>
      <c r="AI47" s="11">
        <v>101.72823250294286</v>
      </c>
      <c r="AJ47" s="11">
        <v>102.87109237915321</v>
      </c>
      <c r="AK47" s="11">
        <v>103.64177959364163</v>
      </c>
      <c r="AL47" s="11">
        <v>99.73957393209254</v>
      </c>
      <c r="AM47" s="11">
        <v>98.178727442406142</v>
      </c>
      <c r="AN47" s="11">
        <v>96.343998303197026</v>
      </c>
      <c r="AO47" s="11">
        <v>99.896528062113845</v>
      </c>
      <c r="AP47" s="11">
        <v>98.519499842018575</v>
      </c>
      <c r="AR47" s="201" t="s">
        <v>548</v>
      </c>
      <c r="AS47" s="197">
        <v>100</v>
      </c>
      <c r="AT47" s="11">
        <v>98.45032300828413</v>
      </c>
      <c r="AU47" s="11">
        <v>97.90829194324921</v>
      </c>
      <c r="AV47" s="11">
        <v>101.7090894329074</v>
      </c>
      <c r="AW47" s="11">
        <v>100.66610175184654</v>
      </c>
      <c r="AX47" s="11">
        <v>96.84927331739712</v>
      </c>
      <c r="AY47" s="11">
        <v>96.065873561482178</v>
      </c>
      <c r="AZ47" s="11">
        <v>102.00543184916211</v>
      </c>
      <c r="BA47" s="11">
        <v>105.66064303646429</v>
      </c>
      <c r="BB47" s="11">
        <v>100.90590323476881</v>
      </c>
      <c r="BC47" s="11">
        <v>98.966962440427068</v>
      </c>
      <c r="BD47" s="11">
        <v>98.882598923996539</v>
      </c>
      <c r="BE47" s="11">
        <v>102.59904754215162</v>
      </c>
      <c r="BF47" s="11">
        <v>97.355898755614263</v>
      </c>
      <c r="BG47" s="11">
        <v>104.79608907019004</v>
      </c>
      <c r="BH47" s="11">
        <v>103.19399036677294</v>
      </c>
      <c r="BI47" s="11">
        <v>105.1241570134853</v>
      </c>
      <c r="BJ47" s="11">
        <v>100.02407722962262</v>
      </c>
      <c r="BK47" s="11">
        <v>97.252251774727156</v>
      </c>
      <c r="BL47" s="11">
        <v>92.552680679040549</v>
      </c>
      <c r="BN47" s="11">
        <f t="shared" ref="BN47:CF47" si="3">IF(X47&gt;100,100-ABS(100-X47),100+ABS(100-X47))</f>
        <v>100.28600833260795</v>
      </c>
      <c r="BO47" s="11">
        <f t="shared" si="3"/>
        <v>99.153151968947569</v>
      </c>
      <c r="BP47" s="11">
        <f t="shared" si="3"/>
        <v>99.921642600668079</v>
      </c>
      <c r="BQ47" s="11">
        <f t="shared" si="3"/>
        <v>99.671175459156188</v>
      </c>
      <c r="BR47" s="11">
        <f t="shared" si="3"/>
        <v>100.02804482126642</v>
      </c>
      <c r="BS47" s="11">
        <f t="shared" si="3"/>
        <v>100.37017980641853</v>
      </c>
      <c r="BT47" s="11">
        <f t="shared" si="3"/>
        <v>101.88089521922163</v>
      </c>
      <c r="BU47" s="11">
        <f t="shared" si="3"/>
        <v>101.41476158278348</v>
      </c>
      <c r="BV47" s="11">
        <f t="shared" si="3"/>
        <v>99.458275191039249</v>
      </c>
      <c r="BW47" s="11">
        <f t="shared" si="3"/>
        <v>100.98222384057229</v>
      </c>
      <c r="BX47" s="11">
        <f t="shared" si="3"/>
        <v>101.04231205583774</v>
      </c>
      <c r="BY47" s="11">
        <f t="shared" si="3"/>
        <v>98.271767497057141</v>
      </c>
      <c r="BZ47" s="11">
        <f t="shared" si="3"/>
        <v>97.128907620846789</v>
      </c>
      <c r="CA47" s="11">
        <f t="shared" si="3"/>
        <v>96.35822040635837</v>
      </c>
      <c r="CB47" s="11">
        <f t="shared" si="3"/>
        <v>100.26042606790746</v>
      </c>
      <c r="CC47" s="11">
        <f t="shared" si="3"/>
        <v>101.82127255759386</v>
      </c>
      <c r="CD47" s="11">
        <f t="shared" si="3"/>
        <v>103.65600169680297</v>
      </c>
      <c r="CE47" s="11">
        <f t="shared" si="3"/>
        <v>100.10347193788616</v>
      </c>
      <c r="CF47" s="11">
        <f t="shared" si="3"/>
        <v>101.48050015798142</v>
      </c>
      <c r="CJ47" s="11">
        <f t="shared" ref="CJ47:DB47" si="4">IF(AT47&gt;100,100-ABS(100-AT47),100+ABS(100-AT47))</f>
        <v>101.54967699171587</v>
      </c>
      <c r="CK47" s="11">
        <f t="shared" si="4"/>
        <v>102.09170805675079</v>
      </c>
      <c r="CL47" s="11">
        <f t="shared" si="4"/>
        <v>98.290910567092595</v>
      </c>
      <c r="CM47" s="11">
        <f t="shared" si="4"/>
        <v>99.33389824815346</v>
      </c>
      <c r="CN47" s="11">
        <f t="shared" si="4"/>
        <v>103.15072668260288</v>
      </c>
      <c r="CO47" s="11">
        <f t="shared" si="4"/>
        <v>103.93412643851782</v>
      </c>
      <c r="CP47" s="11">
        <f t="shared" si="4"/>
        <v>97.994568150837893</v>
      </c>
      <c r="CQ47" s="11">
        <f t="shared" si="4"/>
        <v>94.339356963535707</v>
      </c>
      <c r="CR47" s="11">
        <f t="shared" si="4"/>
        <v>99.094096765231185</v>
      </c>
      <c r="CS47" s="11">
        <f t="shared" si="4"/>
        <v>101.03303755957293</v>
      </c>
      <c r="CT47" s="11">
        <f t="shared" si="4"/>
        <v>101.11740107600346</v>
      </c>
      <c r="CU47" s="11">
        <f t="shared" si="4"/>
        <v>97.400952457848376</v>
      </c>
      <c r="CV47" s="11">
        <f t="shared" si="4"/>
        <v>102.64410124438574</v>
      </c>
      <c r="CW47" s="11">
        <f t="shared" si="4"/>
        <v>95.203910929809965</v>
      </c>
      <c r="CX47" s="11">
        <f t="shared" si="4"/>
        <v>96.806009633227063</v>
      </c>
      <c r="CY47" s="11">
        <f t="shared" si="4"/>
        <v>94.875842986514698</v>
      </c>
      <c r="CZ47" s="11">
        <f t="shared" si="4"/>
        <v>99.97592277037738</v>
      </c>
      <c r="DA47" s="11">
        <f t="shared" si="4"/>
        <v>102.74774822527284</v>
      </c>
      <c r="DB47" s="11">
        <f t="shared" si="4"/>
        <v>107.44731932095945</v>
      </c>
    </row>
    <row r="48" spans="1:106">
      <c r="A48" s="197" t="s">
        <v>119</v>
      </c>
      <c r="B48" s="197">
        <v>99.710398243491156</v>
      </c>
      <c r="C48" s="197">
        <v>95.539958542572322</v>
      </c>
      <c r="D48" s="197">
        <v>104.48933374979367</v>
      </c>
      <c r="E48" s="197">
        <v>104.13680080665996</v>
      </c>
      <c r="F48" s="197">
        <v>94.065272092408094</v>
      </c>
      <c r="G48" s="197">
        <v>98.428963613698514</v>
      </c>
      <c r="H48" s="197">
        <v>99.601971367429016</v>
      </c>
      <c r="I48" s="197">
        <v>98.371705105466091</v>
      </c>
      <c r="J48" s="197">
        <v>100.22568751644809</v>
      </c>
      <c r="K48" s="197">
        <v>103.72136503495575</v>
      </c>
      <c r="L48" s="197">
        <v>101.04394816281584</v>
      </c>
      <c r="M48" s="197">
        <v>100.16612808023515</v>
      </c>
      <c r="N48" s="197">
        <v>97.763150835702959</v>
      </c>
      <c r="O48" s="197">
        <v>99.953112333256669</v>
      </c>
      <c r="P48" s="197">
        <v>100.11065338417356</v>
      </c>
      <c r="Q48" s="197">
        <v>102.29699073543981</v>
      </c>
      <c r="R48" s="197">
        <v>104.38333442306767</v>
      </c>
      <c r="S48" s="197">
        <v>114.64700171632938</v>
      </c>
      <c r="T48" s="197">
        <v>109.09662530919955</v>
      </c>
      <c r="U48" s="11">
        <f t="shared" si="0"/>
        <v>3</v>
      </c>
      <c r="V48" s="11" t="s">
        <v>259</v>
      </c>
      <c r="W48" s="197">
        <v>100</v>
      </c>
      <c r="X48" s="11">
        <v>91.815258393317094</v>
      </c>
      <c r="Y48" s="11">
        <v>100.82226368173693</v>
      </c>
      <c r="Z48" s="11">
        <v>107.07277590424009</v>
      </c>
      <c r="AA48" s="11">
        <v>100.401941283211</v>
      </c>
      <c r="AB48" s="11">
        <v>96.564573663195546</v>
      </c>
      <c r="AC48" s="11">
        <v>93.931122390052238</v>
      </c>
      <c r="AD48" s="11">
        <v>100.6753764695532</v>
      </c>
      <c r="AE48" s="11">
        <v>102.33710224278549</v>
      </c>
      <c r="AF48" s="11">
        <v>97.773176861245474</v>
      </c>
      <c r="AG48" s="11">
        <v>108.96871449536063</v>
      </c>
      <c r="AH48" s="11">
        <v>103.9107892602006</v>
      </c>
      <c r="AI48" s="11">
        <v>102.43520295232902</v>
      </c>
      <c r="AJ48" s="11">
        <v>98.879088352279894</v>
      </c>
      <c r="AK48" s="11">
        <v>102.68983498525263</v>
      </c>
      <c r="AL48" s="11">
        <v>105.2806214771451</v>
      </c>
      <c r="AM48" s="11">
        <v>110.93624712685535</v>
      </c>
      <c r="AN48" s="11">
        <v>126.96692629194108</v>
      </c>
      <c r="AO48" s="11">
        <v>118.54645361401379</v>
      </c>
      <c r="AP48" s="11">
        <v>98.364519382351972</v>
      </c>
      <c r="AR48" s="11" t="s">
        <v>259</v>
      </c>
      <c r="AS48" s="197">
        <v>100</v>
      </c>
      <c r="AT48" s="11">
        <v>114.61579108609523</v>
      </c>
      <c r="AU48" s="11">
        <v>97.45812480732296</v>
      </c>
      <c r="AV48" s="11">
        <v>78.367362430761503</v>
      </c>
      <c r="AW48" s="11">
        <v>96.962823701247885</v>
      </c>
      <c r="AX48" s="11">
        <v>103.27099582408601</v>
      </c>
      <c r="AY48" s="11">
        <v>85.792336711324467</v>
      </c>
      <c r="AZ48" s="11">
        <v>125.81712842251731</v>
      </c>
      <c r="BA48" s="11">
        <v>89.698925189276764</v>
      </c>
      <c r="BB48" s="11">
        <v>91.113278463938059</v>
      </c>
      <c r="BC48" s="11">
        <v>136.47328262673247</v>
      </c>
      <c r="BD48" s="11">
        <v>91.718600667978507</v>
      </c>
      <c r="BE48" s="11">
        <v>94.602567612505055</v>
      </c>
      <c r="BF48" s="11">
        <v>75.586354157919544</v>
      </c>
      <c r="BG48" s="11">
        <v>104.13329634960637</v>
      </c>
      <c r="BH48" s="11">
        <v>51.419932949604267</v>
      </c>
      <c r="BI48" s="11">
        <v>121.01298794902166</v>
      </c>
      <c r="BJ48" s="11">
        <v>108.49114347483162</v>
      </c>
      <c r="BK48" s="11">
        <v>152.54226435832473</v>
      </c>
      <c r="BL48" s="11">
        <v>88.274521431674756</v>
      </c>
    </row>
    <row r="49" spans="1:64">
      <c r="A49" s="197" t="s">
        <v>51</v>
      </c>
      <c r="B49" s="197">
        <v>100.34462268817062</v>
      </c>
      <c r="C49" s="197">
        <v>97.968471928635623</v>
      </c>
      <c r="D49" s="197">
        <v>97.489714287627407</v>
      </c>
      <c r="E49" s="197">
        <v>104.88976616581903</v>
      </c>
      <c r="F49" s="197">
        <v>102.01437274000347</v>
      </c>
      <c r="G49" s="197">
        <v>96.761261760571031</v>
      </c>
      <c r="H49" s="197">
        <v>99.684283306273386</v>
      </c>
      <c r="I49" s="197">
        <v>97.0327629713493</v>
      </c>
      <c r="J49" s="197">
        <v>94.571938047134012</v>
      </c>
      <c r="K49" s="197">
        <v>103.25132329538384</v>
      </c>
      <c r="L49" s="197">
        <v>103.16230097088228</v>
      </c>
      <c r="M49" s="197">
        <v>102.54452458194736</v>
      </c>
      <c r="N49" s="197">
        <v>97.533604035498755</v>
      </c>
      <c r="O49" s="197">
        <v>92.867582115329697</v>
      </c>
      <c r="P49" s="197">
        <v>104.42848192857697</v>
      </c>
      <c r="Q49" s="197">
        <v>97.856607331065305</v>
      </c>
      <c r="R49" s="197">
        <v>111.42901242753128</v>
      </c>
      <c r="S49" s="197">
        <v>121.14768404337728</v>
      </c>
      <c r="T49" s="197">
        <v>99.915647403878197</v>
      </c>
      <c r="U49" s="11">
        <f t="shared" si="0"/>
        <v>10</v>
      </c>
      <c r="V49" s="11" t="s">
        <v>284</v>
      </c>
      <c r="W49" s="197">
        <v>100</v>
      </c>
      <c r="X49" s="11">
        <v>94.846618332269571</v>
      </c>
      <c r="Y49" s="11">
        <v>99.00297566564285</v>
      </c>
      <c r="Z49" s="11">
        <v>102.01754550366562</v>
      </c>
      <c r="AA49" s="11">
        <v>101.34626694685538</v>
      </c>
      <c r="AB49" s="11">
        <v>99.157803924855102</v>
      </c>
      <c r="AC49" s="11">
        <v>100.77266926417101</v>
      </c>
      <c r="AD49" s="11">
        <v>98.815225290992231</v>
      </c>
      <c r="AE49" s="11">
        <v>103.75812627579364</v>
      </c>
      <c r="AF49" s="11">
        <v>92.914167463977194</v>
      </c>
      <c r="AG49" s="11">
        <v>101.7186842884001</v>
      </c>
      <c r="AH49" s="11">
        <v>99.874600550085617</v>
      </c>
      <c r="AI49" s="11">
        <v>102.02833908289621</v>
      </c>
      <c r="AJ49" s="11">
        <v>98.458156662823953</v>
      </c>
      <c r="AK49" s="11">
        <v>112.56834299198755</v>
      </c>
      <c r="AL49" s="11">
        <v>105.8327409065561</v>
      </c>
      <c r="AM49" s="11">
        <v>112.71822267567933</v>
      </c>
      <c r="AN49" s="11">
        <v>95.813754042234976</v>
      </c>
      <c r="AO49" s="11">
        <v>122.75899268920362</v>
      </c>
      <c r="AP49" s="11">
        <v>100.09230023065633</v>
      </c>
      <c r="AR49" s="11" t="s">
        <v>348</v>
      </c>
      <c r="AS49" s="197">
        <v>100</v>
      </c>
      <c r="AT49" s="11">
        <v>116.88882591112953</v>
      </c>
      <c r="AU49" s="11">
        <v>95.24282083555633</v>
      </c>
      <c r="AV49" s="11">
        <v>82.566810394501346</v>
      </c>
      <c r="AW49" s="11">
        <v>99.929151892425267</v>
      </c>
      <c r="AX49" s="11">
        <v>111.03912671079665</v>
      </c>
      <c r="AY49" s="11">
        <v>99.435603505012509</v>
      </c>
      <c r="AZ49" s="11">
        <v>122.49723323171338</v>
      </c>
      <c r="BA49" s="11">
        <v>93.254281982462146</v>
      </c>
      <c r="BB49" s="11">
        <v>87.658228033829062</v>
      </c>
      <c r="BC49" s="11">
        <v>108.53778636468489</v>
      </c>
      <c r="BD49" s="11">
        <v>86.713754547620724</v>
      </c>
      <c r="BE49" s="11">
        <v>97.455850692403018</v>
      </c>
      <c r="BF49" s="11">
        <v>77.63274338330173</v>
      </c>
      <c r="BG49" s="11">
        <v>78.095520208432418</v>
      </c>
      <c r="BH49" s="11">
        <v>82.713168801654376</v>
      </c>
      <c r="BI49" s="11">
        <v>86.589089356707817</v>
      </c>
      <c r="BJ49" s="11">
        <v>100.15483093797666</v>
      </c>
      <c r="BK49" s="11">
        <v>86.753435911204519</v>
      </c>
      <c r="BL49" s="11">
        <v>94.701867347484921</v>
      </c>
    </row>
    <row r="50" spans="1:64">
      <c r="A50" s="197" t="s">
        <v>41</v>
      </c>
      <c r="B50" s="197">
        <v>99.852202360684359</v>
      </c>
      <c r="C50" s="197">
        <v>98.017902557935443</v>
      </c>
      <c r="D50" s="197">
        <v>100.90870624518304</v>
      </c>
      <c r="E50" s="197">
        <v>102.56642929296467</v>
      </c>
      <c r="F50" s="197">
        <v>95.216576078956322</v>
      </c>
      <c r="G50" s="197">
        <v>98.86540089547286</v>
      </c>
      <c r="H50" s="197">
        <v>107.25660103061765</v>
      </c>
      <c r="I50" s="197">
        <v>97.034384501795685</v>
      </c>
      <c r="J50" s="197">
        <v>97.406560997150521</v>
      </c>
      <c r="K50" s="197">
        <v>103.91426201801175</v>
      </c>
      <c r="L50" s="197">
        <v>98.65249142697904</v>
      </c>
      <c r="M50" s="197">
        <v>98.726694520093616</v>
      </c>
      <c r="N50" s="197">
        <v>102.66244666959984</v>
      </c>
      <c r="O50" s="197">
        <v>101.52353894471304</v>
      </c>
      <c r="P50" s="197">
        <v>108.88871333476122</v>
      </c>
      <c r="Q50" s="197">
        <v>102.10107315088734</v>
      </c>
      <c r="R50" s="197">
        <v>100.87901375127689</v>
      </c>
      <c r="S50" s="197">
        <v>111.07928018143949</v>
      </c>
      <c r="T50" s="197">
        <v>113.31962729094511</v>
      </c>
    </row>
    <row r="51" spans="1:64">
      <c r="A51" s="197" t="s">
        <v>18</v>
      </c>
      <c r="B51" s="197">
        <v>115.31036030143427</v>
      </c>
      <c r="C51" s="197">
        <v>105.02506282507331</v>
      </c>
      <c r="D51" s="197">
        <v>88.772881155923727</v>
      </c>
      <c r="E51" s="197">
        <v>95.790600257775722</v>
      </c>
      <c r="F51" s="197">
        <v>98.301066260707501</v>
      </c>
      <c r="G51" s="197">
        <v>71.974241710194192</v>
      </c>
      <c r="H51" s="197">
        <v>106.51551564333168</v>
      </c>
      <c r="I51" s="197">
        <v>97.6016694251731</v>
      </c>
      <c r="J51" s="197">
        <v>79.059344507537531</v>
      </c>
      <c r="K51" s="197">
        <v>114.04444096942296</v>
      </c>
      <c r="L51" s="197">
        <v>106.47807951585106</v>
      </c>
      <c r="M51" s="197">
        <v>94.762537921190116</v>
      </c>
      <c r="N51" s="197">
        <v>98.84455827008091</v>
      </c>
      <c r="O51" s="197">
        <v>89.352937504978939</v>
      </c>
      <c r="P51" s="197">
        <v>107.87906870548206</v>
      </c>
      <c r="Q51" s="197">
        <v>93.912888077914786</v>
      </c>
      <c r="R51" s="197">
        <v>109.35525533649459</v>
      </c>
      <c r="S51" s="197">
        <v>116.28253749949668</v>
      </c>
      <c r="T51" s="197">
        <v>82.371612217042909</v>
      </c>
    </row>
    <row r="52" spans="1:64">
      <c r="A52" s="197" t="s">
        <v>123</v>
      </c>
      <c r="B52" s="197">
        <v>111.49087031334517</v>
      </c>
      <c r="C52" s="197">
        <v>115.49115659669931</v>
      </c>
      <c r="D52" s="197">
        <v>102.0197856098805</v>
      </c>
      <c r="E52" s="197">
        <v>100.20984109417526</v>
      </c>
      <c r="F52" s="197">
        <v>107.1902376891402</v>
      </c>
      <c r="G52" s="197">
        <v>82.863223895904682</v>
      </c>
      <c r="H52" s="197">
        <v>117.02432717304056</v>
      </c>
      <c r="I52" s="197">
        <v>78.491764251883353</v>
      </c>
      <c r="J52" s="197">
        <v>62.084642807715241</v>
      </c>
      <c r="K52" s="197">
        <v>159.28097642452539</v>
      </c>
      <c r="L52" s="197">
        <v>89.763432305543461</v>
      </c>
      <c r="M52" s="197">
        <v>90.538150810966869</v>
      </c>
      <c r="N52" s="197">
        <v>35.078284851706293</v>
      </c>
      <c r="O52" s="197">
        <v>55.452453027724147</v>
      </c>
      <c r="P52" s="197">
        <v>146.9657531119781</v>
      </c>
      <c r="Q52" s="197">
        <v>161.09443031454833</v>
      </c>
      <c r="R52" s="197">
        <v>46.683013752613697</v>
      </c>
      <c r="S52" s="197">
        <v>169.09278602645935</v>
      </c>
      <c r="T52" s="197">
        <v>33.378718292559391</v>
      </c>
    </row>
    <row r="53" spans="1:64">
      <c r="A53" s="197" t="s">
        <v>35</v>
      </c>
      <c r="B53" s="197">
        <v>97.069324921069381</v>
      </c>
      <c r="C53" s="197">
        <v>96.31043152769297</v>
      </c>
      <c r="D53" s="197">
        <v>107.262714408267</v>
      </c>
      <c r="E53" s="197">
        <v>115.68801856593389</v>
      </c>
      <c r="F53" s="197">
        <v>97.667469766247677</v>
      </c>
      <c r="G53" s="197">
        <v>103.97124037735679</v>
      </c>
      <c r="H53" s="197">
        <v>98.246858638830403</v>
      </c>
      <c r="I53" s="197">
        <v>93.088767435025304</v>
      </c>
      <c r="J53" s="197">
        <v>97.30148741075034</v>
      </c>
      <c r="K53" s="197">
        <v>92.375276493429965</v>
      </c>
      <c r="L53" s="197">
        <v>97.119566450996984</v>
      </c>
      <c r="M53" s="197">
        <v>100.48408101275341</v>
      </c>
      <c r="N53" s="197">
        <v>101.49947673251853</v>
      </c>
      <c r="O53" s="197">
        <v>90.326075843912804</v>
      </c>
      <c r="P53" s="197">
        <v>109.36538093838529</v>
      </c>
      <c r="Q53" s="197">
        <v>97.797671229586129</v>
      </c>
      <c r="R53" s="197">
        <v>110.22945392798815</v>
      </c>
      <c r="S53" s="197">
        <v>128.37997913246207</v>
      </c>
      <c r="T53" s="197">
        <v>110.21310930178694</v>
      </c>
    </row>
    <row r="54" spans="1:64">
      <c r="A54" s="197" t="s">
        <v>105</v>
      </c>
      <c r="B54" s="197">
        <v>96.616423362063813</v>
      </c>
      <c r="C54" s="197">
        <v>94.990383646692408</v>
      </c>
      <c r="D54" s="197">
        <v>104.88111440300287</v>
      </c>
      <c r="E54" s="197">
        <v>106.25398330671077</v>
      </c>
      <c r="F54" s="197">
        <v>90.595156916134044</v>
      </c>
      <c r="G54" s="197">
        <v>98.296926836717603</v>
      </c>
      <c r="H54" s="197">
        <v>105.31790264987653</v>
      </c>
      <c r="I54" s="197">
        <v>100.65394495256901</v>
      </c>
      <c r="J54" s="197">
        <v>102.95884291658271</v>
      </c>
      <c r="K54" s="197">
        <v>91.575734342774197</v>
      </c>
      <c r="L54" s="197">
        <v>103.16521432972144</v>
      </c>
      <c r="M54" s="197">
        <v>97.927611015485141</v>
      </c>
      <c r="N54" s="197">
        <v>111.9064098439321</v>
      </c>
      <c r="O54" s="197">
        <v>99.81995591619328</v>
      </c>
      <c r="P54" s="197">
        <v>120.35609231545638</v>
      </c>
      <c r="Q54" s="197">
        <v>111.20492825791951</v>
      </c>
      <c r="R54" s="197">
        <v>92.5752643333485</v>
      </c>
      <c r="S54" s="197">
        <v>115.79213538491844</v>
      </c>
      <c r="T54" s="197">
        <v>116.33843927323085</v>
      </c>
    </row>
    <row r="55" spans="1:64">
      <c r="A55" s="197" t="s">
        <v>124</v>
      </c>
      <c r="B55" s="197">
        <v>95.932809163341332</v>
      </c>
      <c r="C55" s="197">
        <v>99.43916416022364</v>
      </c>
      <c r="D55" s="197">
        <v>109.98197181018089</v>
      </c>
      <c r="E55" s="197">
        <v>109.94764684074079</v>
      </c>
      <c r="F55" s="197">
        <v>96.38841832600697</v>
      </c>
      <c r="G55" s="197">
        <v>106.36170729263125</v>
      </c>
      <c r="H55" s="197">
        <v>98.448463684758067</v>
      </c>
      <c r="I55" s="197">
        <v>95.596160371747615</v>
      </c>
      <c r="J55" s="197">
        <v>103.66819825004808</v>
      </c>
      <c r="K55" s="197">
        <v>89.340571788552722</v>
      </c>
      <c r="L55" s="197">
        <v>95.346298534202802</v>
      </c>
      <c r="M55" s="197">
        <v>98.495166640436935</v>
      </c>
      <c r="N55" s="197">
        <v>105.22665203279018</v>
      </c>
      <c r="O55" s="197">
        <v>97.760011586668426</v>
      </c>
      <c r="P55" s="197">
        <v>104.82925324833008</v>
      </c>
      <c r="Q55" s="197">
        <v>97.822230255576017</v>
      </c>
      <c r="R55" s="197">
        <v>100.69463901972566</v>
      </c>
      <c r="S55" s="197">
        <v>106.30125843453742</v>
      </c>
      <c r="T55" s="197">
        <v>108.61470556754493</v>
      </c>
    </row>
    <row r="56" spans="1:64">
      <c r="A56" s="197" t="s">
        <v>53</v>
      </c>
      <c r="B56" s="197">
        <v>96.316732106853891</v>
      </c>
      <c r="C56" s="197">
        <v>97.598883058800766</v>
      </c>
      <c r="D56" s="197">
        <v>103.56844852393856</v>
      </c>
      <c r="E56" s="197">
        <v>103.56186851465183</v>
      </c>
      <c r="F56" s="197">
        <v>95.398226978314852</v>
      </c>
      <c r="G56" s="197">
        <v>98.859712336891093</v>
      </c>
      <c r="H56" s="197">
        <v>98.574551516168953</v>
      </c>
      <c r="I56" s="197">
        <v>104.12507461026959</v>
      </c>
      <c r="J56" s="197">
        <v>105.63249055752377</v>
      </c>
      <c r="K56" s="197">
        <v>87.568382152394392</v>
      </c>
      <c r="L56" s="197">
        <v>105.50651765033254</v>
      </c>
      <c r="M56" s="197">
        <v>99.790982479981963</v>
      </c>
      <c r="N56" s="197">
        <v>109.20173449805455</v>
      </c>
      <c r="O56" s="197">
        <v>98.721004000578233</v>
      </c>
      <c r="P56" s="197">
        <v>107.69090891745059</v>
      </c>
      <c r="Q56" s="197">
        <v>109.22028299575304</v>
      </c>
      <c r="R56" s="197">
        <v>96.172674134976376</v>
      </c>
      <c r="S56" s="197">
        <v>102.54454365522511</v>
      </c>
      <c r="T56" s="197">
        <v>101.39593032813454</v>
      </c>
    </row>
    <row r="57" spans="1:64">
      <c r="A57" s="197" t="s">
        <v>91</v>
      </c>
      <c r="B57" s="197">
        <v>91.815258393317094</v>
      </c>
      <c r="C57" s="197">
        <v>100.82226368173693</v>
      </c>
      <c r="D57" s="197">
        <v>107.07277590424009</v>
      </c>
      <c r="E57" s="197">
        <v>100.401941283211</v>
      </c>
      <c r="F57" s="197">
        <v>96.564573663195546</v>
      </c>
      <c r="G57" s="197">
        <v>93.931122390052238</v>
      </c>
      <c r="H57" s="197">
        <v>100.6753764695532</v>
      </c>
      <c r="I57" s="197">
        <v>102.33710224278549</v>
      </c>
      <c r="J57" s="197">
        <v>97.773176861245474</v>
      </c>
      <c r="K57" s="197">
        <v>108.96871449536063</v>
      </c>
      <c r="L57" s="197">
        <v>103.9107892602006</v>
      </c>
      <c r="M57" s="197">
        <v>102.43520295232902</v>
      </c>
      <c r="N57" s="197">
        <v>98.879088352279894</v>
      </c>
      <c r="O57" s="197">
        <v>102.68983498525263</v>
      </c>
      <c r="P57" s="197">
        <v>105.2806214771451</v>
      </c>
      <c r="Q57" s="197">
        <v>110.93624712685535</v>
      </c>
      <c r="R57" s="197">
        <v>126.96692629194108</v>
      </c>
      <c r="S57" s="197">
        <v>118.54645361401379</v>
      </c>
      <c r="T57" s="197">
        <v>98.364519382351972</v>
      </c>
    </row>
    <row r="58" spans="1:64">
      <c r="A58" s="197" t="s">
        <v>126</v>
      </c>
      <c r="B58" s="197">
        <v>114.61579108609523</v>
      </c>
      <c r="C58" s="197">
        <v>97.45812480732296</v>
      </c>
      <c r="D58" s="197">
        <v>78.367362430761503</v>
      </c>
      <c r="E58" s="197">
        <v>96.962823701247885</v>
      </c>
      <c r="F58" s="197">
        <v>103.27099582408601</v>
      </c>
      <c r="G58" s="197">
        <v>85.792336711324467</v>
      </c>
      <c r="H58" s="197">
        <v>125.81712842251731</v>
      </c>
      <c r="I58" s="197">
        <v>89.698925189276764</v>
      </c>
      <c r="J58" s="197">
        <v>91.113278463938059</v>
      </c>
      <c r="K58" s="197">
        <v>136.47328262673247</v>
      </c>
      <c r="L58" s="197">
        <v>91.718600667978507</v>
      </c>
      <c r="M58" s="197">
        <v>94.602567612505055</v>
      </c>
      <c r="N58" s="197">
        <v>75.586354157919544</v>
      </c>
      <c r="O58" s="197">
        <v>104.13329634960637</v>
      </c>
      <c r="P58" s="197">
        <v>51.419932949604267</v>
      </c>
      <c r="Q58" s="197">
        <v>121.01298794902166</v>
      </c>
      <c r="R58" s="197">
        <v>108.49114347483162</v>
      </c>
      <c r="S58" s="197">
        <v>152.54226435832473</v>
      </c>
      <c r="T58" s="197">
        <v>88.274521431674756</v>
      </c>
    </row>
    <row r="59" spans="1:64">
      <c r="A59" s="197" t="s">
        <v>127</v>
      </c>
      <c r="B59" s="197">
        <v>102.39209413100745</v>
      </c>
      <c r="C59" s="197">
        <v>95.845306969423518</v>
      </c>
      <c r="D59" s="197">
        <v>99.472627083232851</v>
      </c>
      <c r="E59" s="197">
        <v>109.60933357613354</v>
      </c>
      <c r="F59" s="197">
        <v>100.35253337731622</v>
      </c>
      <c r="G59" s="197">
        <v>90.353239116955791</v>
      </c>
      <c r="H59" s="197">
        <v>97.919840001642925</v>
      </c>
      <c r="I59" s="197">
        <v>95.04941289378668</v>
      </c>
      <c r="J59" s="197">
        <v>100.09214009930101</v>
      </c>
      <c r="K59" s="197">
        <v>101.00725236237788</v>
      </c>
      <c r="L59" s="197">
        <v>102.53319482057206</v>
      </c>
      <c r="M59" s="197">
        <v>97.586593794607097</v>
      </c>
      <c r="N59" s="197">
        <v>99.83428422908986</v>
      </c>
      <c r="O59" s="197">
        <v>90.119212232387284</v>
      </c>
      <c r="P59" s="197">
        <v>105.01315277578837</v>
      </c>
      <c r="Q59" s="197">
        <v>103.48595307686341</v>
      </c>
      <c r="R59" s="197">
        <v>124.42857337475101</v>
      </c>
      <c r="S59" s="197">
        <v>147.58377086333624</v>
      </c>
      <c r="T59" s="197">
        <v>94.832279289234293</v>
      </c>
    </row>
    <row r="60" spans="1:64">
      <c r="A60" s="197" t="s">
        <v>129</v>
      </c>
      <c r="B60" s="197">
        <v>92.384016086557423</v>
      </c>
      <c r="C60" s="197">
        <v>94.433233445040941</v>
      </c>
      <c r="D60" s="197">
        <v>107.16698179537032</v>
      </c>
      <c r="E60" s="197">
        <v>106.59190111026354</v>
      </c>
      <c r="F60" s="197">
        <v>94.726005138475415</v>
      </c>
      <c r="G60" s="197">
        <v>99.668302523574027</v>
      </c>
      <c r="H60" s="197">
        <v>112.00850892515855</v>
      </c>
      <c r="I60" s="197">
        <v>103.94290249926624</v>
      </c>
      <c r="J60" s="197">
        <v>112.49310044676344</v>
      </c>
      <c r="K60" s="197">
        <v>113.70626209102423</v>
      </c>
      <c r="L60" s="197">
        <v>92.528476709657454</v>
      </c>
      <c r="M60" s="197">
        <v>97.740878051217777</v>
      </c>
      <c r="N60" s="197">
        <v>96.805221471815003</v>
      </c>
      <c r="O60" s="197">
        <v>81.649868221702889</v>
      </c>
      <c r="P60" s="197">
        <v>93.918357057321913</v>
      </c>
      <c r="Q60" s="197">
        <v>103.88826452115897</v>
      </c>
      <c r="R60" s="197">
        <v>141.89626563743749</v>
      </c>
      <c r="S60" s="197">
        <v>123.95441023234793</v>
      </c>
      <c r="T60" s="197">
        <v>119.57979217596576</v>
      </c>
    </row>
    <row r="61" spans="1:64">
      <c r="A61" s="197" t="s">
        <v>131</v>
      </c>
      <c r="B61" s="197">
        <v>103.5606846206248</v>
      </c>
      <c r="C61" s="197">
        <v>98.16970598410019</v>
      </c>
      <c r="D61" s="197">
        <v>98.36691705048213</v>
      </c>
      <c r="E61" s="197">
        <v>106.50957572062126</v>
      </c>
      <c r="F61" s="197">
        <v>100.6239524235361</v>
      </c>
      <c r="G61" s="197">
        <v>98.185957686111593</v>
      </c>
      <c r="H61" s="197">
        <v>97.732747916877088</v>
      </c>
      <c r="I61" s="197">
        <v>95.149095623464746</v>
      </c>
      <c r="J61" s="197">
        <v>98.648732155032562</v>
      </c>
      <c r="K61" s="197">
        <v>102.40676454860692</v>
      </c>
      <c r="L61" s="197">
        <v>99.762430262926927</v>
      </c>
      <c r="M61" s="197">
        <v>97.88838461575142</v>
      </c>
      <c r="N61" s="197">
        <v>97.527975218656564</v>
      </c>
      <c r="O61" s="197">
        <v>91.109315875544482</v>
      </c>
      <c r="P61" s="197">
        <v>110.46999217044345</v>
      </c>
      <c r="Q61" s="197">
        <v>98.565313491773779</v>
      </c>
      <c r="R61" s="197">
        <v>106.77461578832859</v>
      </c>
      <c r="S61" s="197">
        <v>118.75988414551355</v>
      </c>
      <c r="T61" s="197">
        <v>88.474334868370519</v>
      </c>
    </row>
    <row r="62" spans="1:64">
      <c r="A62" s="197" t="s">
        <v>48</v>
      </c>
      <c r="B62" s="197">
        <v>95.426884599658763</v>
      </c>
      <c r="C62" s="197">
        <v>94.863424590961301</v>
      </c>
      <c r="D62" s="197">
        <v>108.869235175387</v>
      </c>
      <c r="E62" s="197">
        <v>104.79208598021611</v>
      </c>
      <c r="F62" s="197">
        <v>89.421715763292426</v>
      </c>
      <c r="G62" s="197">
        <v>95.296790604246638</v>
      </c>
      <c r="H62" s="197">
        <v>113.39118786678033</v>
      </c>
      <c r="I62" s="197">
        <v>107.0346259671834</v>
      </c>
      <c r="J62" s="197">
        <v>111.55759476142384</v>
      </c>
      <c r="K62" s="197">
        <v>107.15166580678599</v>
      </c>
      <c r="L62" s="197">
        <v>94.808054943907649</v>
      </c>
      <c r="M62" s="197">
        <v>93.957938338533481</v>
      </c>
      <c r="N62" s="197">
        <v>105.20200228864249</v>
      </c>
      <c r="O62" s="197">
        <v>83.127422951647077</v>
      </c>
      <c r="P62" s="197">
        <v>90.89795050514023</v>
      </c>
      <c r="Q62" s="197">
        <v>112.25632568006363</v>
      </c>
      <c r="R62" s="197">
        <v>114.70224542072135</v>
      </c>
      <c r="S62" s="197">
        <v>114.6994749260038</v>
      </c>
      <c r="T62" s="197">
        <v>106.54969492807666</v>
      </c>
    </row>
    <row r="63" spans="1:64">
      <c r="A63" s="197" t="s">
        <v>133</v>
      </c>
      <c r="B63" s="197">
        <v>103.3075254739627</v>
      </c>
      <c r="C63" s="197">
        <v>96.979973361307188</v>
      </c>
      <c r="D63" s="197">
        <v>98.660045385370509</v>
      </c>
      <c r="E63" s="197">
        <v>104.83268004837598</v>
      </c>
      <c r="F63" s="197">
        <v>100.06022427323873</v>
      </c>
      <c r="G63" s="197">
        <v>96.346832734709224</v>
      </c>
      <c r="H63" s="197">
        <v>98.846295373558107</v>
      </c>
      <c r="I63" s="197">
        <v>95.505616124308659</v>
      </c>
      <c r="J63" s="197">
        <v>99.508152033968472</v>
      </c>
      <c r="K63" s="197">
        <v>101.7707327932869</v>
      </c>
      <c r="L63" s="197">
        <v>103.05196844379904</v>
      </c>
      <c r="M63" s="197">
        <v>99.727582900229365</v>
      </c>
      <c r="N63" s="197">
        <v>95.667350433971265</v>
      </c>
      <c r="O63" s="197">
        <v>93.511309470480754</v>
      </c>
      <c r="P63" s="197">
        <v>109.90868733811519</v>
      </c>
      <c r="Q63" s="197">
        <v>99.798870226985414</v>
      </c>
      <c r="R63" s="197">
        <v>108.84105350816216</v>
      </c>
      <c r="S63" s="197">
        <v>109.17816108043732</v>
      </c>
      <c r="T63" s="197">
        <v>90.158078556484568</v>
      </c>
    </row>
    <row r="64" spans="1:64">
      <c r="A64" s="197" t="s">
        <v>108</v>
      </c>
      <c r="B64" s="197">
        <v>93.101652356980409</v>
      </c>
      <c r="C64" s="197">
        <v>94.259644163334642</v>
      </c>
      <c r="D64" s="197">
        <v>105.04771379859237</v>
      </c>
      <c r="E64" s="197">
        <v>107.40628373924625</v>
      </c>
      <c r="F64" s="197">
        <v>94.380701429733605</v>
      </c>
      <c r="G64" s="197">
        <v>94.100777373046768</v>
      </c>
      <c r="H64" s="197">
        <v>107.88953052191779</v>
      </c>
      <c r="I64" s="197">
        <v>107.12701471568511</v>
      </c>
      <c r="J64" s="197">
        <v>107.2968820984953</v>
      </c>
      <c r="K64" s="197">
        <v>106.14681562114465</v>
      </c>
      <c r="L64" s="197">
        <v>97.76696916194318</v>
      </c>
      <c r="M64" s="197">
        <v>97.060095152419422</v>
      </c>
      <c r="N64" s="197">
        <v>105.2589678011276</v>
      </c>
      <c r="O64" s="197">
        <v>96.501049108004153</v>
      </c>
      <c r="P64" s="197">
        <v>115.7293922830809</v>
      </c>
      <c r="Q64" s="197">
        <v>109.09693633761673</v>
      </c>
      <c r="R64" s="197">
        <v>125.79521967717304</v>
      </c>
      <c r="S64" s="197">
        <v>116.86632077094718</v>
      </c>
      <c r="T64" s="197">
        <v>100.78884515605777</v>
      </c>
    </row>
    <row r="65" spans="1:20">
      <c r="A65" s="197" t="s">
        <v>135</v>
      </c>
      <c r="B65" s="197">
        <v>94.846618332269571</v>
      </c>
      <c r="C65" s="197">
        <v>99.00297566564285</v>
      </c>
      <c r="D65" s="197">
        <v>102.01754550366562</v>
      </c>
      <c r="E65" s="197">
        <v>101.34626694685538</v>
      </c>
      <c r="F65" s="197">
        <v>99.157803924855102</v>
      </c>
      <c r="G65" s="197">
        <v>100.77266926417101</v>
      </c>
      <c r="H65" s="197">
        <v>98.815225290992231</v>
      </c>
      <c r="I65" s="197">
        <v>103.75812627579364</v>
      </c>
      <c r="J65" s="197">
        <v>92.914167463977194</v>
      </c>
      <c r="K65" s="197">
        <v>101.7186842884001</v>
      </c>
      <c r="L65" s="197">
        <v>99.874600550085617</v>
      </c>
      <c r="M65" s="197">
        <v>102.02833908289621</v>
      </c>
      <c r="N65" s="197">
        <v>98.458156662823953</v>
      </c>
      <c r="O65" s="197">
        <v>112.56834299198755</v>
      </c>
      <c r="P65" s="197">
        <v>105.8327409065561</v>
      </c>
      <c r="Q65" s="197">
        <v>112.71822267567933</v>
      </c>
      <c r="R65" s="197">
        <v>95.813754042234976</v>
      </c>
      <c r="S65" s="197">
        <v>122.75899268920362</v>
      </c>
      <c r="T65" s="197">
        <v>100.09230023065633</v>
      </c>
    </row>
    <row r="66" spans="1:20">
      <c r="A66" s="197" t="s">
        <v>136</v>
      </c>
      <c r="B66" s="197">
        <v>116.88882591112953</v>
      </c>
      <c r="C66" s="197">
        <v>95.24282083555633</v>
      </c>
      <c r="D66" s="197">
        <v>82.566810394501346</v>
      </c>
      <c r="E66" s="197">
        <v>99.929151892425267</v>
      </c>
      <c r="F66" s="197">
        <v>111.03912671079665</v>
      </c>
      <c r="G66" s="197">
        <v>99.435603505012509</v>
      </c>
      <c r="H66" s="197">
        <v>122.49723323171338</v>
      </c>
      <c r="I66" s="197">
        <v>93.254281982462146</v>
      </c>
      <c r="J66" s="197">
        <v>87.658228033829062</v>
      </c>
      <c r="K66" s="197">
        <v>108.53778636468489</v>
      </c>
      <c r="L66" s="197">
        <v>86.713754547620724</v>
      </c>
      <c r="M66" s="197">
        <v>97.455850692403018</v>
      </c>
      <c r="N66" s="197">
        <v>77.63274338330173</v>
      </c>
      <c r="O66" s="197">
        <v>78.095520208432418</v>
      </c>
      <c r="P66" s="197">
        <v>82.713168801654376</v>
      </c>
      <c r="Q66" s="197">
        <v>86.589089356707817</v>
      </c>
      <c r="R66" s="197">
        <v>100.15483093797666</v>
      </c>
      <c r="S66" s="197">
        <v>86.753435911204519</v>
      </c>
      <c r="T66" s="197">
        <v>94.701867347484921</v>
      </c>
    </row>
    <row r="67" spans="1:20">
      <c r="A67" s="197" t="s">
        <v>138</v>
      </c>
      <c r="B67" s="197">
        <v>100.44796930076787</v>
      </c>
      <c r="C67" s="197">
        <v>100.33017158699795</v>
      </c>
      <c r="D67" s="197">
        <v>100.40093093557527</v>
      </c>
      <c r="E67" s="197">
        <v>102.96217418177834</v>
      </c>
      <c r="F67" s="197">
        <v>98.842121331029119</v>
      </c>
      <c r="G67" s="197">
        <v>100.65365400710549</v>
      </c>
      <c r="H67" s="197">
        <v>100.60492319807237</v>
      </c>
      <c r="I67" s="197">
        <v>97.108023661782866</v>
      </c>
      <c r="J67" s="197">
        <v>100.62814485242973</v>
      </c>
      <c r="K67" s="197">
        <v>102.79986285880504</v>
      </c>
      <c r="L67" s="197">
        <v>95.981814481632497</v>
      </c>
      <c r="M67" s="197">
        <v>100.47221720078969</v>
      </c>
      <c r="N67" s="197">
        <v>99.020262652172121</v>
      </c>
      <c r="O67" s="197">
        <v>93.465563463774913</v>
      </c>
      <c r="P67" s="197">
        <v>100.46861085047611</v>
      </c>
      <c r="Q67" s="197">
        <v>102.39744740572971</v>
      </c>
      <c r="R67" s="197">
        <v>104.92864171997111</v>
      </c>
      <c r="S67" s="197">
        <v>113.86060038006643</v>
      </c>
      <c r="T67" s="197">
        <v>90.615286074243116</v>
      </c>
    </row>
    <row r="68" spans="1:20">
      <c r="A68" s="197" t="s">
        <v>140</v>
      </c>
      <c r="B68" s="197">
        <v>100.87451300843891</v>
      </c>
      <c r="C68" s="197">
        <v>98.045742977195943</v>
      </c>
      <c r="D68" s="197">
        <v>99.814504651792092</v>
      </c>
      <c r="E68" s="197">
        <v>103.65325725009178</v>
      </c>
      <c r="F68" s="197">
        <v>99.434170580378151</v>
      </c>
      <c r="G68" s="197">
        <v>95.365508997784815</v>
      </c>
      <c r="H68" s="197">
        <v>112.82115843429305</v>
      </c>
      <c r="I68" s="197">
        <v>95.253033296309681</v>
      </c>
      <c r="J68" s="197">
        <v>107.2210851870426</v>
      </c>
      <c r="K68" s="197">
        <v>108.85706852071957</v>
      </c>
      <c r="L68" s="197">
        <v>90.455612822996088</v>
      </c>
      <c r="M68" s="197">
        <v>97.294601035584762</v>
      </c>
      <c r="N68" s="197">
        <v>99.828497671416457</v>
      </c>
      <c r="O68" s="197">
        <v>90.304883653830558</v>
      </c>
      <c r="P68" s="197">
        <v>110.91095820311408</v>
      </c>
      <c r="Q68" s="197">
        <v>97.53123007997408</v>
      </c>
      <c r="R68" s="197">
        <v>119.24224481179179</v>
      </c>
      <c r="S68" s="197">
        <v>110.55547744044651</v>
      </c>
      <c r="T68" s="197">
        <v>97.538348375921586</v>
      </c>
    </row>
    <row r="69" spans="1:20">
      <c r="A69" s="197" t="s">
        <v>141</v>
      </c>
      <c r="B69" s="197">
        <v>113.4480462374836</v>
      </c>
      <c r="C69" s="197">
        <v>97.439703273370753</v>
      </c>
      <c r="D69" s="197">
        <v>84.402468626033283</v>
      </c>
      <c r="E69" s="197">
        <v>98.679507518104032</v>
      </c>
      <c r="F69" s="197">
        <v>107.78324832301145</v>
      </c>
      <c r="G69" s="197">
        <v>109.5529296010375</v>
      </c>
      <c r="H69" s="197">
        <v>95.646177513107759</v>
      </c>
      <c r="I69" s="197">
        <v>97.334071849946199</v>
      </c>
      <c r="J69" s="197">
        <v>110.38552577292529</v>
      </c>
      <c r="K69" s="197">
        <v>102.43590233180342</v>
      </c>
      <c r="L69" s="197">
        <v>88.068880334430759</v>
      </c>
      <c r="M69" s="197">
        <v>92.056298830449919</v>
      </c>
      <c r="N69" s="197">
        <v>89.640414358609263</v>
      </c>
      <c r="O69" s="197">
        <v>86.132596074303152</v>
      </c>
      <c r="P69" s="197">
        <v>108.18496337693402</v>
      </c>
      <c r="Q69" s="197">
        <v>96.589631819852187</v>
      </c>
      <c r="R69" s="197">
        <v>102.53555134897228</v>
      </c>
      <c r="S69" s="197">
        <v>95.533365041437619</v>
      </c>
      <c r="T69" s="197">
        <v>96.183616423766622</v>
      </c>
    </row>
    <row r="70" spans="1:20">
      <c r="A70" s="197" t="s">
        <v>143</v>
      </c>
      <c r="B70" s="197">
        <v>114.92312429658715</v>
      </c>
      <c r="C70" s="197">
        <v>94.714574805581591</v>
      </c>
      <c r="D70" s="197">
        <v>85.810642028569035</v>
      </c>
      <c r="E70" s="197">
        <v>98.441227598921571</v>
      </c>
      <c r="F70" s="197">
        <v>117.53964166472571</v>
      </c>
      <c r="G70" s="197">
        <v>104.6549226350173</v>
      </c>
      <c r="H70" s="197">
        <v>120.14677577043147</v>
      </c>
      <c r="I70" s="197">
        <v>94.778672627708588</v>
      </c>
      <c r="J70" s="197">
        <v>104.58134715159673</v>
      </c>
      <c r="K70" s="197">
        <v>104.25992478222039</v>
      </c>
      <c r="L70" s="197">
        <v>79.501232653532185</v>
      </c>
      <c r="M70" s="197">
        <v>91.374811224050092</v>
      </c>
      <c r="N70" s="197">
        <v>78.876490762150681</v>
      </c>
      <c r="O70" s="197">
        <v>87.212389974138986</v>
      </c>
      <c r="P70" s="197">
        <v>100.19549306361637</v>
      </c>
      <c r="Q70" s="197">
        <v>71.797186213132491</v>
      </c>
      <c r="R70" s="197">
        <v>92.479821918009463</v>
      </c>
      <c r="S70" s="197">
        <v>79.572595118778167</v>
      </c>
      <c r="T70" s="197">
        <v>76.865765690955413</v>
      </c>
    </row>
    <row r="71" spans="1:20">
      <c r="A71" s="197" t="s">
        <v>26</v>
      </c>
      <c r="B71" s="197">
        <v>103.48101086955633</v>
      </c>
      <c r="C71" s="197">
        <v>100.45698444171995</v>
      </c>
      <c r="D71" s="197">
        <v>97.081490007852167</v>
      </c>
      <c r="E71" s="197">
        <v>102.64416062172168</v>
      </c>
      <c r="F71" s="197">
        <v>104.68910021883011</v>
      </c>
      <c r="G71" s="197">
        <v>103.74154679711938</v>
      </c>
      <c r="H71" s="197">
        <v>93.196813273625324</v>
      </c>
      <c r="I71" s="197">
        <v>99.751241382948052</v>
      </c>
      <c r="J71" s="197">
        <v>105.76804456249835</v>
      </c>
      <c r="K71" s="197">
        <v>102.55480711245217</v>
      </c>
      <c r="L71" s="197">
        <v>91.982349355798092</v>
      </c>
      <c r="M71" s="197">
        <v>95.089854984247467</v>
      </c>
      <c r="N71" s="197">
        <v>95.155101848220099</v>
      </c>
      <c r="O71" s="197">
        <v>95.516213515350188</v>
      </c>
      <c r="P71" s="197">
        <v>109.95469598540136</v>
      </c>
      <c r="Q71" s="197">
        <v>84.809112263445769</v>
      </c>
      <c r="R71" s="197">
        <v>106.61592800734732</v>
      </c>
      <c r="S71" s="197">
        <v>105.99649732132825</v>
      </c>
      <c r="T71" s="197">
        <v>97.131057835489017</v>
      </c>
    </row>
    <row r="72" spans="1:20">
      <c r="A72" s="197" t="s">
        <v>145</v>
      </c>
      <c r="B72" s="197">
        <v>104.60802604156638</v>
      </c>
      <c r="C72" s="197">
        <v>92.589448335265629</v>
      </c>
      <c r="D72" s="197">
        <v>100.81262836827192</v>
      </c>
      <c r="E72" s="197">
        <v>99.811643230308505</v>
      </c>
      <c r="F72" s="197">
        <v>111.9602038091581</v>
      </c>
      <c r="G72" s="197">
        <v>105.70206897918442</v>
      </c>
      <c r="H72" s="197">
        <v>107.20930205977164</v>
      </c>
      <c r="I72" s="197">
        <v>98.560608890880602</v>
      </c>
      <c r="J72" s="197">
        <v>98.378414011915496</v>
      </c>
      <c r="K72" s="197">
        <v>100.82845521062984</v>
      </c>
      <c r="L72" s="197">
        <v>93.752961697588859</v>
      </c>
      <c r="M72" s="197">
        <v>92.890876948057709</v>
      </c>
      <c r="N72" s="197">
        <v>91.797107115282898</v>
      </c>
      <c r="O72" s="197">
        <v>86.01793087238201</v>
      </c>
      <c r="P72" s="197">
        <v>95.801398635287711</v>
      </c>
      <c r="Q72" s="197">
        <v>94.373533766584231</v>
      </c>
      <c r="R72" s="197">
        <v>90.306730774704675</v>
      </c>
      <c r="S72" s="197">
        <v>85.771176592863924</v>
      </c>
      <c r="T72" s="197">
        <v>84.173656924713384</v>
      </c>
    </row>
    <row r="73" spans="1:20">
      <c r="A73" s="197" t="s">
        <v>149</v>
      </c>
      <c r="B73" s="197">
        <v>107.50623787528096</v>
      </c>
      <c r="C73" s="197">
        <v>96.873411701297641</v>
      </c>
      <c r="D73" s="197">
        <v>92.925749478394181</v>
      </c>
      <c r="E73" s="197">
        <v>100.68353139124486</v>
      </c>
      <c r="F73" s="197">
        <v>105.01569875296614</v>
      </c>
      <c r="G73" s="197">
        <v>104.57179449969298</v>
      </c>
      <c r="H73" s="197">
        <v>99.657675134975904</v>
      </c>
      <c r="I73" s="197">
        <v>97.131046634076526</v>
      </c>
      <c r="J73" s="197">
        <v>105.6469526230416</v>
      </c>
      <c r="K73" s="197">
        <v>105.09356144328865</v>
      </c>
      <c r="L73" s="197">
        <v>99.252370099507459</v>
      </c>
      <c r="M73" s="197">
        <v>93.926905554385144</v>
      </c>
      <c r="N73" s="197">
        <v>93.872931586165564</v>
      </c>
      <c r="O73" s="197">
        <v>94.395440110025348</v>
      </c>
      <c r="P73" s="197">
        <v>92.640747963653993</v>
      </c>
      <c r="Q73" s="197">
        <v>89.988297437944567</v>
      </c>
      <c r="R73" s="197">
        <v>104.92606648734349</v>
      </c>
      <c r="S73" s="197">
        <v>82.164420442959695</v>
      </c>
      <c r="T73" s="197">
        <v>89.003065887593763</v>
      </c>
    </row>
    <row r="74" spans="1:20">
      <c r="A74" s="197" t="s">
        <v>150</v>
      </c>
      <c r="B74" s="197">
        <v>110.33340127245977</v>
      </c>
      <c r="C74" s="197">
        <v>95.324263444705068</v>
      </c>
      <c r="D74" s="197">
        <v>93.239167398971759</v>
      </c>
      <c r="E74" s="197">
        <v>100.33568282829883</v>
      </c>
      <c r="F74" s="197">
        <v>106.06611624537257</v>
      </c>
      <c r="G74" s="197">
        <v>109.93098750819684</v>
      </c>
      <c r="H74" s="197">
        <v>99.979554876692632</v>
      </c>
      <c r="I74" s="197">
        <v>90.833721121124199</v>
      </c>
      <c r="J74" s="197">
        <v>99.374346382761175</v>
      </c>
      <c r="K74" s="197">
        <v>101.88361827960266</v>
      </c>
      <c r="L74" s="197">
        <v>101.86554154123478</v>
      </c>
      <c r="M74" s="197">
        <v>94.11048556209785</v>
      </c>
      <c r="N74" s="197">
        <v>88.697341183133432</v>
      </c>
      <c r="O74" s="197">
        <v>88.543922486468858</v>
      </c>
      <c r="P74" s="197">
        <v>95.186389249465691</v>
      </c>
      <c r="Q74" s="197">
        <v>85.146380548931702</v>
      </c>
      <c r="R74" s="197">
        <v>88.242847588984475</v>
      </c>
      <c r="S74" s="197">
        <v>87.273647079220936</v>
      </c>
      <c r="T74" s="197">
        <v>88.435555657784747</v>
      </c>
    </row>
    <row r="75" spans="1:20">
      <c r="A75" s="197" t="s">
        <v>151</v>
      </c>
      <c r="B75" s="197">
        <v>102.33139377876626</v>
      </c>
      <c r="C75" s="197">
        <v>99.419994200883608</v>
      </c>
      <c r="D75" s="197">
        <v>102.82912292247066</v>
      </c>
      <c r="E75" s="197">
        <v>99.406994366985714</v>
      </c>
      <c r="F75" s="197">
        <v>98.922048420316528</v>
      </c>
      <c r="G75" s="197">
        <v>100.92269235287038</v>
      </c>
      <c r="H75" s="197">
        <v>101.59799117630961</v>
      </c>
      <c r="I75" s="197">
        <v>95.586665145972887</v>
      </c>
      <c r="J75" s="197">
        <v>100.93657492870271</v>
      </c>
      <c r="K75" s="197">
        <v>98.590513709441169</v>
      </c>
      <c r="L75" s="197">
        <v>99.990903288467109</v>
      </c>
      <c r="M75" s="197">
        <v>98.307371768045442</v>
      </c>
      <c r="N75" s="197">
        <v>101.50428995346161</v>
      </c>
      <c r="O75" s="197">
        <v>94.948317682857351</v>
      </c>
      <c r="P75" s="197">
        <v>93.477075240781744</v>
      </c>
      <c r="Q75" s="197">
        <v>98.270672460281375</v>
      </c>
      <c r="R75" s="197">
        <v>88.085684068578402</v>
      </c>
      <c r="S75" s="197">
        <v>101.15005166012203</v>
      </c>
      <c r="T75" s="197">
        <v>99.810190603527488</v>
      </c>
    </row>
    <row r="76" spans="1:20">
      <c r="A76" s="197" t="s">
        <v>152</v>
      </c>
      <c r="B76" s="197">
        <v>101.64282486254538</v>
      </c>
      <c r="C76" s="197">
        <v>97.614074053686295</v>
      </c>
      <c r="D76" s="197">
        <v>108.28891391991904</v>
      </c>
      <c r="E76" s="197">
        <v>97.090449052831289</v>
      </c>
      <c r="F76" s="197">
        <v>97.539877833210525</v>
      </c>
      <c r="G76" s="197">
        <v>100.53472790253369</v>
      </c>
      <c r="H76" s="197">
        <v>101.80167228881788</v>
      </c>
      <c r="I76" s="197">
        <v>100.44666726919951</v>
      </c>
      <c r="J76" s="197">
        <v>100.66120663663771</v>
      </c>
      <c r="K76" s="197">
        <v>97.42408365000648</v>
      </c>
      <c r="L76" s="197">
        <v>101.6564045746491</v>
      </c>
      <c r="M76" s="197">
        <v>94.963668183004941</v>
      </c>
      <c r="N76" s="197">
        <v>92.179951644212949</v>
      </c>
      <c r="O76" s="197">
        <v>99.526766373141726</v>
      </c>
      <c r="P76" s="197">
        <v>103.20474292195223</v>
      </c>
      <c r="Q76" s="197">
        <v>99.083879992101046</v>
      </c>
      <c r="R76" s="197">
        <v>99.118889230074871</v>
      </c>
      <c r="S76" s="197">
        <v>97.325518615025871</v>
      </c>
      <c r="T76" s="197">
        <v>87.970215247182495</v>
      </c>
    </row>
    <row r="77" spans="1:20">
      <c r="A77" s="197" t="s">
        <v>154</v>
      </c>
      <c r="B77" s="197">
        <v>102.36130570221877</v>
      </c>
      <c r="C77" s="197">
        <v>99.94712928450339</v>
      </c>
      <c r="D77" s="197">
        <v>95.954064511894543</v>
      </c>
      <c r="E77" s="197">
        <v>103.56404444088776</v>
      </c>
      <c r="F77" s="197">
        <v>101.88774877046481</v>
      </c>
      <c r="G77" s="197">
        <v>105.12266709665023</v>
      </c>
      <c r="H77" s="197">
        <v>102.2352261581333</v>
      </c>
      <c r="I77" s="197">
        <v>93.673081685756216</v>
      </c>
      <c r="J77" s="197">
        <v>102.88295947991892</v>
      </c>
      <c r="K77" s="197">
        <v>101.73255357066053</v>
      </c>
      <c r="L77" s="197">
        <v>92.363165256147298</v>
      </c>
      <c r="M77" s="197">
        <v>100.42913758600301</v>
      </c>
      <c r="N77" s="197">
        <v>95.57898357426474</v>
      </c>
      <c r="O77" s="197">
        <v>104.97435848810774</v>
      </c>
      <c r="P77" s="197">
        <v>111.27985983699324</v>
      </c>
      <c r="Q77" s="197">
        <v>104.54829710279334</v>
      </c>
      <c r="R77" s="197">
        <v>98.106455011316456</v>
      </c>
      <c r="S77" s="197">
        <v>91.503315996671901</v>
      </c>
      <c r="T77" s="197">
        <v>85.998188664832256</v>
      </c>
    </row>
    <row r="78" spans="1:20">
      <c r="A78" s="197" t="s">
        <v>157</v>
      </c>
      <c r="B78" s="197">
        <v>108.3279467603712</v>
      </c>
      <c r="C78" s="197">
        <v>100.4291318783873</v>
      </c>
      <c r="D78" s="197">
        <v>89.157206842331277</v>
      </c>
      <c r="E78" s="197">
        <v>103.77849600998876</v>
      </c>
      <c r="F78" s="197">
        <v>107.9442679523203</v>
      </c>
      <c r="G78" s="197">
        <v>105.20026916632175</v>
      </c>
      <c r="H78" s="197">
        <v>107.51286568307827</v>
      </c>
      <c r="I78" s="197">
        <v>95.476579428657473</v>
      </c>
      <c r="J78" s="197">
        <v>101.58881236386786</v>
      </c>
      <c r="K78" s="197">
        <v>101.21180754158115</v>
      </c>
      <c r="L78" s="197">
        <v>94.968794896879515</v>
      </c>
      <c r="M78" s="197">
        <v>87.231455568551723</v>
      </c>
      <c r="N78" s="197">
        <v>87.988231748647678</v>
      </c>
      <c r="O78" s="197">
        <v>96.385053258362802</v>
      </c>
      <c r="P78" s="197">
        <v>122.6632865112251</v>
      </c>
      <c r="Q78" s="197">
        <v>92.083497502944653</v>
      </c>
      <c r="R78" s="197">
        <v>91.234127973335617</v>
      </c>
      <c r="S78" s="197">
        <v>90.724522712791995</v>
      </c>
      <c r="T78" s="197">
        <v>94.404558585168118</v>
      </c>
    </row>
    <row r="79" spans="1:20">
      <c r="A79" s="197" t="s">
        <v>161</v>
      </c>
      <c r="B79" s="197">
        <v>96.264526413442226</v>
      </c>
      <c r="C79" s="197">
        <v>97.388879361949265</v>
      </c>
      <c r="D79" s="197">
        <v>110.04631175560999</v>
      </c>
      <c r="E79" s="197">
        <v>101.08733347328587</v>
      </c>
      <c r="F79" s="197">
        <v>98.714069586044175</v>
      </c>
      <c r="G79" s="197">
        <v>96.065759685504233</v>
      </c>
      <c r="H79" s="197">
        <v>100.08207994190937</v>
      </c>
      <c r="I79" s="197">
        <v>99.590284607582859</v>
      </c>
      <c r="J79" s="197">
        <v>98.261355476407346</v>
      </c>
      <c r="K79" s="197">
        <v>93.596132846509562</v>
      </c>
      <c r="L79" s="197">
        <v>95.414117358717647</v>
      </c>
      <c r="M79" s="197">
        <v>106.01084458161627</v>
      </c>
      <c r="N79" s="197">
        <v>103.09367715148277</v>
      </c>
      <c r="O79" s="197">
        <v>97.705660124617268</v>
      </c>
      <c r="P79" s="197">
        <v>97.179323398468966</v>
      </c>
      <c r="Q79" s="197">
        <v>101.15705020409409</v>
      </c>
      <c r="R79" s="197">
        <v>100.56914998704312</v>
      </c>
      <c r="S79" s="197">
        <v>123.80358692814188</v>
      </c>
      <c r="T79" s="197">
        <v>95.412022162599555</v>
      </c>
    </row>
    <row r="80" spans="1:20">
      <c r="A80" s="197" t="s">
        <v>163</v>
      </c>
      <c r="B80" s="197">
        <v>98.705838417297755</v>
      </c>
      <c r="C80" s="197">
        <v>95.776985206868758</v>
      </c>
      <c r="D80" s="197">
        <v>112.25584987914475</v>
      </c>
      <c r="E80" s="197">
        <v>99.389785125443879</v>
      </c>
      <c r="F80" s="197">
        <v>100.51530447143782</v>
      </c>
      <c r="G80" s="197">
        <v>95.405957466767546</v>
      </c>
      <c r="H80" s="197">
        <v>93.129164550791288</v>
      </c>
      <c r="I80" s="197">
        <v>98.50965233467835</v>
      </c>
      <c r="J80" s="197">
        <v>92.599374033476238</v>
      </c>
      <c r="K80" s="197">
        <v>90.686453425550184</v>
      </c>
      <c r="L80" s="197">
        <v>107.13505092059061</v>
      </c>
      <c r="M80" s="197">
        <v>100.72203072209467</v>
      </c>
      <c r="N80" s="197">
        <v>106.98170504365727</v>
      </c>
      <c r="O80" s="197">
        <v>92.182349968820887</v>
      </c>
      <c r="P80" s="197">
        <v>111.33384706414584</v>
      </c>
      <c r="Q80" s="197">
        <v>92.438893995164776</v>
      </c>
      <c r="R80" s="197">
        <v>95.471696896985321</v>
      </c>
      <c r="S80" s="197">
        <v>115.24473144950731</v>
      </c>
      <c r="T80" s="197">
        <v>101.72636066854265</v>
      </c>
    </row>
    <row r="81" spans="1:20">
      <c r="A81" s="197" t="s">
        <v>164</v>
      </c>
      <c r="B81" s="197">
        <v>100.04964920726978</v>
      </c>
      <c r="C81" s="197">
        <v>100.72227242904883</v>
      </c>
      <c r="D81" s="197">
        <v>100.24568495169976</v>
      </c>
      <c r="E81" s="197">
        <v>96.705429681458554</v>
      </c>
      <c r="F81" s="197">
        <v>104.8600677189427</v>
      </c>
      <c r="G81" s="197">
        <v>106.08677586872095</v>
      </c>
      <c r="H81" s="197">
        <v>109.46122949494918</v>
      </c>
      <c r="I81" s="197">
        <v>98.941479486202581</v>
      </c>
      <c r="J81" s="197">
        <v>87.591395274049418</v>
      </c>
      <c r="K81" s="197">
        <v>117.92230932285277</v>
      </c>
      <c r="L81" s="197">
        <v>100.86628352086345</v>
      </c>
      <c r="M81" s="197">
        <v>93.166185416888936</v>
      </c>
      <c r="N81" s="197">
        <v>86.831974044256071</v>
      </c>
      <c r="O81" s="197">
        <v>85.729790252228554</v>
      </c>
      <c r="P81" s="197">
        <v>88.9180246073566</v>
      </c>
      <c r="Q81" s="197">
        <v>103.55920557214145</v>
      </c>
      <c r="R81" s="197">
        <v>119.93682039630511</v>
      </c>
      <c r="S81" s="197">
        <v>103.93002783564643</v>
      </c>
      <c r="T81" s="197">
        <v>93.215419440597955</v>
      </c>
    </row>
    <row r="82" spans="1:20">
      <c r="A82" s="197" t="s">
        <v>165</v>
      </c>
      <c r="B82" s="197">
        <v>107.76376726052843</v>
      </c>
      <c r="C82" s="197">
        <v>104.6208080045572</v>
      </c>
      <c r="D82" s="197">
        <v>99.5458260905896</v>
      </c>
      <c r="E82" s="197">
        <v>95.626615456738918</v>
      </c>
      <c r="F82" s="197">
        <v>116.49910704002546</v>
      </c>
      <c r="G82" s="197">
        <v>91.900041664410352</v>
      </c>
      <c r="H82" s="197">
        <v>118.98359375115454</v>
      </c>
      <c r="I82" s="197">
        <v>89.502211406683386</v>
      </c>
      <c r="J82" s="197">
        <v>89.711223603225065</v>
      </c>
      <c r="K82" s="197">
        <v>113.68850965384441</v>
      </c>
      <c r="L82" s="197">
        <v>89.097894819206985</v>
      </c>
      <c r="M82" s="197">
        <v>85.27817104941316</v>
      </c>
      <c r="N82" s="197">
        <v>90.587059011286669</v>
      </c>
      <c r="O82" s="197">
        <v>85.923077084303173</v>
      </c>
      <c r="P82" s="197">
        <v>68.721516201299224</v>
      </c>
      <c r="Q82" s="197">
        <v>100.93928436225417</v>
      </c>
      <c r="R82" s="197">
        <v>91.035553734508795</v>
      </c>
      <c r="S82" s="197">
        <v>112.26960916190461</v>
      </c>
      <c r="T82" s="197">
        <v>93.300094849619413</v>
      </c>
    </row>
    <row r="83" spans="1:20">
      <c r="A83" s="197" t="s">
        <v>166</v>
      </c>
      <c r="B83" s="197">
        <v>100.28600833260795</v>
      </c>
      <c r="C83" s="197">
        <v>99.153151968947569</v>
      </c>
      <c r="D83" s="197">
        <v>99.921642600668079</v>
      </c>
      <c r="E83" s="197">
        <v>99.671175459156188</v>
      </c>
      <c r="F83" s="197">
        <v>100.02804482126642</v>
      </c>
      <c r="G83" s="197">
        <v>100.37017980641853</v>
      </c>
      <c r="H83" s="197">
        <v>101.88089521922163</v>
      </c>
      <c r="I83" s="197">
        <v>101.41476158278348</v>
      </c>
      <c r="J83" s="197">
        <v>99.458275191039249</v>
      </c>
      <c r="K83" s="197">
        <v>100.98222384057229</v>
      </c>
      <c r="L83" s="197">
        <v>101.04231205583774</v>
      </c>
      <c r="M83" s="197">
        <v>98.271767497057141</v>
      </c>
      <c r="N83" s="197">
        <v>97.128907620846789</v>
      </c>
      <c r="O83" s="197">
        <v>96.35822040635837</v>
      </c>
      <c r="P83" s="197">
        <v>100.26042606790746</v>
      </c>
      <c r="Q83" s="197">
        <v>101.82127255759386</v>
      </c>
      <c r="R83" s="197">
        <v>103.65600169680297</v>
      </c>
      <c r="S83" s="197">
        <v>100.10347193788616</v>
      </c>
      <c r="T83" s="197">
        <v>101.48050015798142</v>
      </c>
    </row>
    <row r="84" spans="1:20">
      <c r="A84" s="197" t="s">
        <v>169</v>
      </c>
      <c r="B84" s="197">
        <v>101.54967699171587</v>
      </c>
      <c r="C84" s="197">
        <v>102.09170805675079</v>
      </c>
      <c r="D84" s="197">
        <v>98.290910567092595</v>
      </c>
      <c r="E84" s="197">
        <v>99.33389824815346</v>
      </c>
      <c r="F84" s="197">
        <v>103.15072668260288</v>
      </c>
      <c r="G84" s="197">
        <v>103.93412643851782</v>
      </c>
      <c r="H84" s="197">
        <v>97.994568150837893</v>
      </c>
      <c r="I84" s="197">
        <v>94.339356963535707</v>
      </c>
      <c r="J84" s="197">
        <v>99.094096765231185</v>
      </c>
      <c r="K84" s="197">
        <v>101.03303755957293</v>
      </c>
      <c r="L84" s="197">
        <v>101.11740107600346</v>
      </c>
      <c r="M84" s="197">
        <v>97.400952457848376</v>
      </c>
      <c r="N84" s="197">
        <v>102.64410124438574</v>
      </c>
      <c r="O84" s="197">
        <v>95.203910929809965</v>
      </c>
      <c r="P84" s="197">
        <v>96.806009633227063</v>
      </c>
      <c r="Q84" s="197">
        <v>94.875842986514698</v>
      </c>
      <c r="R84" s="197">
        <v>99.97592277037738</v>
      </c>
      <c r="S84" s="197">
        <v>102.74774822527284</v>
      </c>
      <c r="T84" s="197">
        <v>107.44731932095945</v>
      </c>
    </row>
    <row r="86" spans="1:20">
      <c r="A86" s="11" t="s">
        <v>340</v>
      </c>
    </row>
    <row r="104" spans="1:1">
      <c r="A104" s="11" t="s">
        <v>142</v>
      </c>
    </row>
    <row r="121" spans="1:1">
      <c r="A121" s="11" t="s">
        <v>345</v>
      </c>
    </row>
    <row r="140" spans="1:1">
      <c r="A140" s="11" t="s">
        <v>134</v>
      </c>
    </row>
    <row r="156" spans="1:1">
      <c r="A156" s="11" t="s">
        <v>406</v>
      </c>
    </row>
    <row r="175" spans="1:1">
      <c r="A175" s="11" t="s">
        <v>351</v>
      </c>
    </row>
    <row r="191" spans="1:1">
      <c r="A191" s="11" t="s">
        <v>411</v>
      </c>
    </row>
    <row r="208" spans="1:1">
      <c r="A208" s="11" t="s">
        <v>316</v>
      </c>
    </row>
    <row r="225" spans="1:1">
      <c r="A225" s="11" t="s">
        <v>412</v>
      </c>
    </row>
    <row r="241" spans="1:1">
      <c r="A241" s="11" t="s">
        <v>415</v>
      </c>
    </row>
    <row r="259" spans="1:1">
      <c r="A259" s="11" t="s">
        <v>273</v>
      </c>
    </row>
    <row r="276" spans="1:1">
      <c r="A276" s="11" t="s">
        <v>238</v>
      </c>
    </row>
    <row r="293" spans="1:1">
      <c r="A293" s="11" t="s">
        <v>418</v>
      </c>
    </row>
    <row r="310" spans="1:1">
      <c r="A310" s="11" t="s">
        <v>315</v>
      </c>
    </row>
    <row r="326" spans="1:1">
      <c r="A326" s="11" t="s">
        <v>353</v>
      </c>
    </row>
    <row r="343" spans="1:1">
      <c r="A343" s="11" t="s">
        <v>419</v>
      </c>
    </row>
    <row r="360" spans="1:1">
      <c r="A360" s="11" t="s">
        <v>408</v>
      </c>
    </row>
    <row r="376" spans="1:1">
      <c r="A376" s="11" t="s">
        <v>100</v>
      </c>
    </row>
    <row r="394" spans="1:1">
      <c r="A394" s="11" t="s">
        <v>358</v>
      </c>
    </row>
  </sheetData>
  <phoneticPr fontId="34"/>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38"/>
  <sheetViews>
    <sheetView zoomScale="80" zoomScaleNormal="80" workbookViewId="0">
      <pane xSplit="5" ySplit="3" topLeftCell="F4" activePane="bottomRight" state="frozen"/>
      <selection pane="topRight"/>
      <selection pane="bottomLeft"/>
      <selection pane="bottomRight" activeCell="F1" sqref="F1:AH30"/>
    </sheetView>
  </sheetViews>
  <sheetFormatPr defaultColWidth="9" defaultRowHeight="13.5"/>
  <cols>
    <col min="1" max="1" width="4.875" style="202" customWidth="1"/>
    <col min="2" max="2" width="6.5" style="202" customWidth="1"/>
    <col min="3" max="3" width="6.5" style="203" customWidth="1"/>
    <col min="4" max="4" width="4.875" style="202" customWidth="1"/>
    <col min="5" max="5" width="18.5" style="202" bestFit="1" customWidth="1"/>
    <col min="6" max="8" width="7.625" style="202" customWidth="1"/>
    <col min="9" max="10" width="7.625" style="202" hidden="1" customWidth="1"/>
    <col min="11" max="11" width="8" style="204" customWidth="1"/>
    <col min="12" max="13" width="7.625" style="202" hidden="1" customWidth="1"/>
    <col min="14" max="16" width="7.625" style="202" customWidth="1"/>
    <col min="17" max="17" width="7.625" style="202" hidden="1" customWidth="1"/>
    <col min="18" max="19" width="7.625" style="202" customWidth="1"/>
    <col min="20" max="22" width="7.625" style="202" hidden="1" customWidth="1"/>
    <col min="23" max="27" width="7.625" style="202" customWidth="1"/>
    <col min="28" max="28" width="7.625" style="204" customWidth="1"/>
    <col min="29" max="29" width="7.625" style="202" hidden="1" customWidth="1"/>
    <col min="30" max="30" width="7.625" style="204" customWidth="1"/>
    <col min="31" max="31" width="7.625" style="202" hidden="1" customWidth="1"/>
    <col min="32" max="32" width="7.625" style="204" hidden="1" customWidth="1"/>
    <col min="33" max="33" width="7.625" style="202" hidden="1" customWidth="1"/>
    <col min="34" max="34" width="7.625" style="202" customWidth="1"/>
    <col min="35" max="37" width="9" style="202"/>
    <col min="38" max="16384" width="9" style="204"/>
  </cols>
  <sheetData>
    <row r="1" spans="1:35">
      <c r="F1" s="205">
        <v>1</v>
      </c>
      <c r="G1" s="205">
        <v>2</v>
      </c>
      <c r="H1" s="205">
        <v>3</v>
      </c>
      <c r="I1" s="205">
        <v>4</v>
      </c>
      <c r="J1" s="205">
        <v>5</v>
      </c>
      <c r="K1" s="205">
        <v>6</v>
      </c>
      <c r="L1" s="205">
        <v>6</v>
      </c>
      <c r="M1" s="205">
        <v>7</v>
      </c>
      <c r="N1" s="205">
        <v>9</v>
      </c>
      <c r="O1" s="205">
        <v>12</v>
      </c>
      <c r="P1" s="205">
        <v>13</v>
      </c>
      <c r="Q1" s="205">
        <v>13</v>
      </c>
      <c r="R1" s="205">
        <v>15</v>
      </c>
      <c r="S1" s="205">
        <v>16</v>
      </c>
      <c r="T1" s="205">
        <v>16</v>
      </c>
      <c r="U1" s="205">
        <v>30</v>
      </c>
      <c r="V1" s="205">
        <v>17</v>
      </c>
      <c r="W1" s="205">
        <v>20</v>
      </c>
      <c r="X1" s="205">
        <v>21</v>
      </c>
      <c r="Y1" s="205">
        <v>20</v>
      </c>
      <c r="Z1" s="205">
        <v>23</v>
      </c>
      <c r="AA1" s="205">
        <v>24</v>
      </c>
      <c r="AB1" s="205">
        <v>25</v>
      </c>
      <c r="AC1" s="205">
        <v>23</v>
      </c>
      <c r="AD1" s="205">
        <v>27</v>
      </c>
      <c r="AE1" s="205">
        <v>24</v>
      </c>
      <c r="AF1" s="211">
        <v>25</v>
      </c>
      <c r="AG1" s="205">
        <v>26</v>
      </c>
      <c r="AH1" s="205">
        <v>31</v>
      </c>
    </row>
    <row r="2" spans="1:35" s="202" customFormat="1" ht="20.100000000000001" customHeight="1">
      <c r="A2" s="204" t="s">
        <v>265</v>
      </c>
      <c r="B2" s="204"/>
      <c r="C2" s="204"/>
      <c r="D2" s="204"/>
      <c r="E2" s="204"/>
      <c r="F2" s="206" t="s">
        <v>267</v>
      </c>
      <c r="G2" s="206" t="s">
        <v>269</v>
      </c>
      <c r="H2" s="206" t="s">
        <v>271</v>
      </c>
      <c r="I2" s="206" t="s">
        <v>272</v>
      </c>
      <c r="J2" s="206" t="s">
        <v>266</v>
      </c>
      <c r="K2" s="206" t="s">
        <v>274</v>
      </c>
      <c r="L2" s="206" t="s">
        <v>276</v>
      </c>
      <c r="M2" s="206" t="s">
        <v>277</v>
      </c>
      <c r="N2" s="206" t="s">
        <v>278</v>
      </c>
      <c r="O2" s="206" t="s">
        <v>280</v>
      </c>
      <c r="P2" s="206" t="s">
        <v>281</v>
      </c>
      <c r="Q2" s="206" t="s">
        <v>283</v>
      </c>
      <c r="R2" s="206" t="s">
        <v>285</v>
      </c>
      <c r="S2" s="209" t="s">
        <v>287</v>
      </c>
      <c r="T2" s="206" t="s">
        <v>173</v>
      </c>
      <c r="U2" s="206" t="s">
        <v>291</v>
      </c>
      <c r="V2" s="206" t="s">
        <v>293</v>
      </c>
      <c r="W2" s="206" t="s">
        <v>294</v>
      </c>
      <c r="X2" s="206" t="s">
        <v>297</v>
      </c>
      <c r="Y2" s="206" t="s">
        <v>298</v>
      </c>
      <c r="Z2" s="206" t="s">
        <v>299</v>
      </c>
      <c r="AA2" s="206" t="s">
        <v>303</v>
      </c>
      <c r="AB2" s="13" t="s">
        <v>261</v>
      </c>
      <c r="AC2" s="210" t="s">
        <v>185</v>
      </c>
      <c r="AD2" s="206" t="s">
        <v>304</v>
      </c>
      <c r="AE2" s="206" t="s">
        <v>73</v>
      </c>
      <c r="AF2" s="206" t="s">
        <v>305</v>
      </c>
      <c r="AG2" s="210" t="s">
        <v>307</v>
      </c>
      <c r="AH2" s="206" t="s">
        <v>309</v>
      </c>
    </row>
    <row r="3" spans="1:35" ht="20.100000000000001" customHeight="1">
      <c r="A3" s="204"/>
      <c r="B3" s="204"/>
      <c r="C3" s="204"/>
      <c r="D3" s="204"/>
      <c r="E3" s="204"/>
      <c r="F3" s="204" t="s">
        <v>310</v>
      </c>
      <c r="G3" s="204" t="s">
        <v>310</v>
      </c>
      <c r="H3" s="204" t="s">
        <v>310</v>
      </c>
      <c r="I3" s="204" t="s">
        <v>310</v>
      </c>
      <c r="J3" s="204" t="s">
        <v>310</v>
      </c>
      <c r="K3" s="204" t="s">
        <v>310</v>
      </c>
      <c r="L3" s="204" t="s">
        <v>310</v>
      </c>
      <c r="M3" s="204" t="s">
        <v>310</v>
      </c>
      <c r="N3" s="204" t="s">
        <v>310</v>
      </c>
      <c r="O3" s="204" t="s">
        <v>310</v>
      </c>
      <c r="P3" s="204" t="s">
        <v>310</v>
      </c>
      <c r="Q3" s="204" t="s">
        <v>310</v>
      </c>
      <c r="R3" s="204" t="s">
        <v>310</v>
      </c>
      <c r="S3" s="204" t="s">
        <v>310</v>
      </c>
      <c r="T3" s="204" t="s">
        <v>310</v>
      </c>
      <c r="U3" s="204" t="s">
        <v>310</v>
      </c>
      <c r="V3" s="204" t="s">
        <v>310</v>
      </c>
      <c r="W3" s="204" t="s">
        <v>310</v>
      </c>
      <c r="X3" s="204" t="s">
        <v>310</v>
      </c>
      <c r="Y3" s="204" t="s">
        <v>310</v>
      </c>
      <c r="Z3" s="204" t="s">
        <v>310</v>
      </c>
      <c r="AA3" s="204" t="s">
        <v>310</v>
      </c>
      <c r="AB3" s="204" t="s">
        <v>310</v>
      </c>
      <c r="AC3" s="204" t="s">
        <v>310</v>
      </c>
      <c r="AD3" s="204" t="s">
        <v>310</v>
      </c>
      <c r="AE3" s="204" t="s">
        <v>310</v>
      </c>
      <c r="AF3" s="204" t="s">
        <v>310</v>
      </c>
      <c r="AG3" s="204" t="s">
        <v>310</v>
      </c>
      <c r="AH3" s="204" t="s">
        <v>310</v>
      </c>
    </row>
    <row r="4" spans="1:35" ht="20.100000000000001" customHeight="1">
      <c r="A4" s="202">
        <v>31</v>
      </c>
      <c r="B4" s="202">
        <v>25201</v>
      </c>
      <c r="C4" s="203">
        <v>201</v>
      </c>
      <c r="D4" s="202">
        <v>1</v>
      </c>
      <c r="E4" s="202" t="s">
        <v>170</v>
      </c>
      <c r="F4" s="207">
        <v>90.809421999999998</v>
      </c>
      <c r="G4" s="207">
        <v>94.604224000000002</v>
      </c>
      <c r="H4" s="207">
        <v>98.130595</v>
      </c>
      <c r="I4" s="207">
        <v>92.723198999999994</v>
      </c>
      <c r="J4" s="207">
        <v>78.960265000000007</v>
      </c>
      <c r="K4" s="207">
        <v>87.228747999999996</v>
      </c>
      <c r="L4" s="207">
        <v>83.022682000000003</v>
      </c>
      <c r="M4" s="207">
        <v>103.783299</v>
      </c>
      <c r="N4" s="207">
        <v>102.393602</v>
      </c>
      <c r="O4" s="207">
        <v>96.523857000000007</v>
      </c>
      <c r="P4" s="207">
        <v>79.392330000000001</v>
      </c>
      <c r="Q4" s="207">
        <v>67.527201000000005</v>
      </c>
      <c r="R4" s="207">
        <v>90.221549999999993</v>
      </c>
      <c r="S4" s="207">
        <v>129.87063699999999</v>
      </c>
      <c r="T4" s="207">
        <v>57.198824000000002</v>
      </c>
      <c r="U4" s="207">
        <v>97.281827000000007</v>
      </c>
      <c r="V4" s="207">
        <v>92.306915000000004</v>
      </c>
      <c r="W4" s="207">
        <v>84.879082999999994</v>
      </c>
      <c r="X4" s="207">
        <v>122.17918</v>
      </c>
      <c r="Y4" s="207">
        <v>83.048033000000004</v>
      </c>
      <c r="Z4" s="207">
        <v>80.770937000000004</v>
      </c>
      <c r="AA4" s="207">
        <v>84.530940000000001</v>
      </c>
      <c r="AB4" s="207">
        <v>99.368409</v>
      </c>
      <c r="AC4" s="207">
        <v>77.479153999999994</v>
      </c>
      <c r="AD4" s="207">
        <v>92.126410000000007</v>
      </c>
      <c r="AE4" s="207">
        <v>66.274394000000001</v>
      </c>
      <c r="AF4" s="207">
        <v>93.713009999999997</v>
      </c>
      <c r="AG4" s="207">
        <v>87.411981999999995</v>
      </c>
      <c r="AH4" s="207">
        <v>92.230902</v>
      </c>
      <c r="AI4" s="207"/>
    </row>
    <row r="5" spans="1:35" ht="20.100000000000001" customHeight="1">
      <c r="A5" s="202">
        <v>57</v>
      </c>
      <c r="B5" s="202">
        <v>25202</v>
      </c>
      <c r="C5" s="203">
        <v>202</v>
      </c>
      <c r="D5" s="202">
        <v>2</v>
      </c>
      <c r="E5" s="202" t="s">
        <v>172</v>
      </c>
      <c r="F5" s="207">
        <v>95.170186999999999</v>
      </c>
      <c r="G5" s="207">
        <v>96.644512000000006</v>
      </c>
      <c r="H5" s="207">
        <v>98.799888999999993</v>
      </c>
      <c r="I5" s="207">
        <v>84.791717000000006</v>
      </c>
      <c r="J5" s="207">
        <v>86.241493000000006</v>
      </c>
      <c r="K5" s="207">
        <v>85.276173999999997</v>
      </c>
      <c r="L5" s="207">
        <v>78.503212000000005</v>
      </c>
      <c r="M5" s="207">
        <v>105.585978</v>
      </c>
      <c r="N5" s="207">
        <v>112.32884900000001</v>
      </c>
      <c r="O5" s="207">
        <v>100.925578</v>
      </c>
      <c r="P5" s="207">
        <v>67.266209000000003</v>
      </c>
      <c r="Q5" s="207">
        <v>66.787513000000004</v>
      </c>
      <c r="R5" s="207">
        <v>101.90964099999999</v>
      </c>
      <c r="S5" s="207">
        <v>118.16356999999999</v>
      </c>
      <c r="T5" s="207">
        <v>102.254964</v>
      </c>
      <c r="U5" s="207">
        <v>111.549093</v>
      </c>
      <c r="V5" s="207">
        <v>109.768524</v>
      </c>
      <c r="W5" s="207">
        <v>89.696074999999993</v>
      </c>
      <c r="X5" s="207">
        <v>137.37862799999999</v>
      </c>
      <c r="Y5" s="207">
        <v>82.293263999999994</v>
      </c>
      <c r="Z5" s="207">
        <v>86.510313999999994</v>
      </c>
      <c r="AA5" s="207">
        <v>95.427100999999993</v>
      </c>
      <c r="AB5" s="207">
        <v>121.560647</v>
      </c>
      <c r="AC5" s="207">
        <v>78.098996999999997</v>
      </c>
      <c r="AD5" s="207">
        <v>102.056524</v>
      </c>
      <c r="AE5" s="207">
        <v>92.490813000000003</v>
      </c>
      <c r="AF5" s="207">
        <v>105.00300799999999</v>
      </c>
      <c r="AG5" s="207">
        <v>144.571099</v>
      </c>
      <c r="AH5" s="207">
        <v>93.078716999999997</v>
      </c>
      <c r="AI5" s="207"/>
    </row>
    <row r="6" spans="1:35" ht="20.100000000000001" customHeight="1">
      <c r="A6" s="202">
        <v>58</v>
      </c>
      <c r="B6" s="202">
        <v>25203</v>
      </c>
      <c r="C6" s="203">
        <v>203</v>
      </c>
      <c r="D6" s="202">
        <v>3</v>
      </c>
      <c r="E6" s="202" t="s">
        <v>174</v>
      </c>
      <c r="F6" s="207">
        <v>98.431189000000003</v>
      </c>
      <c r="G6" s="207">
        <v>96.309526000000005</v>
      </c>
      <c r="H6" s="207">
        <v>99.239604999999997</v>
      </c>
      <c r="I6" s="207">
        <v>81.497608999999997</v>
      </c>
      <c r="J6" s="207">
        <v>79.66507</v>
      </c>
      <c r="K6" s="207">
        <v>79.357409000000004</v>
      </c>
      <c r="L6" s="207">
        <v>74.371224999999995</v>
      </c>
      <c r="M6" s="207">
        <v>94.865499999999997</v>
      </c>
      <c r="N6" s="207">
        <v>111.290233</v>
      </c>
      <c r="O6" s="207">
        <v>95.152202000000003</v>
      </c>
      <c r="P6" s="207">
        <v>63.597898999999998</v>
      </c>
      <c r="Q6" s="207">
        <v>74.957031000000001</v>
      </c>
      <c r="R6" s="207">
        <v>97.984735000000001</v>
      </c>
      <c r="S6" s="207">
        <v>102.612392</v>
      </c>
      <c r="T6" s="207">
        <v>57.215195000000001</v>
      </c>
      <c r="U6" s="207">
        <v>82.421553000000003</v>
      </c>
      <c r="V6" s="207">
        <v>121.634491</v>
      </c>
      <c r="W6" s="207">
        <v>90.659210000000002</v>
      </c>
      <c r="X6" s="207">
        <v>111.16738599999999</v>
      </c>
      <c r="Y6" s="207">
        <v>84.932776000000004</v>
      </c>
      <c r="Z6" s="207">
        <v>86.654059000000004</v>
      </c>
      <c r="AA6" s="207">
        <v>102.756175</v>
      </c>
      <c r="AB6" s="207">
        <v>134.889644</v>
      </c>
      <c r="AC6" s="207">
        <v>81.953405000000004</v>
      </c>
      <c r="AD6" s="207">
        <v>94.816136999999998</v>
      </c>
      <c r="AE6" s="207">
        <v>119.508291</v>
      </c>
      <c r="AF6" s="207">
        <v>119.36865899999999</v>
      </c>
      <c r="AG6" s="207">
        <v>139.17073400000001</v>
      </c>
      <c r="AH6" s="207">
        <v>91.404026000000002</v>
      </c>
      <c r="AI6" s="207"/>
    </row>
    <row r="7" spans="1:35" ht="20.100000000000001" customHeight="1">
      <c r="A7" s="202">
        <v>55</v>
      </c>
      <c r="B7" s="202">
        <v>25204</v>
      </c>
      <c r="C7" s="203">
        <v>204</v>
      </c>
      <c r="D7" s="202">
        <v>4</v>
      </c>
      <c r="E7" s="202" t="s">
        <v>104</v>
      </c>
      <c r="F7" s="207">
        <v>94.734302</v>
      </c>
      <c r="G7" s="207">
        <v>95.503253999999998</v>
      </c>
      <c r="H7" s="207">
        <v>99.146298999999999</v>
      </c>
      <c r="I7" s="207">
        <v>84.128916000000004</v>
      </c>
      <c r="J7" s="207">
        <v>85.670713000000006</v>
      </c>
      <c r="K7" s="207">
        <v>84.420479</v>
      </c>
      <c r="L7" s="207">
        <v>76.36551</v>
      </c>
      <c r="M7" s="207">
        <v>99.347758999999996</v>
      </c>
      <c r="N7" s="207">
        <v>111.414575</v>
      </c>
      <c r="O7" s="207">
        <v>96.262958999999995</v>
      </c>
      <c r="P7" s="207">
        <v>82.238778999999994</v>
      </c>
      <c r="Q7" s="207">
        <v>63.199365999999998</v>
      </c>
      <c r="R7" s="207">
        <v>99.400304000000006</v>
      </c>
      <c r="S7" s="207">
        <v>130.74959799999999</v>
      </c>
      <c r="T7" s="207">
        <v>70.880020999999999</v>
      </c>
      <c r="U7" s="207">
        <v>104.52494900000001</v>
      </c>
      <c r="V7" s="207">
        <v>98.737475000000003</v>
      </c>
      <c r="W7" s="207">
        <v>87.685917000000003</v>
      </c>
      <c r="X7" s="207">
        <v>110.115905</v>
      </c>
      <c r="Y7" s="207">
        <v>94.472825</v>
      </c>
      <c r="Z7" s="207">
        <v>80.946044000000001</v>
      </c>
      <c r="AA7" s="207">
        <v>95.573408000000001</v>
      </c>
      <c r="AB7" s="207">
        <v>132.12330900000001</v>
      </c>
      <c r="AC7" s="207">
        <v>69.767555999999999</v>
      </c>
      <c r="AD7" s="207">
        <v>97.028963000000005</v>
      </c>
      <c r="AE7" s="207">
        <v>97.045012</v>
      </c>
      <c r="AF7" s="207">
        <v>104.74107100000001</v>
      </c>
      <c r="AG7" s="207">
        <v>113.585126</v>
      </c>
      <c r="AH7" s="207">
        <v>91.131899000000004</v>
      </c>
      <c r="AI7" s="207"/>
    </row>
    <row r="8" spans="1:35" ht="20.100000000000001" customHeight="1">
      <c r="A8" s="202">
        <v>53</v>
      </c>
      <c r="B8" s="202">
        <v>25206</v>
      </c>
      <c r="C8" s="203">
        <v>206</v>
      </c>
      <c r="D8" s="202">
        <v>5</v>
      </c>
      <c r="E8" s="202" t="s">
        <v>177</v>
      </c>
      <c r="F8" s="207">
        <v>86.345635999999999</v>
      </c>
      <c r="G8" s="207">
        <v>93.677919000000003</v>
      </c>
      <c r="H8" s="207">
        <v>98.957120000000003</v>
      </c>
      <c r="I8" s="207">
        <v>91.446459000000004</v>
      </c>
      <c r="J8" s="207">
        <v>75.424526</v>
      </c>
      <c r="K8" s="207">
        <v>83.721085000000002</v>
      </c>
      <c r="L8" s="207">
        <v>91.539469999999994</v>
      </c>
      <c r="M8" s="207">
        <v>101.930564</v>
      </c>
      <c r="N8" s="207">
        <v>102.523945</v>
      </c>
      <c r="O8" s="207">
        <v>94.000418999999994</v>
      </c>
      <c r="P8" s="207">
        <v>72.214371999999997</v>
      </c>
      <c r="Q8" s="207">
        <v>64.222031000000001</v>
      </c>
      <c r="R8" s="207">
        <v>82.299800000000005</v>
      </c>
      <c r="S8" s="207">
        <v>76.572194999999994</v>
      </c>
      <c r="T8" s="207">
        <v>67.735176999999993</v>
      </c>
      <c r="U8" s="207">
        <v>72.252052000000006</v>
      </c>
      <c r="V8" s="207">
        <v>102.791184</v>
      </c>
      <c r="W8" s="207">
        <v>73.705910000000003</v>
      </c>
      <c r="X8" s="207">
        <v>126.475915</v>
      </c>
      <c r="Y8" s="207">
        <v>69.366203999999996</v>
      </c>
      <c r="Z8" s="207">
        <v>72.177487999999997</v>
      </c>
      <c r="AA8" s="207">
        <v>80.256604999999993</v>
      </c>
      <c r="AB8" s="207">
        <v>132.356461</v>
      </c>
      <c r="AC8" s="207">
        <v>64.132368999999997</v>
      </c>
      <c r="AD8" s="207">
        <v>97.428776999999997</v>
      </c>
      <c r="AE8" s="207">
        <v>84.294627000000006</v>
      </c>
      <c r="AF8" s="207">
        <v>81.097235999999995</v>
      </c>
      <c r="AG8" s="207">
        <v>96.776275999999996</v>
      </c>
      <c r="AH8" s="207">
        <v>87.187171000000006</v>
      </c>
      <c r="AI8" s="207"/>
    </row>
    <row r="9" spans="1:35" ht="20.100000000000001" customHeight="1">
      <c r="A9" s="202">
        <v>53</v>
      </c>
      <c r="B9" s="202">
        <v>25207</v>
      </c>
      <c r="C9" s="203">
        <v>207</v>
      </c>
      <c r="D9" s="202">
        <v>6</v>
      </c>
      <c r="E9" s="202" t="s">
        <v>178</v>
      </c>
      <c r="F9" s="207">
        <v>87.651589999999999</v>
      </c>
      <c r="G9" s="207">
        <v>92.733594999999994</v>
      </c>
      <c r="H9" s="207">
        <v>99.284135000000006</v>
      </c>
      <c r="I9" s="207">
        <v>95.606093000000001</v>
      </c>
      <c r="J9" s="207">
        <v>82.87303</v>
      </c>
      <c r="K9" s="207">
        <v>91.297518999999994</v>
      </c>
      <c r="L9" s="207">
        <v>77.920347000000007</v>
      </c>
      <c r="M9" s="207">
        <v>95.461254999999994</v>
      </c>
      <c r="N9" s="207">
        <v>101.705122</v>
      </c>
      <c r="O9" s="207">
        <v>90.362234999999998</v>
      </c>
      <c r="P9" s="207">
        <v>49.893712000000001</v>
      </c>
      <c r="Q9" s="207">
        <v>65.323504999999997</v>
      </c>
      <c r="R9" s="207">
        <v>80.640263000000004</v>
      </c>
      <c r="S9" s="207">
        <v>69.527941999999996</v>
      </c>
      <c r="T9" s="207">
        <v>50.378255000000003</v>
      </c>
      <c r="U9" s="207">
        <v>59.977466</v>
      </c>
      <c r="V9" s="207">
        <v>106.06673499999999</v>
      </c>
      <c r="W9" s="207">
        <v>78.091629999999995</v>
      </c>
      <c r="X9" s="207">
        <v>103.50042000000001</v>
      </c>
      <c r="Y9" s="207">
        <v>74.030852999999993</v>
      </c>
      <c r="Z9" s="207">
        <v>78.940020000000004</v>
      </c>
      <c r="AA9" s="207">
        <v>88.821505999999999</v>
      </c>
      <c r="AB9" s="207">
        <v>118.675619</v>
      </c>
      <c r="AC9" s="207">
        <v>60.683469000000002</v>
      </c>
      <c r="AD9" s="207">
        <v>93.629934000000006</v>
      </c>
      <c r="AE9" s="207">
        <v>102.629288</v>
      </c>
      <c r="AF9" s="207">
        <v>107.671695</v>
      </c>
      <c r="AG9" s="207">
        <v>118.208963</v>
      </c>
      <c r="AH9" s="207">
        <v>88.696212000000003</v>
      </c>
      <c r="AI9" s="207"/>
    </row>
    <row r="10" spans="1:35" ht="20.100000000000001" customHeight="1">
      <c r="A10" s="202">
        <v>53</v>
      </c>
      <c r="B10" s="202">
        <v>25208</v>
      </c>
      <c r="C10" s="203">
        <v>208</v>
      </c>
      <c r="D10" s="202">
        <v>7</v>
      </c>
      <c r="E10" s="202" t="s">
        <v>313</v>
      </c>
      <c r="F10" s="207">
        <v>92.365370999999996</v>
      </c>
      <c r="G10" s="207">
        <v>95.530052999999995</v>
      </c>
      <c r="H10" s="207">
        <v>98.824265999999994</v>
      </c>
      <c r="I10" s="207">
        <v>92.436511999999993</v>
      </c>
      <c r="J10" s="207">
        <v>99.605395999999999</v>
      </c>
      <c r="K10" s="207">
        <v>101.128514</v>
      </c>
      <c r="L10" s="207">
        <v>79.608911000000006</v>
      </c>
      <c r="M10" s="207">
        <v>88.490769</v>
      </c>
      <c r="N10" s="207">
        <v>106.393896</v>
      </c>
      <c r="O10" s="207">
        <v>91.866962000000001</v>
      </c>
      <c r="P10" s="207">
        <v>73.857617000000005</v>
      </c>
      <c r="Q10" s="207">
        <v>64.719551999999993</v>
      </c>
      <c r="R10" s="207">
        <v>95.434746000000004</v>
      </c>
      <c r="S10" s="207">
        <v>85.133298999999994</v>
      </c>
      <c r="T10" s="207">
        <v>79.607104000000007</v>
      </c>
      <c r="U10" s="207">
        <v>82.434392000000003</v>
      </c>
      <c r="V10" s="207">
        <v>114.31205199999999</v>
      </c>
      <c r="W10" s="207">
        <v>91.388914</v>
      </c>
      <c r="X10" s="207">
        <v>143.99908199999999</v>
      </c>
      <c r="Y10" s="207">
        <v>84.035763000000003</v>
      </c>
      <c r="Z10" s="207">
        <v>84.550314999999998</v>
      </c>
      <c r="AA10" s="207">
        <v>101.883718</v>
      </c>
      <c r="AB10" s="207">
        <v>130.54483999999999</v>
      </c>
      <c r="AC10" s="207">
        <v>68.327083000000002</v>
      </c>
      <c r="AD10" s="207">
        <v>99.592461</v>
      </c>
      <c r="AE10" s="207">
        <v>99.113719000000003</v>
      </c>
      <c r="AF10" s="207">
        <v>83.082189999999997</v>
      </c>
      <c r="AG10" s="207">
        <v>113.72241099999999</v>
      </c>
      <c r="AH10" s="207">
        <v>88.404919000000007</v>
      </c>
      <c r="AI10" s="207"/>
    </row>
    <row r="11" spans="1:35" ht="20.100000000000001" customHeight="1">
      <c r="A11" s="202">
        <v>54</v>
      </c>
      <c r="B11" s="202">
        <v>25209</v>
      </c>
      <c r="C11" s="203">
        <v>209</v>
      </c>
      <c r="D11" s="202">
        <v>8</v>
      </c>
      <c r="E11" s="202" t="s">
        <v>316</v>
      </c>
      <c r="F11" s="207">
        <v>98.731764999999996</v>
      </c>
      <c r="G11" s="207">
        <v>97.986282000000003</v>
      </c>
      <c r="H11" s="207">
        <v>98.793847999999997</v>
      </c>
      <c r="I11" s="207">
        <v>79.397064</v>
      </c>
      <c r="J11" s="207">
        <v>93.335825999999997</v>
      </c>
      <c r="K11" s="207">
        <v>85.530629000000005</v>
      </c>
      <c r="L11" s="207">
        <v>84.706059999999994</v>
      </c>
      <c r="M11" s="207">
        <v>100.035729</v>
      </c>
      <c r="N11" s="207">
        <v>111.776999</v>
      </c>
      <c r="O11" s="207">
        <v>104.792569</v>
      </c>
      <c r="P11" s="207">
        <v>68.255279000000002</v>
      </c>
      <c r="Q11" s="207">
        <v>62.470982999999997</v>
      </c>
      <c r="R11" s="207">
        <v>109.107468</v>
      </c>
      <c r="S11" s="207">
        <v>131.70839599999999</v>
      </c>
      <c r="T11" s="207">
        <v>64.592583000000005</v>
      </c>
      <c r="U11" s="207">
        <v>101.92747</v>
      </c>
      <c r="V11" s="207">
        <v>143.33165299999999</v>
      </c>
      <c r="W11" s="207">
        <v>88.301863999999995</v>
      </c>
      <c r="X11" s="207">
        <v>113.31815899999999</v>
      </c>
      <c r="Y11" s="207">
        <v>88.597881000000001</v>
      </c>
      <c r="Z11" s="207">
        <v>84.419608999999994</v>
      </c>
      <c r="AA11" s="207">
        <v>103.92327299999999</v>
      </c>
      <c r="AB11" s="207">
        <v>127.330254</v>
      </c>
      <c r="AC11" s="207">
        <v>77.085164000000006</v>
      </c>
      <c r="AD11" s="207">
        <v>107.00101600000001</v>
      </c>
      <c r="AE11" s="207">
        <v>98.970175999999995</v>
      </c>
      <c r="AF11" s="207">
        <v>97.750799000000001</v>
      </c>
      <c r="AG11" s="207">
        <v>141.38899000000001</v>
      </c>
      <c r="AH11" s="207">
        <v>103.26736699999999</v>
      </c>
      <c r="AI11" s="207"/>
    </row>
    <row r="12" spans="1:35" ht="20.100000000000001" customHeight="1">
      <c r="A12" s="202">
        <v>53</v>
      </c>
      <c r="B12" s="202">
        <v>25210</v>
      </c>
      <c r="C12" s="203">
        <v>210</v>
      </c>
      <c r="D12" s="202">
        <v>9</v>
      </c>
      <c r="E12" s="202" t="s">
        <v>317</v>
      </c>
      <c r="F12" s="207">
        <v>94.032111999999998</v>
      </c>
      <c r="G12" s="207">
        <v>96.143831000000006</v>
      </c>
      <c r="H12" s="207">
        <v>99.162762999999998</v>
      </c>
      <c r="I12" s="207">
        <v>92.85087</v>
      </c>
      <c r="J12" s="207">
        <v>81.021578000000005</v>
      </c>
      <c r="K12" s="207">
        <v>87.879609000000002</v>
      </c>
      <c r="L12" s="207">
        <v>76.183321000000007</v>
      </c>
      <c r="M12" s="207">
        <v>104.355884</v>
      </c>
      <c r="N12" s="207">
        <v>108.15701799999999</v>
      </c>
      <c r="O12" s="207">
        <v>92.234176000000005</v>
      </c>
      <c r="P12" s="207">
        <v>57.769655999999998</v>
      </c>
      <c r="Q12" s="207">
        <v>65.286041999999995</v>
      </c>
      <c r="R12" s="207">
        <v>86.983603000000002</v>
      </c>
      <c r="S12" s="207">
        <v>89.510338000000004</v>
      </c>
      <c r="T12" s="207">
        <v>60.114595999999999</v>
      </c>
      <c r="U12" s="207">
        <v>75.770072999999996</v>
      </c>
      <c r="V12" s="207">
        <v>87.431196999999997</v>
      </c>
      <c r="W12" s="207">
        <v>83.796806000000004</v>
      </c>
      <c r="X12" s="207">
        <v>111.33843899999999</v>
      </c>
      <c r="Y12" s="207">
        <v>77.352214000000004</v>
      </c>
      <c r="Z12" s="207">
        <v>82.241997999999995</v>
      </c>
      <c r="AA12" s="207">
        <v>91.130346000000003</v>
      </c>
      <c r="AB12" s="207">
        <v>148.12704500000001</v>
      </c>
      <c r="AC12" s="207">
        <v>83.641056000000006</v>
      </c>
      <c r="AD12" s="207">
        <v>101.49975000000001</v>
      </c>
      <c r="AE12" s="207">
        <v>116.07165500000001</v>
      </c>
      <c r="AF12" s="207">
        <v>96.292540000000002</v>
      </c>
      <c r="AG12" s="207">
        <v>112.610378</v>
      </c>
      <c r="AH12" s="207">
        <v>91.898146999999994</v>
      </c>
      <c r="AI12" s="207"/>
    </row>
    <row r="13" spans="1:35" ht="20.100000000000001" customHeight="1">
      <c r="A13" s="202">
        <v>54</v>
      </c>
      <c r="B13" s="202">
        <v>25211</v>
      </c>
      <c r="C13" s="203">
        <v>211</v>
      </c>
      <c r="D13" s="202">
        <v>10</v>
      </c>
      <c r="E13" s="202" t="s">
        <v>318</v>
      </c>
      <c r="F13" s="207">
        <v>95.18553</v>
      </c>
      <c r="G13" s="207">
        <v>95.038365999999996</v>
      </c>
      <c r="H13" s="207">
        <v>99.011114000000006</v>
      </c>
      <c r="I13" s="207">
        <v>89.273737999999994</v>
      </c>
      <c r="J13" s="207">
        <v>91.208348000000001</v>
      </c>
      <c r="K13" s="207">
        <v>92.453704000000002</v>
      </c>
      <c r="L13" s="207">
        <v>83.914361</v>
      </c>
      <c r="M13" s="207">
        <v>90.343817999999999</v>
      </c>
      <c r="N13" s="207">
        <v>105.826431</v>
      </c>
      <c r="O13" s="207">
        <v>85.016367000000002</v>
      </c>
      <c r="P13" s="207">
        <v>62.901280999999997</v>
      </c>
      <c r="Q13" s="207">
        <v>64.845535999999996</v>
      </c>
      <c r="R13" s="207">
        <v>139.644139</v>
      </c>
      <c r="S13" s="207">
        <v>103.002425</v>
      </c>
      <c r="T13" s="207">
        <v>113.727023</v>
      </c>
      <c r="U13" s="207">
        <v>108.849609</v>
      </c>
      <c r="V13" s="207">
        <v>274.97305299999999</v>
      </c>
      <c r="W13" s="207">
        <v>92.993830000000003</v>
      </c>
      <c r="X13" s="207">
        <v>108.884062</v>
      </c>
      <c r="Y13" s="207">
        <v>94.078339999999997</v>
      </c>
      <c r="Z13" s="207">
        <v>87.314099999999996</v>
      </c>
      <c r="AA13" s="207">
        <v>83.99212</v>
      </c>
      <c r="AB13" s="207">
        <v>117.63224700000001</v>
      </c>
      <c r="AC13" s="207">
        <v>72.547766999999993</v>
      </c>
      <c r="AD13" s="207">
        <v>96.939105999999995</v>
      </c>
      <c r="AE13" s="207">
        <v>44.229543</v>
      </c>
      <c r="AF13" s="207">
        <v>93.661398000000005</v>
      </c>
      <c r="AG13" s="207">
        <v>121.50731</v>
      </c>
      <c r="AH13" s="207">
        <v>95.723097999999993</v>
      </c>
      <c r="AI13" s="207"/>
    </row>
    <row r="14" spans="1:35" ht="20.100000000000001" customHeight="1">
      <c r="A14" s="202">
        <v>60</v>
      </c>
      <c r="B14" s="202">
        <v>25212</v>
      </c>
      <c r="C14" s="203">
        <v>212</v>
      </c>
      <c r="D14" s="202">
        <v>11</v>
      </c>
      <c r="E14" s="202" t="s">
        <v>320</v>
      </c>
      <c r="F14" s="207">
        <v>92.096243999999999</v>
      </c>
      <c r="G14" s="207">
        <v>95.134504000000007</v>
      </c>
      <c r="H14" s="207">
        <v>99.407404</v>
      </c>
      <c r="I14" s="207">
        <v>85.820250999999999</v>
      </c>
      <c r="J14" s="207">
        <v>95.159702999999993</v>
      </c>
      <c r="K14" s="207">
        <v>91.800483</v>
      </c>
      <c r="L14" s="207">
        <v>78.423687999999999</v>
      </c>
      <c r="M14" s="207">
        <v>100.354507</v>
      </c>
      <c r="N14" s="207">
        <v>104.832837</v>
      </c>
      <c r="O14" s="207">
        <v>91.182360000000003</v>
      </c>
      <c r="P14" s="207">
        <v>70.719071</v>
      </c>
      <c r="Q14" s="207">
        <v>62.927906</v>
      </c>
      <c r="R14" s="207">
        <v>86.277697000000003</v>
      </c>
      <c r="S14" s="207">
        <v>110.000282</v>
      </c>
      <c r="T14" s="207">
        <v>48.568441</v>
      </c>
      <c r="U14" s="207">
        <v>82.187754999999996</v>
      </c>
      <c r="V14" s="207">
        <v>103.830324</v>
      </c>
      <c r="W14" s="207">
        <v>89.195375999999996</v>
      </c>
      <c r="X14" s="207">
        <v>116.012146</v>
      </c>
      <c r="Y14" s="207">
        <v>80.596250999999995</v>
      </c>
      <c r="Z14" s="207">
        <v>87.974301999999994</v>
      </c>
      <c r="AA14" s="207">
        <v>100.95175</v>
      </c>
      <c r="AB14" s="207">
        <v>132.762396</v>
      </c>
      <c r="AC14" s="207">
        <v>75.196022999999997</v>
      </c>
      <c r="AD14" s="207">
        <v>96.776432</v>
      </c>
      <c r="AE14" s="207">
        <v>72.018410000000003</v>
      </c>
      <c r="AF14" s="207">
        <v>114.938742</v>
      </c>
      <c r="AG14" s="207">
        <v>140.637745</v>
      </c>
      <c r="AH14" s="207">
        <v>92.986151000000007</v>
      </c>
      <c r="AI14" s="207"/>
    </row>
    <row r="15" spans="1:35" ht="20.100000000000001" customHeight="1">
      <c r="A15" s="202">
        <v>55</v>
      </c>
      <c r="B15" s="202">
        <v>25213</v>
      </c>
      <c r="C15" s="203">
        <v>213</v>
      </c>
      <c r="D15" s="202">
        <v>12</v>
      </c>
      <c r="E15" s="202" t="s">
        <v>322</v>
      </c>
      <c r="F15" s="207">
        <v>93.431217000000004</v>
      </c>
      <c r="G15" s="207">
        <v>93.952534</v>
      </c>
      <c r="H15" s="207">
        <v>98.091975000000005</v>
      </c>
      <c r="I15" s="207">
        <v>88.147143999999997</v>
      </c>
      <c r="J15" s="207">
        <v>85.861292000000006</v>
      </c>
      <c r="K15" s="207">
        <v>87.486923000000004</v>
      </c>
      <c r="L15" s="207">
        <v>77.808746999999997</v>
      </c>
      <c r="M15" s="207">
        <v>91.575982999999994</v>
      </c>
      <c r="N15" s="207">
        <v>109.016644</v>
      </c>
      <c r="O15" s="207">
        <v>93.410749999999993</v>
      </c>
      <c r="P15" s="207">
        <v>70.042596000000003</v>
      </c>
      <c r="Q15" s="207">
        <v>70.648302999999999</v>
      </c>
      <c r="R15" s="207">
        <v>88.690747000000002</v>
      </c>
      <c r="S15" s="207">
        <v>113.966785</v>
      </c>
      <c r="T15" s="207">
        <v>56.100456999999999</v>
      </c>
      <c r="U15" s="207">
        <v>87.967724000000004</v>
      </c>
      <c r="V15" s="207">
        <v>101.10516200000001</v>
      </c>
      <c r="W15" s="207">
        <v>92.673976999999994</v>
      </c>
      <c r="X15" s="207">
        <v>116.888445</v>
      </c>
      <c r="Y15" s="207">
        <v>89.009178000000006</v>
      </c>
      <c r="Z15" s="207">
        <v>90.203405000000004</v>
      </c>
      <c r="AA15" s="207">
        <v>105.898785</v>
      </c>
      <c r="AB15" s="207">
        <v>112.493774</v>
      </c>
      <c r="AC15" s="207">
        <v>77.147959999999998</v>
      </c>
      <c r="AD15" s="207">
        <v>111.81574500000001</v>
      </c>
      <c r="AE15" s="207">
        <v>101.57632099999999</v>
      </c>
      <c r="AF15" s="207">
        <v>104.01845</v>
      </c>
      <c r="AG15" s="207">
        <v>129.61045899999999</v>
      </c>
      <c r="AH15" s="207">
        <v>98.039869999999993</v>
      </c>
      <c r="AI15" s="207"/>
    </row>
    <row r="16" spans="1:35" ht="20.100000000000001" customHeight="1">
      <c r="A16" s="202">
        <v>58</v>
      </c>
      <c r="B16" s="202">
        <v>25214</v>
      </c>
      <c r="C16" s="203">
        <v>214</v>
      </c>
      <c r="D16" s="202">
        <v>13</v>
      </c>
      <c r="E16" s="202" t="s">
        <v>325</v>
      </c>
      <c r="F16" s="207">
        <v>100.37742799999999</v>
      </c>
      <c r="G16" s="207">
        <v>98.588746999999998</v>
      </c>
      <c r="H16" s="207">
        <v>98.953018</v>
      </c>
      <c r="I16" s="207">
        <v>91.900386999999995</v>
      </c>
      <c r="J16" s="207">
        <v>93.315190000000001</v>
      </c>
      <c r="K16" s="207">
        <v>96.028845000000004</v>
      </c>
      <c r="L16" s="207">
        <v>85.201402999999999</v>
      </c>
      <c r="M16" s="207">
        <v>111.486852</v>
      </c>
      <c r="N16" s="207">
        <v>110.32325299999999</v>
      </c>
      <c r="O16" s="207">
        <v>101.40054600000001</v>
      </c>
      <c r="P16" s="207">
        <v>70.074113999999994</v>
      </c>
      <c r="Q16" s="207">
        <v>60.490955999999997</v>
      </c>
      <c r="R16" s="207">
        <v>108.24755500000001</v>
      </c>
      <c r="S16" s="207">
        <v>98.020019000000005</v>
      </c>
      <c r="T16" s="207">
        <v>58.938609</v>
      </c>
      <c r="U16" s="207">
        <v>80.130089999999996</v>
      </c>
      <c r="V16" s="207">
        <v>140.86205200000001</v>
      </c>
      <c r="W16" s="207">
        <v>91.586820000000003</v>
      </c>
      <c r="X16" s="207">
        <v>135.110569</v>
      </c>
      <c r="Y16" s="207">
        <v>94.084445000000002</v>
      </c>
      <c r="Z16" s="207">
        <v>82.975206999999997</v>
      </c>
      <c r="AA16" s="207">
        <v>88.350860999999995</v>
      </c>
      <c r="AB16" s="207">
        <v>129.31722199999999</v>
      </c>
      <c r="AC16" s="207">
        <v>82.603875000000002</v>
      </c>
      <c r="AD16" s="207">
        <v>105.036794</v>
      </c>
      <c r="AE16" s="207">
        <v>101.66951899999999</v>
      </c>
      <c r="AF16" s="207">
        <v>117.985415</v>
      </c>
      <c r="AG16" s="207">
        <v>123.866311</v>
      </c>
      <c r="AH16" s="207">
        <v>100.88629899999999</v>
      </c>
      <c r="AI16" s="207"/>
    </row>
    <row r="17" spans="1:35" ht="20.100000000000001" customHeight="1">
      <c r="A17" s="202">
        <v>55</v>
      </c>
      <c r="B17" s="202">
        <v>25383</v>
      </c>
      <c r="C17" s="203">
        <v>383</v>
      </c>
      <c r="D17" s="202">
        <v>15</v>
      </c>
      <c r="E17" s="202" t="s">
        <v>196</v>
      </c>
      <c r="F17" s="207">
        <v>96.633818000000005</v>
      </c>
      <c r="G17" s="207">
        <v>93.208831000000004</v>
      </c>
      <c r="H17" s="207">
        <v>98.733339000000001</v>
      </c>
      <c r="I17" s="207">
        <v>81.001124000000004</v>
      </c>
      <c r="J17" s="207">
        <v>87.984435000000005</v>
      </c>
      <c r="K17" s="207">
        <v>83.387062</v>
      </c>
      <c r="L17" s="207">
        <v>81.455707000000004</v>
      </c>
      <c r="M17" s="207">
        <v>102.35747600000001</v>
      </c>
      <c r="N17" s="207">
        <v>107.362038</v>
      </c>
      <c r="O17" s="207">
        <v>86.140833999999998</v>
      </c>
      <c r="P17" s="207">
        <v>65.571916000000002</v>
      </c>
      <c r="Q17" s="207">
        <v>66.471937999999994</v>
      </c>
      <c r="R17" s="207">
        <v>103.12872900000001</v>
      </c>
      <c r="S17" s="207">
        <v>104.664789</v>
      </c>
      <c r="T17" s="207">
        <v>55.004925</v>
      </c>
      <c r="U17" s="207">
        <v>81.893634000000006</v>
      </c>
      <c r="V17" s="207">
        <v>133.140142</v>
      </c>
      <c r="W17" s="207">
        <v>93.574759</v>
      </c>
      <c r="X17" s="207">
        <v>115.353129</v>
      </c>
      <c r="Y17" s="207">
        <v>83.738221999999993</v>
      </c>
      <c r="Z17" s="207">
        <v>90.636903000000004</v>
      </c>
      <c r="AA17" s="207">
        <v>104.528066</v>
      </c>
      <c r="AB17" s="207">
        <v>128.67766900000001</v>
      </c>
      <c r="AC17" s="207">
        <v>81.182419999999993</v>
      </c>
      <c r="AD17" s="207">
        <v>105.015839</v>
      </c>
      <c r="AE17" s="207">
        <v>170.62279599999999</v>
      </c>
      <c r="AF17" s="207">
        <v>98.722305000000006</v>
      </c>
      <c r="AG17" s="207">
        <v>106.807237</v>
      </c>
      <c r="AH17" s="207">
        <v>104.29414199999999</v>
      </c>
      <c r="AI17" s="207"/>
    </row>
    <row r="18" spans="1:35" ht="20.100000000000001" customHeight="1">
      <c r="A18" s="202">
        <v>55</v>
      </c>
      <c r="B18" s="202">
        <v>25384</v>
      </c>
      <c r="C18" s="203">
        <v>384</v>
      </c>
      <c r="D18" s="202">
        <v>16</v>
      </c>
      <c r="E18" s="202" t="s">
        <v>146</v>
      </c>
      <c r="F18" s="207">
        <v>98.176117000000005</v>
      </c>
      <c r="G18" s="207">
        <v>96.486356000000001</v>
      </c>
      <c r="H18" s="207">
        <v>99.138368999999997</v>
      </c>
      <c r="I18" s="207">
        <v>89.173129000000003</v>
      </c>
      <c r="J18" s="207">
        <v>91.355389000000002</v>
      </c>
      <c r="K18" s="207">
        <v>94.134310999999997</v>
      </c>
      <c r="L18" s="207">
        <v>78.383988000000002</v>
      </c>
      <c r="M18" s="207">
        <v>109.99587</v>
      </c>
      <c r="N18" s="207">
        <v>109.581165</v>
      </c>
      <c r="O18" s="207">
        <v>87.100797</v>
      </c>
      <c r="P18" s="207">
        <v>63.737022000000003</v>
      </c>
      <c r="Q18" s="207">
        <v>66.387337000000002</v>
      </c>
      <c r="R18" s="207">
        <v>89.336442000000005</v>
      </c>
      <c r="S18" s="207">
        <v>99.585120000000003</v>
      </c>
      <c r="T18" s="207">
        <v>55.117981999999998</v>
      </c>
      <c r="U18" s="207">
        <v>78.555729999999997</v>
      </c>
      <c r="V18" s="207">
        <v>127.924261</v>
      </c>
      <c r="W18" s="207">
        <v>92.680381999999994</v>
      </c>
      <c r="X18" s="207">
        <v>126.70076299999999</v>
      </c>
      <c r="Y18" s="207">
        <v>92.737380000000002</v>
      </c>
      <c r="Z18" s="207">
        <v>83.427145999999993</v>
      </c>
      <c r="AA18" s="207">
        <v>96.617825999999994</v>
      </c>
      <c r="AB18" s="207">
        <v>125.495306</v>
      </c>
      <c r="AC18" s="207">
        <v>75.319563000000002</v>
      </c>
      <c r="AD18" s="207">
        <v>98.030255999999994</v>
      </c>
      <c r="AE18" s="207">
        <v>141.77440200000001</v>
      </c>
      <c r="AF18" s="207">
        <v>110.56805</v>
      </c>
      <c r="AG18" s="207">
        <v>141.023426</v>
      </c>
      <c r="AH18" s="207">
        <v>97.561211999999998</v>
      </c>
      <c r="AI18" s="207"/>
    </row>
    <row r="19" spans="1:35" ht="20.100000000000001" customHeight="1">
      <c r="A19" s="202">
        <v>57</v>
      </c>
      <c r="B19" s="202">
        <v>25425</v>
      </c>
      <c r="C19" s="203">
        <v>425</v>
      </c>
      <c r="D19" s="202">
        <v>17</v>
      </c>
      <c r="E19" s="202" t="s">
        <v>327</v>
      </c>
      <c r="F19" s="207">
        <v>100.39402800000001</v>
      </c>
      <c r="G19" s="207">
        <v>95.924015999999995</v>
      </c>
      <c r="H19" s="207">
        <v>98.877196999999995</v>
      </c>
      <c r="I19" s="207">
        <v>90.112347</v>
      </c>
      <c r="J19" s="207">
        <v>84.695014</v>
      </c>
      <c r="K19" s="207">
        <v>88.529725999999997</v>
      </c>
      <c r="L19" s="207">
        <v>83.166269999999997</v>
      </c>
      <c r="M19" s="207">
        <v>94.676339999999996</v>
      </c>
      <c r="N19" s="207">
        <v>111.3494</v>
      </c>
      <c r="O19" s="207">
        <v>87.895638000000005</v>
      </c>
      <c r="P19" s="207">
        <v>69.825867000000002</v>
      </c>
      <c r="Q19" s="207">
        <v>65.257914999999997</v>
      </c>
      <c r="R19" s="207">
        <v>107.16222</v>
      </c>
      <c r="S19" s="207">
        <v>137.60974100000001</v>
      </c>
      <c r="T19" s="207">
        <v>81.583519999999993</v>
      </c>
      <c r="U19" s="207">
        <v>114.474369</v>
      </c>
      <c r="V19" s="207">
        <v>107.934251</v>
      </c>
      <c r="W19" s="207">
        <v>94.972382999999994</v>
      </c>
      <c r="X19" s="207">
        <v>151.56156899999999</v>
      </c>
      <c r="Y19" s="207">
        <v>92.845986999999994</v>
      </c>
      <c r="Z19" s="207">
        <v>85.239936999999998</v>
      </c>
      <c r="AA19" s="207">
        <v>97.420984000000004</v>
      </c>
      <c r="AB19" s="207">
        <v>130.14732599999999</v>
      </c>
      <c r="AC19" s="207">
        <v>85.598511999999999</v>
      </c>
      <c r="AD19" s="207">
        <v>96.782864000000004</v>
      </c>
      <c r="AE19" s="207">
        <v>95.552459999999996</v>
      </c>
      <c r="AF19" s="207">
        <v>115.134607</v>
      </c>
      <c r="AG19" s="207">
        <v>169.07225700000001</v>
      </c>
      <c r="AH19" s="207">
        <v>97.187842000000003</v>
      </c>
      <c r="AI19" s="207"/>
    </row>
    <row r="20" spans="1:35" ht="20.100000000000001" customHeight="1">
      <c r="A20" s="202">
        <v>57</v>
      </c>
      <c r="B20" s="202">
        <v>25441</v>
      </c>
      <c r="C20" s="203">
        <v>441</v>
      </c>
      <c r="D20" s="202">
        <v>18</v>
      </c>
      <c r="E20" s="202" t="s">
        <v>198</v>
      </c>
      <c r="F20" s="207">
        <v>97.475295000000003</v>
      </c>
      <c r="G20" s="207">
        <v>95.630253999999994</v>
      </c>
      <c r="H20" s="207">
        <v>98.904781999999997</v>
      </c>
      <c r="I20" s="207">
        <v>85.306404999999998</v>
      </c>
      <c r="J20" s="207">
        <v>88.582543999999999</v>
      </c>
      <c r="K20" s="207">
        <v>88.007858999999996</v>
      </c>
      <c r="L20" s="207">
        <v>80.055841999999998</v>
      </c>
      <c r="M20" s="207">
        <v>92.926311999999996</v>
      </c>
      <c r="N20" s="207">
        <v>110.417379</v>
      </c>
      <c r="O20" s="207">
        <v>93.0321</v>
      </c>
      <c r="P20" s="207">
        <v>70.329280999999995</v>
      </c>
      <c r="Q20" s="207">
        <v>64.521800999999996</v>
      </c>
      <c r="R20" s="207">
        <v>97.956035</v>
      </c>
      <c r="S20" s="207">
        <v>111.691264</v>
      </c>
      <c r="T20" s="207">
        <v>67.711506</v>
      </c>
      <c r="U20" s="207">
        <v>92.355738000000002</v>
      </c>
      <c r="V20" s="207">
        <v>127.155614</v>
      </c>
      <c r="W20" s="207">
        <v>92.529752999999999</v>
      </c>
      <c r="X20" s="207">
        <v>148.97297800000001</v>
      </c>
      <c r="Y20" s="207">
        <v>85.194604999999996</v>
      </c>
      <c r="Z20" s="207">
        <v>86.341797</v>
      </c>
      <c r="AA20" s="207">
        <v>96.409839000000005</v>
      </c>
      <c r="AB20" s="207">
        <v>126.137647</v>
      </c>
      <c r="AC20" s="207">
        <v>74.703339999999997</v>
      </c>
      <c r="AD20" s="207">
        <v>99.815445999999994</v>
      </c>
      <c r="AE20" s="207">
        <v>93.510570000000001</v>
      </c>
      <c r="AF20" s="207">
        <v>107.77968</v>
      </c>
      <c r="AG20" s="207">
        <v>128.38833600000001</v>
      </c>
      <c r="AH20" s="207">
        <v>98.618857000000006</v>
      </c>
      <c r="AI20" s="207"/>
    </row>
    <row r="21" spans="1:35" ht="20.100000000000001" customHeight="1">
      <c r="A21" s="202">
        <v>57</v>
      </c>
      <c r="B21" s="202">
        <v>25442</v>
      </c>
      <c r="C21" s="203">
        <v>442</v>
      </c>
      <c r="D21" s="202">
        <v>19</v>
      </c>
      <c r="E21" s="202" t="s">
        <v>199</v>
      </c>
      <c r="F21" s="207">
        <v>107.408719</v>
      </c>
      <c r="G21" s="207">
        <v>98.144405000000006</v>
      </c>
      <c r="H21" s="207">
        <v>99.291253999999995</v>
      </c>
      <c r="I21" s="207">
        <v>88.824580999999995</v>
      </c>
      <c r="J21" s="207">
        <v>90.641913000000002</v>
      </c>
      <c r="K21" s="207">
        <v>93.417800999999997</v>
      </c>
      <c r="L21" s="207">
        <v>80.716018000000005</v>
      </c>
      <c r="M21" s="207">
        <v>96.245183999999995</v>
      </c>
      <c r="N21" s="207">
        <v>111.88585</v>
      </c>
      <c r="O21" s="207">
        <v>91.441937999999993</v>
      </c>
      <c r="P21" s="207">
        <v>75.911578000000006</v>
      </c>
      <c r="Q21" s="207">
        <v>66.878679000000005</v>
      </c>
      <c r="R21" s="207">
        <v>105.116074</v>
      </c>
      <c r="S21" s="207">
        <v>108.766186</v>
      </c>
      <c r="T21" s="207">
        <v>77.453933000000006</v>
      </c>
      <c r="U21" s="207">
        <v>95.604765999999998</v>
      </c>
      <c r="V21" s="207">
        <v>141.85248200000001</v>
      </c>
      <c r="W21" s="207">
        <v>96.631217000000007</v>
      </c>
      <c r="X21" s="207">
        <v>127.424706</v>
      </c>
      <c r="Y21" s="207">
        <v>89.330642999999995</v>
      </c>
      <c r="Z21" s="207">
        <v>90.360810000000001</v>
      </c>
      <c r="AA21" s="207">
        <v>105.168809</v>
      </c>
      <c r="AB21" s="207">
        <v>130.0994</v>
      </c>
      <c r="AC21" s="207">
        <v>85.796666000000002</v>
      </c>
      <c r="AD21" s="207">
        <v>101.70689299999999</v>
      </c>
      <c r="AE21" s="207">
        <v>104.192142</v>
      </c>
      <c r="AF21" s="207">
        <v>107.823764</v>
      </c>
      <c r="AG21" s="207">
        <v>137.41931199999999</v>
      </c>
      <c r="AH21" s="207">
        <v>94.281864999999996</v>
      </c>
      <c r="AI21" s="207"/>
    </row>
    <row r="22" spans="1:35" ht="20.100000000000001" customHeight="1">
      <c r="A22" s="202">
        <v>57</v>
      </c>
      <c r="B22" s="202">
        <v>25443</v>
      </c>
      <c r="C22" s="203">
        <v>443</v>
      </c>
      <c r="D22" s="202">
        <v>20</v>
      </c>
      <c r="E22" s="202" t="s">
        <v>201</v>
      </c>
      <c r="F22" s="207">
        <v>96.111472000000006</v>
      </c>
      <c r="G22" s="207">
        <v>95.020176000000006</v>
      </c>
      <c r="H22" s="207">
        <v>99.164163000000002</v>
      </c>
      <c r="I22" s="207">
        <v>88.746512999999993</v>
      </c>
      <c r="J22" s="207">
        <v>83.679970999999995</v>
      </c>
      <c r="K22" s="207">
        <v>86.338229999999996</v>
      </c>
      <c r="L22" s="207">
        <v>79.685638999999995</v>
      </c>
      <c r="M22" s="207">
        <v>96.853648000000007</v>
      </c>
      <c r="N22" s="207">
        <v>110.828835</v>
      </c>
      <c r="O22" s="207">
        <v>87.438592999999997</v>
      </c>
      <c r="P22" s="207">
        <v>68.680667</v>
      </c>
      <c r="Q22" s="207">
        <v>65.263667999999996</v>
      </c>
      <c r="R22" s="207">
        <v>97.548095000000004</v>
      </c>
      <c r="S22" s="207">
        <v>112.846833</v>
      </c>
      <c r="T22" s="207">
        <v>49.520581</v>
      </c>
      <c r="U22" s="207">
        <v>83.751407</v>
      </c>
      <c r="V22" s="207">
        <v>117.075373</v>
      </c>
      <c r="W22" s="207">
        <v>90.258369000000002</v>
      </c>
      <c r="X22" s="207">
        <v>119.56417500000001</v>
      </c>
      <c r="Y22" s="207">
        <v>89.988878999999997</v>
      </c>
      <c r="Z22" s="207">
        <v>84.626677000000001</v>
      </c>
      <c r="AA22" s="207">
        <v>97.510384000000002</v>
      </c>
      <c r="AB22" s="207">
        <v>122.485891</v>
      </c>
      <c r="AC22" s="207">
        <v>72.096481999999995</v>
      </c>
      <c r="AD22" s="207">
        <v>101.004429</v>
      </c>
      <c r="AE22" s="207">
        <v>103.229277</v>
      </c>
      <c r="AF22" s="207">
        <v>106.833691</v>
      </c>
      <c r="AG22" s="207">
        <v>130.89821699999999</v>
      </c>
      <c r="AH22" s="207">
        <v>95.215003999999993</v>
      </c>
      <c r="AI22" s="207"/>
    </row>
    <row r="23" spans="1:35" ht="20.100000000000001" customHeight="1">
      <c r="A23" s="202">
        <v>31</v>
      </c>
      <c r="E23" s="11" t="s">
        <v>329</v>
      </c>
      <c r="F23" s="207">
        <v>90.696579890169289</v>
      </c>
      <c r="G23" s="207">
        <v>94.32718035510112</v>
      </c>
      <c r="H23" s="207">
        <v>94.293770484886892</v>
      </c>
      <c r="I23" s="207">
        <v>93.615480712231943</v>
      </c>
      <c r="J23" s="207">
        <v>76.084937643918011</v>
      </c>
      <c r="K23" s="207">
        <v>86.974671058276087</v>
      </c>
      <c r="L23" s="207">
        <v>83.876770200397516</v>
      </c>
      <c r="M23" s="207">
        <v>104.34182769746559</v>
      </c>
      <c r="N23" s="207">
        <v>100.33905248072234</v>
      </c>
      <c r="O23" s="207">
        <v>97.475896166412994</v>
      </c>
      <c r="P23" s="207">
        <v>82.258674578735011</v>
      </c>
      <c r="Q23" s="207">
        <v>70.241239940854811</v>
      </c>
      <c r="R23" s="207">
        <v>90.021363355543727</v>
      </c>
      <c r="S23" s="207">
        <v>130.80784371181176</v>
      </c>
      <c r="T23" s="207">
        <v>56.779552340818576</v>
      </c>
      <c r="U23" s="207">
        <v>97.554651150169704</v>
      </c>
      <c r="V23" s="207">
        <v>91.769397823991895</v>
      </c>
      <c r="W23" s="207">
        <v>84.399904999293952</v>
      </c>
      <c r="X23" s="207">
        <v>121.53471155295375</v>
      </c>
      <c r="Y23" s="207">
        <v>82.552772114716831</v>
      </c>
      <c r="Z23" s="207">
        <v>79.909621176702089</v>
      </c>
      <c r="AA23" s="207">
        <v>83.719746665003399</v>
      </c>
      <c r="AB23" s="207">
        <v>94.07983278710465</v>
      </c>
      <c r="AC23" s="207">
        <v>77.549468284964362</v>
      </c>
      <c r="AD23" s="207">
        <v>88.448760677308471</v>
      </c>
      <c r="AE23" s="207">
        <v>65.017776205853906</v>
      </c>
      <c r="AF23" s="207">
        <v>92.80539965300629</v>
      </c>
      <c r="AG23" s="207">
        <v>81.611800413445366</v>
      </c>
      <c r="AH23" s="207">
        <v>91.434551446575625</v>
      </c>
    </row>
    <row r="24" spans="1:35" ht="20.100000000000001" customHeight="1">
      <c r="A24" s="202">
        <v>53</v>
      </c>
      <c r="E24" s="202" t="s">
        <v>148</v>
      </c>
      <c r="F24" s="207">
        <v>88.449077509971303</v>
      </c>
      <c r="G24" s="207">
        <v>92.755148317855046</v>
      </c>
      <c r="H24" s="207">
        <v>101.74583871194763</v>
      </c>
      <c r="I24" s="207">
        <v>97.700817886567364</v>
      </c>
      <c r="J24" s="207">
        <v>78.416376911800796</v>
      </c>
      <c r="K24" s="207">
        <v>90.282758225320663</v>
      </c>
      <c r="L24" s="207">
        <v>84.567148063120229</v>
      </c>
      <c r="M24" s="207">
        <v>97.903254603063715</v>
      </c>
      <c r="N24" s="207">
        <v>97.090985694306141</v>
      </c>
      <c r="O24" s="207">
        <v>93.064760631275405</v>
      </c>
      <c r="P24" s="207">
        <v>57.650530292498928</v>
      </c>
      <c r="Q24" s="207">
        <v>58.507912317522262</v>
      </c>
      <c r="R24" s="207">
        <v>83.470977652383041</v>
      </c>
      <c r="S24" s="207">
        <v>73.106667401173667</v>
      </c>
      <c r="T24" s="207">
        <v>63.529473091127656</v>
      </c>
      <c r="U24" s="207">
        <v>68.803670274952992</v>
      </c>
      <c r="V24" s="207">
        <v>100.79221389626123</v>
      </c>
      <c r="W24" s="207">
        <v>75.431523824238738</v>
      </c>
      <c r="X24" s="207">
        <v>117.95496533720157</v>
      </c>
      <c r="Y24" s="207">
        <v>65.922439909900689</v>
      </c>
      <c r="Z24" s="207">
        <v>71.656485383807265</v>
      </c>
      <c r="AA24" s="207">
        <v>85.972674010806827</v>
      </c>
      <c r="AB24" s="207">
        <v>137.9347828262199</v>
      </c>
      <c r="AC24" s="207">
        <v>63.7038106249884</v>
      </c>
      <c r="AD24" s="207">
        <v>92.900458643949463</v>
      </c>
      <c r="AE24" s="207">
        <v>97.352766022668249</v>
      </c>
      <c r="AF24" s="207">
        <v>85.498145348397131</v>
      </c>
      <c r="AG24" s="207">
        <v>97.206478422960984</v>
      </c>
      <c r="AH24" s="207">
        <v>81.173254151969203</v>
      </c>
    </row>
    <row r="25" spans="1:35" ht="20.100000000000001" customHeight="1">
      <c r="A25" s="202">
        <v>54</v>
      </c>
      <c r="E25" s="202" t="s">
        <v>331</v>
      </c>
      <c r="F25" s="207">
        <v>97.785242509989331</v>
      </c>
      <c r="G25" s="207">
        <v>97.485436340381099</v>
      </c>
      <c r="H25" s="207">
        <v>97.989830982432466</v>
      </c>
      <c r="I25" s="207">
        <v>79.297384392768095</v>
      </c>
      <c r="J25" s="207">
        <v>100.89586354476521</v>
      </c>
      <c r="K25" s="207">
        <v>87.543017325568513</v>
      </c>
      <c r="L25" s="207">
        <v>90.396145378190624</v>
      </c>
      <c r="M25" s="207">
        <v>95.201838898135975</v>
      </c>
      <c r="N25" s="207">
        <v>109.02932557179197</v>
      </c>
      <c r="O25" s="207">
        <v>102.13644089381188</v>
      </c>
      <c r="P25" s="207">
        <v>62.949293354999355</v>
      </c>
      <c r="Q25" s="207">
        <v>48.852036179329481</v>
      </c>
      <c r="R25" s="207">
        <v>121.50783273636181</v>
      </c>
      <c r="S25" s="207">
        <v>124.63754985044989</v>
      </c>
      <c r="T25" s="207">
        <v>84.434560426770148</v>
      </c>
      <c r="U25" s="207">
        <v>106.62312150868607</v>
      </c>
      <c r="V25" s="207">
        <v>188.53770643247663</v>
      </c>
      <c r="W25" s="207">
        <v>90.451418196108094</v>
      </c>
      <c r="X25" s="207">
        <v>102.38881733048211</v>
      </c>
      <c r="Y25" s="207">
        <v>94.985751488466946</v>
      </c>
      <c r="Z25" s="207">
        <v>86.670432637402968</v>
      </c>
      <c r="AA25" s="207">
        <v>97.693571645130575</v>
      </c>
      <c r="AB25" s="207">
        <v>121.05511340381258</v>
      </c>
      <c r="AC25" s="207">
        <v>74.565265858727145</v>
      </c>
      <c r="AD25" s="207">
        <v>108.74836254894646</v>
      </c>
      <c r="AE25" s="207">
        <v>79.383324229095081</v>
      </c>
      <c r="AF25" s="207">
        <v>93.110735867424637</v>
      </c>
      <c r="AG25" s="207">
        <v>137.7329371570886</v>
      </c>
      <c r="AH25" s="207">
        <v>106.59269999894056</v>
      </c>
    </row>
    <row r="26" spans="1:35" ht="20.100000000000001" customHeight="1">
      <c r="A26" s="202">
        <v>55</v>
      </c>
      <c r="E26" s="202" t="s">
        <v>333</v>
      </c>
      <c r="F26" s="207">
        <v>94.492848922143097</v>
      </c>
      <c r="G26" s="207">
        <v>93.229290065179498</v>
      </c>
      <c r="H26" s="207">
        <v>94.341080012553263</v>
      </c>
      <c r="I26" s="207">
        <v>83.517883418975231</v>
      </c>
      <c r="J26" s="207">
        <v>87.465376338013925</v>
      </c>
      <c r="K26" s="207">
        <v>85.002238604595831</v>
      </c>
      <c r="L26" s="207">
        <v>73.749343583393085</v>
      </c>
      <c r="M26" s="207">
        <v>97.754264618661509</v>
      </c>
      <c r="N26" s="207">
        <v>109.53034384596889</v>
      </c>
      <c r="O26" s="207">
        <v>92.533208253962187</v>
      </c>
      <c r="P26" s="207">
        <v>76.140450899029503</v>
      </c>
      <c r="Q26" s="207">
        <v>75.251742733446591</v>
      </c>
      <c r="R26" s="207">
        <v>93.533692750099178</v>
      </c>
      <c r="S26" s="207">
        <v>119.18784522257715</v>
      </c>
      <c r="T26" s="207">
        <v>59.205712310652736</v>
      </c>
      <c r="U26" s="207">
        <v>92.372273061550743</v>
      </c>
      <c r="V26" s="207">
        <v>104.52655764283354</v>
      </c>
      <c r="W26" s="207">
        <v>92.521866691144055</v>
      </c>
      <c r="X26" s="207">
        <v>107.72761022666867</v>
      </c>
      <c r="Y26" s="207">
        <v>94.678547226835903</v>
      </c>
      <c r="Z26" s="207">
        <v>88.980280338571845</v>
      </c>
      <c r="AA26" s="207">
        <v>103.74260365629036</v>
      </c>
      <c r="AB26" s="207">
        <v>119.80888924194801</v>
      </c>
      <c r="AC26" s="207">
        <v>74.300773191074981</v>
      </c>
      <c r="AD26" s="207">
        <v>113.30197889903933</v>
      </c>
      <c r="AE26" s="207">
        <v>115.65798513622751</v>
      </c>
      <c r="AF26" s="207">
        <v>104.56235447586948</v>
      </c>
      <c r="AG26" s="207">
        <v>119.60667482989891</v>
      </c>
      <c r="AH26" s="207">
        <v>101.18518203720174</v>
      </c>
    </row>
    <row r="27" spans="1:35" ht="20.100000000000001" customHeight="1">
      <c r="A27" s="202">
        <v>57</v>
      </c>
      <c r="E27" s="202" t="s">
        <v>334</v>
      </c>
      <c r="F27" s="207">
        <v>97.610869358725978</v>
      </c>
      <c r="G27" s="207">
        <v>97.6825222463996</v>
      </c>
      <c r="H27" s="207">
        <v>102.11013738659614</v>
      </c>
      <c r="I27" s="207">
        <v>85.021175738405873</v>
      </c>
      <c r="J27" s="207">
        <v>84.912463933913415</v>
      </c>
      <c r="K27" s="207">
        <v>84.980434050621369</v>
      </c>
      <c r="L27" s="207">
        <v>78.789249166285842</v>
      </c>
      <c r="M27" s="207">
        <v>100.95580360456952</v>
      </c>
      <c r="N27" s="207">
        <v>117.85838936667116</v>
      </c>
      <c r="O27" s="207">
        <v>98.686906561707218</v>
      </c>
      <c r="P27" s="207">
        <v>73.533777396698852</v>
      </c>
      <c r="Q27" s="207">
        <v>67.086804251580318</v>
      </c>
      <c r="R27" s="207">
        <v>103.17242836531952</v>
      </c>
      <c r="S27" s="207">
        <v>124.03481017283447</v>
      </c>
      <c r="T27" s="207">
        <v>96.670842103423666</v>
      </c>
      <c r="U27" s="207">
        <v>111.75863168052416</v>
      </c>
      <c r="V27" s="207">
        <v>112.16125064226037</v>
      </c>
      <c r="W27" s="207">
        <v>95.032499809543381</v>
      </c>
      <c r="X27" s="207">
        <v>152.04932424787935</v>
      </c>
      <c r="Y27" s="207">
        <v>88.82105925997999</v>
      </c>
      <c r="Z27" s="207">
        <v>91.198118449883523</v>
      </c>
      <c r="AA27" s="207">
        <v>98.2413640700928</v>
      </c>
      <c r="AB27" s="207">
        <v>122.97181876612918</v>
      </c>
      <c r="AC27" s="207">
        <v>81.708853916657048</v>
      </c>
      <c r="AD27" s="207">
        <v>102.95913595121216</v>
      </c>
      <c r="AE27" s="207">
        <v>93.467906684308545</v>
      </c>
      <c r="AF27" s="207">
        <v>111.61229284790053</v>
      </c>
      <c r="AG27" s="207">
        <v>171.037331718882</v>
      </c>
      <c r="AH27" s="207">
        <v>96.758587737057837</v>
      </c>
    </row>
    <row r="28" spans="1:35" ht="20.100000000000001" customHeight="1">
      <c r="A28" s="202">
        <v>58</v>
      </c>
      <c r="E28" s="202" t="s">
        <v>241</v>
      </c>
      <c r="F28" s="207">
        <v>99.257850412478248</v>
      </c>
      <c r="G28" s="207">
        <v>97.891125728381681</v>
      </c>
      <c r="H28" s="207">
        <v>101.73565312642374</v>
      </c>
      <c r="I28" s="207">
        <v>83.300911762865084</v>
      </c>
      <c r="J28" s="207">
        <v>82.35651980948137</v>
      </c>
      <c r="K28" s="207">
        <v>82.951201747606149</v>
      </c>
      <c r="L28" s="207">
        <v>76.172230381885669</v>
      </c>
      <c r="M28" s="207">
        <v>100.9487103430742</v>
      </c>
      <c r="N28" s="207">
        <v>112.42796463627562</v>
      </c>
      <c r="O28" s="207">
        <v>101.04682852396411</v>
      </c>
      <c r="P28" s="207">
        <v>63.676913529059718</v>
      </c>
      <c r="Q28" s="207">
        <v>81.329977503547298</v>
      </c>
      <c r="R28" s="207">
        <v>101.09200781942344</v>
      </c>
      <c r="S28" s="207">
        <v>100.48850647711191</v>
      </c>
      <c r="T28" s="207">
        <v>56.321854086226843</v>
      </c>
      <c r="U28" s="207">
        <v>80.913254753697174</v>
      </c>
      <c r="V28" s="207">
        <v>127.15349818220491</v>
      </c>
      <c r="W28" s="207">
        <v>91.614588127155585</v>
      </c>
      <c r="X28" s="207">
        <v>115.29861871951354</v>
      </c>
      <c r="Y28" s="207">
        <v>89.588234556332196</v>
      </c>
      <c r="Z28" s="207">
        <v>85.876350380260689</v>
      </c>
      <c r="AA28" s="207">
        <v>98.846162848108193</v>
      </c>
      <c r="AB28" s="207">
        <v>137.05853103104289</v>
      </c>
      <c r="AC28" s="207">
        <v>84.317913236379127</v>
      </c>
      <c r="AD28" s="207">
        <v>97.567821066380958</v>
      </c>
      <c r="AE28" s="207">
        <v>115.96262366305754</v>
      </c>
      <c r="AF28" s="207">
        <v>124.0977538731584</v>
      </c>
      <c r="AG28" s="207">
        <v>138.42404832621747</v>
      </c>
      <c r="AH28" s="207">
        <v>95.35844390535496</v>
      </c>
    </row>
    <row r="29" spans="1:35" ht="20.100000000000001" customHeight="1">
      <c r="A29" s="202">
        <v>60</v>
      </c>
      <c r="E29" s="202" t="s">
        <v>335</v>
      </c>
      <c r="F29" s="207">
        <v>91.72095620838094</v>
      </c>
      <c r="G29" s="207">
        <v>94.325462438156052</v>
      </c>
      <c r="H29" s="207">
        <v>109.61688915211319</v>
      </c>
      <c r="I29" s="207">
        <v>83.86200385284917</v>
      </c>
      <c r="J29" s="207">
        <v>108.95274512433744</v>
      </c>
      <c r="K29" s="207">
        <v>93.103761075715724</v>
      </c>
      <c r="L29" s="207">
        <v>74.86349297112281</v>
      </c>
      <c r="M29" s="207">
        <v>101.27483547599152</v>
      </c>
      <c r="N29" s="207">
        <v>98.631382114841443</v>
      </c>
      <c r="O29" s="207">
        <v>90.982733863263704</v>
      </c>
      <c r="P29" s="207">
        <v>73.414803313744954</v>
      </c>
      <c r="Q29" s="207">
        <v>44.999339634690863</v>
      </c>
      <c r="R29" s="207">
        <v>84.932856672456253</v>
      </c>
      <c r="S29" s="207">
        <v>110.55883785071757</v>
      </c>
      <c r="T29" s="207">
        <v>44.930598053831147</v>
      </c>
      <c r="U29" s="207">
        <v>81.108298246815266</v>
      </c>
      <c r="V29" s="207">
        <v>102.36572968382687</v>
      </c>
      <c r="W29" s="207">
        <v>89.180139104399984</v>
      </c>
      <c r="X29" s="207">
        <v>108.4494917764836</v>
      </c>
      <c r="Y29" s="207">
        <v>76.148722788575668</v>
      </c>
      <c r="Z29" s="207">
        <v>91.26648921934877</v>
      </c>
      <c r="AA29" s="207">
        <v>102.47884186576977</v>
      </c>
      <c r="AB29" s="207">
        <v>138.02580986752909</v>
      </c>
      <c r="AC29" s="207">
        <v>74.31588263176161</v>
      </c>
      <c r="AD29" s="207">
        <v>90.456268325000877</v>
      </c>
      <c r="AE29" s="207">
        <v>67.917216411255382</v>
      </c>
      <c r="AF29" s="207">
        <v>120.13058345635028</v>
      </c>
      <c r="AG29" s="207">
        <v>152.70152598799507</v>
      </c>
      <c r="AH29" s="207">
        <v>89.530773450907418</v>
      </c>
    </row>
    <row r="30" spans="1:35" ht="20.100000000000001" customHeight="1">
      <c r="E30" s="202" t="s">
        <v>338</v>
      </c>
      <c r="F30" s="207">
        <v>93.656724606103808</v>
      </c>
      <c r="G30" s="207">
        <v>95.011843969923845</v>
      </c>
      <c r="H30" s="207">
        <v>98.745567166984159</v>
      </c>
      <c r="I30" s="207">
        <v>88.327090315101657</v>
      </c>
      <c r="J30" s="207">
        <v>84.497308982341195</v>
      </c>
      <c r="K30" s="207">
        <v>86.8807345565464</v>
      </c>
      <c r="L30" s="207">
        <v>80.897056963563472</v>
      </c>
      <c r="M30" s="207">
        <v>100.03082910006708</v>
      </c>
      <c r="N30" s="207">
        <v>105.71685989636276</v>
      </c>
      <c r="O30" s="207">
        <v>96.567948565900181</v>
      </c>
      <c r="P30" s="207">
        <v>70.613425825244974</v>
      </c>
      <c r="Q30" s="207">
        <v>66.718377317841444</v>
      </c>
      <c r="R30" s="207">
        <v>95.348308042180037</v>
      </c>
      <c r="S30" s="207">
        <v>111.38786809633629</v>
      </c>
      <c r="T30" s="207">
        <v>65.117096206801222</v>
      </c>
      <c r="U30" s="207">
        <v>90.666555532655053</v>
      </c>
      <c r="V30" s="207">
        <v>113.09667640760117</v>
      </c>
      <c r="W30" s="207">
        <v>87.258311211920031</v>
      </c>
      <c r="X30" s="207">
        <v>118.39372597612613</v>
      </c>
      <c r="Y30" s="207">
        <v>84.102113218614477</v>
      </c>
      <c r="Z30" s="207">
        <v>83.53951881944559</v>
      </c>
      <c r="AA30" s="207">
        <v>93.968128547679868</v>
      </c>
      <c r="AB30" s="207">
        <v>120.9614278466964</v>
      </c>
      <c r="AC30" s="207">
        <v>75.0188586614603</v>
      </c>
      <c r="AD30" s="207">
        <v>98.708120067247165</v>
      </c>
      <c r="AE30" s="207">
        <v>91.8778002303834</v>
      </c>
      <c r="AF30" s="207">
        <v>100.94129405304248</v>
      </c>
      <c r="AG30" s="207">
        <v>117.14469325992449</v>
      </c>
      <c r="AH30" s="207">
        <v>93.340568598135292</v>
      </c>
    </row>
    <row r="31" spans="1:35" ht="20.100000000000001" customHeight="1">
      <c r="F31" s="208"/>
      <c r="G31" s="203"/>
      <c r="H31" s="208"/>
      <c r="I31" s="208"/>
      <c r="J31" s="208"/>
      <c r="L31" s="208"/>
      <c r="M31" s="203"/>
      <c r="N31" s="208"/>
      <c r="O31" s="208"/>
      <c r="P31" s="208"/>
      <c r="Q31" s="208"/>
      <c r="R31" s="208"/>
      <c r="S31" s="208"/>
      <c r="T31" s="208"/>
      <c r="V31" s="208"/>
      <c r="X31" s="208"/>
      <c r="Y31" s="208"/>
      <c r="Z31" s="208"/>
      <c r="AA31" s="208"/>
      <c r="AC31" s="208"/>
      <c r="AE31" s="208"/>
      <c r="AF31" s="212"/>
      <c r="AG31" s="208"/>
      <c r="AH31" s="208"/>
    </row>
    <row r="32" spans="1:35" ht="20.100000000000001" customHeight="1">
      <c r="F32" s="208"/>
      <c r="G32" s="203"/>
      <c r="H32" s="208"/>
      <c r="I32" s="208"/>
      <c r="J32" s="208"/>
      <c r="L32" s="208"/>
      <c r="M32" s="203"/>
      <c r="N32" s="208"/>
      <c r="O32" s="208"/>
      <c r="P32" s="208"/>
      <c r="Q32" s="208"/>
      <c r="R32" s="208"/>
      <c r="S32" s="208"/>
      <c r="T32" s="208"/>
      <c r="U32" s="208"/>
      <c r="V32" s="208"/>
      <c r="W32" s="208"/>
      <c r="X32" s="208"/>
      <c r="Y32" s="208"/>
      <c r="Z32" s="208"/>
      <c r="AA32" s="208"/>
      <c r="AC32" s="208"/>
      <c r="AE32" s="208"/>
      <c r="AF32" s="212"/>
      <c r="AG32" s="208"/>
      <c r="AH32" s="208"/>
    </row>
    <row r="33" spans="32:34" ht="15" customHeight="1">
      <c r="AF33" s="213"/>
      <c r="AH33" s="214"/>
    </row>
    <row r="34" spans="32:34" ht="15" customHeight="1">
      <c r="AF34" s="213"/>
      <c r="AH34" s="214"/>
    </row>
    <row r="35" spans="32:34" ht="15" customHeight="1">
      <c r="AF35" s="213"/>
      <c r="AH35" s="214"/>
    </row>
    <row r="36" spans="32:34" ht="15" customHeight="1">
      <c r="AF36" s="213"/>
      <c r="AH36" s="214"/>
    </row>
    <row r="37" spans="32:34" ht="15" customHeight="1">
      <c r="AF37" s="213"/>
      <c r="AH37" s="214"/>
    </row>
    <row r="38" spans="32:34" ht="15" customHeight="1">
      <c r="AF38" s="213"/>
      <c r="AH38" s="214"/>
    </row>
  </sheetData>
  <phoneticPr fontId="34"/>
  <printOptions horizontalCentered="1" verticalCentered="1" gridLines="1"/>
  <pageMargins left="0.44" right="0.27" top="0.8661417322834648" bottom="0.82677165354330706" header="0.55118110236220474" footer="0.55118110236220474"/>
  <pageSetup paperSize="9" scale="65" orientation="landscape" r:id="rId1"/>
  <headerFooter alignWithMargins="0">
    <oddHeader>&amp;L&amp;"ＭＳ Ｐゴシック,太字"&amp;18表1-&amp;P　　EBSMR（1997年～2006年）</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8"/>
  <sheetViews>
    <sheetView zoomScale="80" zoomScaleNormal="80" workbookViewId="0">
      <pane xSplit="5" ySplit="3" topLeftCell="F4" activePane="bottomRight" state="frozen"/>
      <selection pane="topRight"/>
      <selection pane="bottomLeft"/>
      <selection pane="bottomRight" activeCell="F1" sqref="F1:AH30"/>
    </sheetView>
  </sheetViews>
  <sheetFormatPr defaultColWidth="9" defaultRowHeight="13.5"/>
  <cols>
    <col min="1" max="1" width="4.875" style="202" customWidth="1"/>
    <col min="2" max="2" width="6.5" style="202" customWidth="1"/>
    <col min="3" max="3" width="6.5" style="203" customWidth="1"/>
    <col min="4" max="4" width="4.875" style="202" customWidth="1"/>
    <col min="5" max="5" width="14.25" style="202" customWidth="1"/>
    <col min="6" max="7" width="7.625" style="202" customWidth="1"/>
    <col min="8" max="8" width="8" style="202" customWidth="1"/>
    <col min="9" max="10" width="7.625" style="202" hidden="1" customWidth="1"/>
    <col min="11" max="11" width="7.25" style="204" customWidth="1"/>
    <col min="12" max="13" width="7.625" style="202" hidden="1" customWidth="1"/>
    <col min="14" max="17" width="7.625" style="202" customWidth="1"/>
    <col min="18" max="18" width="7.625" style="202" hidden="1" customWidth="1"/>
    <col min="19" max="20" width="7.625" style="202" customWidth="1"/>
    <col min="21" max="23" width="7.625" style="202" hidden="1" customWidth="1"/>
    <col min="24" max="28" width="7.625" style="202" customWidth="1"/>
    <col min="29" max="29" width="7.625" style="204" customWidth="1"/>
    <col min="30" max="30" width="7.625" style="202" hidden="1" customWidth="1"/>
    <col min="31" max="31" width="7.625" style="204" customWidth="1"/>
    <col min="32" max="32" width="7.625" style="202" hidden="1" customWidth="1"/>
    <col min="33" max="33" width="7.625" style="204" hidden="1" customWidth="1"/>
    <col min="34" max="34" width="7.625" style="202" hidden="1" customWidth="1"/>
    <col min="35" max="35" width="7.625" style="202" customWidth="1"/>
    <col min="36" max="38" width="9" style="202"/>
    <col min="39" max="16384" width="9" style="204"/>
  </cols>
  <sheetData>
    <row r="1" spans="1:35">
      <c r="F1" s="205">
        <v>1</v>
      </c>
      <c r="G1" s="205">
        <v>2</v>
      </c>
      <c r="H1" s="205">
        <v>3</v>
      </c>
      <c r="I1" s="205">
        <v>4</v>
      </c>
      <c r="J1" s="205">
        <v>5</v>
      </c>
      <c r="K1" s="205">
        <v>6</v>
      </c>
      <c r="L1" s="205">
        <v>6</v>
      </c>
      <c r="M1" s="205">
        <v>7</v>
      </c>
      <c r="N1" s="205">
        <v>9</v>
      </c>
      <c r="O1" s="205">
        <v>10</v>
      </c>
      <c r="P1" s="205">
        <v>11</v>
      </c>
      <c r="Q1" s="205">
        <v>13</v>
      </c>
      <c r="R1" s="205">
        <v>13</v>
      </c>
      <c r="S1" s="205">
        <v>15</v>
      </c>
      <c r="T1" s="205">
        <v>16</v>
      </c>
      <c r="U1" s="205">
        <v>16</v>
      </c>
      <c r="V1" s="205">
        <v>30</v>
      </c>
      <c r="W1" s="205">
        <v>17</v>
      </c>
      <c r="X1" s="205">
        <v>20</v>
      </c>
      <c r="Y1" s="205">
        <v>21</v>
      </c>
      <c r="Z1" s="205">
        <v>20</v>
      </c>
      <c r="AA1" s="205">
        <v>23</v>
      </c>
      <c r="AB1" s="205">
        <v>24</v>
      </c>
      <c r="AC1" s="205">
        <v>25</v>
      </c>
      <c r="AD1" s="205">
        <v>23</v>
      </c>
      <c r="AE1" s="205">
        <v>27</v>
      </c>
      <c r="AF1" s="205">
        <v>24</v>
      </c>
      <c r="AG1" s="211">
        <v>25</v>
      </c>
      <c r="AH1" s="205">
        <v>26</v>
      </c>
      <c r="AI1" s="205">
        <v>31</v>
      </c>
    </row>
    <row r="2" spans="1:35" s="202" customFormat="1" ht="20.100000000000001" customHeight="1">
      <c r="A2" s="204" t="s">
        <v>265</v>
      </c>
      <c r="B2" s="204"/>
      <c r="C2" s="204"/>
      <c r="D2" s="204"/>
      <c r="E2" s="204"/>
      <c r="F2" s="206" t="s">
        <v>267</v>
      </c>
      <c r="G2" s="206" t="s">
        <v>269</v>
      </c>
      <c r="H2" s="206" t="s">
        <v>271</v>
      </c>
      <c r="I2" s="206" t="s">
        <v>272</v>
      </c>
      <c r="J2" s="206" t="s">
        <v>266</v>
      </c>
      <c r="K2" s="206" t="s">
        <v>274</v>
      </c>
      <c r="L2" s="206" t="s">
        <v>276</v>
      </c>
      <c r="M2" s="206" t="s">
        <v>277</v>
      </c>
      <c r="N2" s="206" t="s">
        <v>278</v>
      </c>
      <c r="O2" s="206" t="s">
        <v>137</v>
      </c>
      <c r="P2" s="206" t="s">
        <v>92</v>
      </c>
      <c r="Q2" s="206" t="s">
        <v>281</v>
      </c>
      <c r="R2" s="206" t="s">
        <v>283</v>
      </c>
      <c r="S2" s="206" t="s">
        <v>285</v>
      </c>
      <c r="T2" s="209" t="s">
        <v>287</v>
      </c>
      <c r="U2" s="206" t="s">
        <v>173</v>
      </c>
      <c r="V2" s="206" t="s">
        <v>291</v>
      </c>
      <c r="W2" s="206" t="s">
        <v>293</v>
      </c>
      <c r="X2" s="206" t="s">
        <v>294</v>
      </c>
      <c r="Y2" s="206" t="s">
        <v>297</v>
      </c>
      <c r="Z2" s="206" t="s">
        <v>298</v>
      </c>
      <c r="AA2" s="206" t="s">
        <v>299</v>
      </c>
      <c r="AB2" s="206" t="s">
        <v>303</v>
      </c>
      <c r="AC2" s="13" t="s">
        <v>261</v>
      </c>
      <c r="AD2" s="206" t="s">
        <v>185</v>
      </c>
      <c r="AE2" s="206" t="s">
        <v>304</v>
      </c>
      <c r="AF2" s="206" t="s">
        <v>73</v>
      </c>
      <c r="AG2" s="206" t="s">
        <v>305</v>
      </c>
      <c r="AH2" s="206" t="s">
        <v>307</v>
      </c>
      <c r="AI2" s="206" t="s">
        <v>309</v>
      </c>
    </row>
    <row r="3" spans="1:35" ht="20.100000000000001" customHeight="1">
      <c r="A3" s="204"/>
      <c r="B3" s="204"/>
      <c r="C3" s="204"/>
      <c r="D3" s="204"/>
      <c r="E3" s="204"/>
      <c r="F3" s="204" t="s">
        <v>13</v>
      </c>
      <c r="G3" s="204" t="s">
        <v>13</v>
      </c>
      <c r="H3" s="204" t="s">
        <v>13</v>
      </c>
      <c r="I3" s="204" t="s">
        <v>13</v>
      </c>
      <c r="J3" s="204" t="s">
        <v>13</v>
      </c>
      <c r="K3" s="204" t="s">
        <v>13</v>
      </c>
      <c r="L3" s="204" t="s">
        <v>13</v>
      </c>
      <c r="M3" s="204" t="s">
        <v>13</v>
      </c>
      <c r="N3" s="204" t="s">
        <v>13</v>
      </c>
      <c r="O3" s="204" t="s">
        <v>13</v>
      </c>
      <c r="P3" s="204" t="s">
        <v>13</v>
      </c>
      <c r="Q3" s="204" t="s">
        <v>13</v>
      </c>
      <c r="R3" s="204" t="s">
        <v>13</v>
      </c>
      <c r="S3" s="204" t="s">
        <v>13</v>
      </c>
      <c r="T3" s="204" t="s">
        <v>13</v>
      </c>
      <c r="U3" s="204" t="s">
        <v>13</v>
      </c>
      <c r="V3" s="204" t="s">
        <v>13</v>
      </c>
      <c r="W3" s="204" t="s">
        <v>13</v>
      </c>
      <c r="X3" s="204" t="s">
        <v>13</v>
      </c>
      <c r="Y3" s="204" t="s">
        <v>13</v>
      </c>
      <c r="Z3" s="204" t="s">
        <v>13</v>
      </c>
      <c r="AA3" s="204" t="s">
        <v>13</v>
      </c>
      <c r="AB3" s="204" t="s">
        <v>13</v>
      </c>
      <c r="AC3" s="204" t="s">
        <v>13</v>
      </c>
      <c r="AD3" s="204" t="s">
        <v>13</v>
      </c>
      <c r="AE3" s="204" t="s">
        <v>13</v>
      </c>
      <c r="AF3" s="204" t="s">
        <v>13</v>
      </c>
      <c r="AG3" s="204" t="s">
        <v>13</v>
      </c>
      <c r="AH3" s="204" t="s">
        <v>13</v>
      </c>
      <c r="AI3" s="204" t="s">
        <v>13</v>
      </c>
    </row>
    <row r="4" spans="1:35" ht="20.100000000000001" customHeight="1">
      <c r="A4" s="202">
        <v>31</v>
      </c>
      <c r="B4" s="202">
        <v>25201</v>
      </c>
      <c r="C4" s="203">
        <v>201</v>
      </c>
      <c r="D4" s="202">
        <v>1</v>
      </c>
      <c r="E4" s="202" t="s">
        <v>170</v>
      </c>
      <c r="F4" s="207">
        <v>93.325784999999996</v>
      </c>
      <c r="G4" s="207">
        <v>99.140412999999995</v>
      </c>
      <c r="H4" s="207">
        <v>107.11578299999999</v>
      </c>
      <c r="I4" s="207">
        <v>91.673433000000003</v>
      </c>
      <c r="J4" s="207">
        <v>90.475538999999998</v>
      </c>
      <c r="K4" s="207">
        <v>91.945303999999993</v>
      </c>
      <c r="L4" s="207">
        <v>93.710307999999998</v>
      </c>
      <c r="M4" s="207">
        <v>101.673034</v>
      </c>
      <c r="N4" s="207">
        <v>107.316683</v>
      </c>
      <c r="O4" s="207">
        <v>84.461417999999995</v>
      </c>
      <c r="P4" s="207">
        <v>87.553443999999999</v>
      </c>
      <c r="Q4" s="207">
        <v>89.771833999999998</v>
      </c>
      <c r="R4" s="207">
        <v>88.476074999999994</v>
      </c>
      <c r="S4" s="207">
        <v>95.480681000000004</v>
      </c>
      <c r="T4" s="207">
        <v>123.97299599999999</v>
      </c>
      <c r="U4" s="207">
        <v>61.402084000000002</v>
      </c>
      <c r="V4" s="207">
        <v>96.594673</v>
      </c>
      <c r="W4" s="207">
        <v>97.555620000000005</v>
      </c>
      <c r="X4" s="207">
        <v>86.778891999999999</v>
      </c>
      <c r="Y4" s="207">
        <v>112.246708</v>
      </c>
      <c r="Z4" s="207">
        <v>97.010718999999995</v>
      </c>
      <c r="AA4" s="207">
        <v>76.715540000000004</v>
      </c>
      <c r="AB4" s="207">
        <v>72.671882999999994</v>
      </c>
      <c r="AC4" s="207">
        <v>103.12955700000001</v>
      </c>
      <c r="AD4" s="207">
        <v>81.474564999999998</v>
      </c>
      <c r="AE4" s="207">
        <v>98.261399999999995</v>
      </c>
      <c r="AF4" s="207">
        <v>68.084087999999994</v>
      </c>
      <c r="AG4" s="207">
        <v>102.67612200000001</v>
      </c>
      <c r="AH4" s="207">
        <v>119.87347800000001</v>
      </c>
      <c r="AI4" s="207">
        <v>99.861611999999994</v>
      </c>
    </row>
    <row r="5" spans="1:35" ht="20.100000000000001" customHeight="1">
      <c r="A5" s="202">
        <v>57</v>
      </c>
      <c r="B5" s="202">
        <v>25202</v>
      </c>
      <c r="C5" s="203">
        <v>202</v>
      </c>
      <c r="D5" s="202">
        <v>2</v>
      </c>
      <c r="E5" s="202" t="s">
        <v>172</v>
      </c>
      <c r="F5" s="207">
        <v>99.045546000000002</v>
      </c>
      <c r="G5" s="207">
        <v>95.828772000000001</v>
      </c>
      <c r="H5" s="207">
        <v>106.707142</v>
      </c>
      <c r="I5" s="207">
        <v>95.194546000000003</v>
      </c>
      <c r="J5" s="207">
        <v>87.797749999999994</v>
      </c>
      <c r="K5" s="207">
        <v>93.830381000000003</v>
      </c>
      <c r="L5" s="207">
        <v>89.336993000000007</v>
      </c>
      <c r="M5" s="207">
        <v>107.812084</v>
      </c>
      <c r="N5" s="207">
        <v>93.938877000000005</v>
      </c>
      <c r="O5" s="207">
        <v>83.240437</v>
      </c>
      <c r="P5" s="207">
        <v>79.429553999999996</v>
      </c>
      <c r="Q5" s="207">
        <v>91.335645999999997</v>
      </c>
      <c r="R5" s="207">
        <v>161.071652</v>
      </c>
      <c r="S5" s="207">
        <v>127.456729</v>
      </c>
      <c r="T5" s="207">
        <v>122.743167</v>
      </c>
      <c r="U5" s="207">
        <v>207.57594399999999</v>
      </c>
      <c r="V5" s="207">
        <v>160.28019599999999</v>
      </c>
      <c r="W5" s="207">
        <v>120.788005</v>
      </c>
      <c r="X5" s="207">
        <v>101.722973</v>
      </c>
      <c r="Y5" s="207">
        <v>116.60108099999999</v>
      </c>
      <c r="Z5" s="207">
        <v>84.539006999999998</v>
      </c>
      <c r="AA5" s="207">
        <v>99.660571000000004</v>
      </c>
      <c r="AB5" s="207">
        <v>79.627157999999994</v>
      </c>
      <c r="AC5" s="207">
        <v>101.581374</v>
      </c>
      <c r="AD5" s="207">
        <v>82.405762999999993</v>
      </c>
      <c r="AE5" s="207">
        <v>104.836178</v>
      </c>
      <c r="AF5" s="207">
        <v>74.439612999999994</v>
      </c>
      <c r="AG5" s="207">
        <v>103.74724000000001</v>
      </c>
      <c r="AH5" s="207">
        <v>141.09075999999999</v>
      </c>
      <c r="AI5" s="207">
        <v>92.507851000000002</v>
      </c>
    </row>
    <row r="6" spans="1:35" ht="20.100000000000001" customHeight="1">
      <c r="A6" s="202">
        <v>58</v>
      </c>
      <c r="B6" s="202">
        <v>25203</v>
      </c>
      <c r="C6" s="203">
        <v>203</v>
      </c>
      <c r="D6" s="202">
        <v>3</v>
      </c>
      <c r="E6" s="202" t="s">
        <v>174</v>
      </c>
      <c r="F6" s="207">
        <v>101.08124100000001</v>
      </c>
      <c r="G6" s="207">
        <v>95.646450000000002</v>
      </c>
      <c r="H6" s="207">
        <v>108.14814800000001</v>
      </c>
      <c r="I6" s="207">
        <v>95.852108000000001</v>
      </c>
      <c r="J6" s="207">
        <v>84.671295999999998</v>
      </c>
      <c r="K6" s="207">
        <v>92.881985</v>
      </c>
      <c r="L6" s="207">
        <v>91.573065</v>
      </c>
      <c r="M6" s="207">
        <v>94.750843000000003</v>
      </c>
      <c r="N6" s="207">
        <v>91.667129000000003</v>
      </c>
      <c r="O6" s="207">
        <v>83.056603999999993</v>
      </c>
      <c r="P6" s="207">
        <v>67.224721000000002</v>
      </c>
      <c r="Q6" s="207">
        <v>79.214206000000004</v>
      </c>
      <c r="R6" s="207">
        <v>126.339703</v>
      </c>
      <c r="S6" s="207">
        <v>101.38846599999999</v>
      </c>
      <c r="T6" s="207">
        <v>94.013925999999998</v>
      </c>
      <c r="U6" s="207">
        <v>59.739572000000003</v>
      </c>
      <c r="V6" s="207">
        <v>78.534255999999999</v>
      </c>
      <c r="W6" s="207">
        <v>118.42483900000001</v>
      </c>
      <c r="X6" s="207">
        <v>100.979963</v>
      </c>
      <c r="Y6" s="207">
        <v>113.249661</v>
      </c>
      <c r="Z6" s="207">
        <v>86.941862999999998</v>
      </c>
      <c r="AA6" s="207">
        <v>102.319469</v>
      </c>
      <c r="AB6" s="207">
        <v>89.140794</v>
      </c>
      <c r="AC6" s="207">
        <v>91.040159000000003</v>
      </c>
      <c r="AD6" s="207">
        <v>82.339456999999996</v>
      </c>
      <c r="AE6" s="207">
        <v>97.270103000000006</v>
      </c>
      <c r="AF6" s="207">
        <v>129.26075700000001</v>
      </c>
      <c r="AG6" s="207">
        <v>123.28533899999999</v>
      </c>
      <c r="AH6" s="207">
        <v>130.18433400000001</v>
      </c>
      <c r="AI6" s="207">
        <v>95.632867000000005</v>
      </c>
    </row>
    <row r="7" spans="1:35" ht="20.100000000000001" customHeight="1">
      <c r="A7" s="202">
        <v>55</v>
      </c>
      <c r="B7" s="202">
        <v>25204</v>
      </c>
      <c r="C7" s="203">
        <v>204</v>
      </c>
      <c r="D7" s="202">
        <v>4</v>
      </c>
      <c r="E7" s="202" t="s">
        <v>104</v>
      </c>
      <c r="F7" s="207">
        <v>102.216875</v>
      </c>
      <c r="G7" s="207">
        <v>98.383719999999997</v>
      </c>
      <c r="H7" s="207">
        <v>107.614288</v>
      </c>
      <c r="I7" s="207">
        <v>89.107680000000002</v>
      </c>
      <c r="J7" s="207">
        <v>95.459704000000002</v>
      </c>
      <c r="K7" s="207">
        <v>92.805051000000006</v>
      </c>
      <c r="L7" s="207">
        <v>90.807337000000004</v>
      </c>
      <c r="M7" s="207">
        <v>92.704279999999997</v>
      </c>
      <c r="N7" s="207">
        <v>99.254760000000005</v>
      </c>
      <c r="O7" s="207">
        <v>83.611378000000002</v>
      </c>
      <c r="P7" s="207">
        <v>82.588220000000007</v>
      </c>
      <c r="Q7" s="207">
        <v>107.318938</v>
      </c>
      <c r="R7" s="207">
        <v>154.70008000000001</v>
      </c>
      <c r="S7" s="207">
        <v>99.311325999999994</v>
      </c>
      <c r="T7" s="207">
        <v>126.13480300000001</v>
      </c>
      <c r="U7" s="207">
        <v>78.276832999999996</v>
      </c>
      <c r="V7" s="207">
        <v>105.84409100000001</v>
      </c>
      <c r="W7" s="207">
        <v>102.101662</v>
      </c>
      <c r="X7" s="207">
        <v>91.166604000000007</v>
      </c>
      <c r="Y7" s="207">
        <v>112.14008699999999</v>
      </c>
      <c r="Z7" s="207">
        <v>90.894336999999993</v>
      </c>
      <c r="AA7" s="207">
        <v>86.247037000000006</v>
      </c>
      <c r="AB7" s="207">
        <v>91.472362000000004</v>
      </c>
      <c r="AC7" s="207">
        <v>97.900418999999999</v>
      </c>
      <c r="AD7" s="207">
        <v>82.207370999999995</v>
      </c>
      <c r="AE7" s="207">
        <v>109.66539400000001</v>
      </c>
      <c r="AF7" s="207">
        <v>125.060165</v>
      </c>
      <c r="AG7" s="207">
        <v>117.003727</v>
      </c>
      <c r="AH7" s="207">
        <v>137.02809300000001</v>
      </c>
      <c r="AI7" s="207">
        <v>93.988611000000006</v>
      </c>
    </row>
    <row r="8" spans="1:35" ht="20.100000000000001" customHeight="1">
      <c r="A8" s="202">
        <v>53</v>
      </c>
      <c r="B8" s="202">
        <v>25206</v>
      </c>
      <c r="C8" s="203">
        <v>206</v>
      </c>
      <c r="D8" s="202">
        <v>5</v>
      </c>
      <c r="E8" s="202" t="s">
        <v>177</v>
      </c>
      <c r="F8" s="207">
        <v>94.756298000000001</v>
      </c>
      <c r="G8" s="207">
        <v>96.829989999999995</v>
      </c>
      <c r="H8" s="207">
        <v>106.56992</v>
      </c>
      <c r="I8" s="207">
        <v>91.617469999999997</v>
      </c>
      <c r="J8" s="207">
        <v>87.045872000000003</v>
      </c>
      <c r="K8" s="207">
        <v>90.604590999999999</v>
      </c>
      <c r="L8" s="207">
        <v>93.279705000000007</v>
      </c>
      <c r="M8" s="207">
        <v>114.22900799999999</v>
      </c>
      <c r="N8" s="207">
        <v>99.702839999999995</v>
      </c>
      <c r="O8" s="207">
        <v>82.912554</v>
      </c>
      <c r="P8" s="207">
        <v>90.643358000000006</v>
      </c>
      <c r="Q8" s="207">
        <v>95.175788999999995</v>
      </c>
      <c r="R8" s="207">
        <v>94.065889999999996</v>
      </c>
      <c r="S8" s="207">
        <v>102.865651</v>
      </c>
      <c r="T8" s="207">
        <v>84.224069</v>
      </c>
      <c r="U8" s="207">
        <v>63.402127999999998</v>
      </c>
      <c r="V8" s="207">
        <v>73.883474000000007</v>
      </c>
      <c r="W8" s="207">
        <v>122.535613</v>
      </c>
      <c r="X8" s="207">
        <v>86.095515000000006</v>
      </c>
      <c r="Y8" s="207">
        <v>107.345101</v>
      </c>
      <c r="Z8" s="207">
        <v>81.793676000000005</v>
      </c>
      <c r="AA8" s="207">
        <v>85.172650000000004</v>
      </c>
      <c r="AB8" s="207">
        <v>83.330225999999996</v>
      </c>
      <c r="AC8" s="207">
        <v>100.68691699999999</v>
      </c>
      <c r="AD8" s="207">
        <v>82.256542999999994</v>
      </c>
      <c r="AE8" s="207">
        <v>100.82978799999999</v>
      </c>
      <c r="AF8" s="207">
        <v>81.409233999999998</v>
      </c>
      <c r="AG8" s="207">
        <v>95.726557999999997</v>
      </c>
      <c r="AH8" s="207">
        <v>121.84881</v>
      </c>
      <c r="AI8" s="207">
        <v>92.439800000000005</v>
      </c>
    </row>
    <row r="9" spans="1:35" ht="20.100000000000001" customHeight="1">
      <c r="A9" s="202">
        <v>53</v>
      </c>
      <c r="B9" s="202">
        <v>25207</v>
      </c>
      <c r="C9" s="203">
        <v>207</v>
      </c>
      <c r="D9" s="202">
        <v>6</v>
      </c>
      <c r="E9" s="202" t="s">
        <v>178</v>
      </c>
      <c r="F9" s="207">
        <v>97.495240999999993</v>
      </c>
      <c r="G9" s="207">
        <v>95.033169999999998</v>
      </c>
      <c r="H9" s="207">
        <v>106.59627500000001</v>
      </c>
      <c r="I9" s="207">
        <v>90.162623999999994</v>
      </c>
      <c r="J9" s="207">
        <v>90.788500999999997</v>
      </c>
      <c r="K9" s="207">
        <v>91.394364999999993</v>
      </c>
      <c r="L9" s="207">
        <v>90.015698</v>
      </c>
      <c r="M9" s="207">
        <v>119.350438</v>
      </c>
      <c r="N9" s="207">
        <v>95.292428999999998</v>
      </c>
      <c r="O9" s="207">
        <v>83.026550999999998</v>
      </c>
      <c r="P9" s="207">
        <v>78.235729000000006</v>
      </c>
      <c r="Q9" s="207">
        <v>95.231803999999997</v>
      </c>
      <c r="R9" s="207">
        <v>92.867401999999998</v>
      </c>
      <c r="S9" s="207">
        <v>94.439993999999999</v>
      </c>
      <c r="T9" s="207">
        <v>71.619881000000007</v>
      </c>
      <c r="U9" s="207">
        <v>58.362000000000002</v>
      </c>
      <c r="V9" s="207">
        <v>63.148401999999997</v>
      </c>
      <c r="W9" s="207">
        <v>114.959925</v>
      </c>
      <c r="X9" s="207">
        <v>85.072766000000001</v>
      </c>
      <c r="Y9" s="207">
        <v>111.17781100000001</v>
      </c>
      <c r="Z9" s="207">
        <v>70.225485000000006</v>
      </c>
      <c r="AA9" s="207">
        <v>88.462778999999998</v>
      </c>
      <c r="AB9" s="207">
        <v>87.697141999999999</v>
      </c>
      <c r="AC9" s="207">
        <v>77.022340999999997</v>
      </c>
      <c r="AD9" s="207">
        <v>82.723975999999993</v>
      </c>
      <c r="AE9" s="207">
        <v>100.499565</v>
      </c>
      <c r="AF9" s="207">
        <v>88.352072000000007</v>
      </c>
      <c r="AG9" s="207">
        <v>122.349709</v>
      </c>
      <c r="AH9" s="207">
        <v>132.21126899999999</v>
      </c>
      <c r="AI9" s="207">
        <v>94.013952000000003</v>
      </c>
    </row>
    <row r="10" spans="1:35" ht="20.100000000000001" customHeight="1">
      <c r="A10" s="202">
        <v>53</v>
      </c>
      <c r="B10" s="202">
        <v>25208</v>
      </c>
      <c r="C10" s="203">
        <v>208</v>
      </c>
      <c r="D10" s="202">
        <v>7</v>
      </c>
      <c r="E10" s="202" t="s">
        <v>313</v>
      </c>
      <c r="F10" s="207">
        <v>105.38745900000001</v>
      </c>
      <c r="G10" s="207">
        <v>96.943034999999995</v>
      </c>
      <c r="H10" s="207">
        <v>106.188243</v>
      </c>
      <c r="I10" s="207">
        <v>93.753062999999997</v>
      </c>
      <c r="J10" s="207">
        <v>92.664523000000003</v>
      </c>
      <c r="K10" s="207">
        <v>95.382002999999997</v>
      </c>
      <c r="L10" s="207">
        <v>93.604595000000003</v>
      </c>
      <c r="M10" s="207">
        <v>95.493713</v>
      </c>
      <c r="N10" s="207">
        <v>102.81293700000001</v>
      </c>
      <c r="O10" s="207">
        <v>83.577218000000002</v>
      </c>
      <c r="P10" s="207">
        <v>72.847768000000002</v>
      </c>
      <c r="Q10" s="207">
        <v>91.157218999999998</v>
      </c>
      <c r="R10" s="207">
        <v>85.061982999999998</v>
      </c>
      <c r="S10" s="207">
        <v>116.250361</v>
      </c>
      <c r="T10" s="207">
        <v>90.736243000000002</v>
      </c>
      <c r="U10" s="207">
        <v>99.719965000000002</v>
      </c>
      <c r="V10" s="207">
        <v>92.707080000000005</v>
      </c>
      <c r="W10" s="207">
        <v>134.03106</v>
      </c>
      <c r="X10" s="207">
        <v>95.941142999999997</v>
      </c>
      <c r="Y10" s="207">
        <v>112.75956100000001</v>
      </c>
      <c r="Z10" s="207">
        <v>93.845529999999997</v>
      </c>
      <c r="AA10" s="207">
        <v>89.073505999999995</v>
      </c>
      <c r="AB10" s="207">
        <v>96.136329000000003</v>
      </c>
      <c r="AC10" s="207">
        <v>108.747001</v>
      </c>
      <c r="AD10" s="207">
        <v>82.906068000000005</v>
      </c>
      <c r="AE10" s="207">
        <v>101.53424099999999</v>
      </c>
      <c r="AF10" s="207">
        <v>105.256243</v>
      </c>
      <c r="AG10" s="207">
        <v>113.897702</v>
      </c>
      <c r="AH10" s="207">
        <v>141.824637</v>
      </c>
      <c r="AI10" s="207">
        <v>94.127503000000004</v>
      </c>
    </row>
    <row r="11" spans="1:35" ht="20.100000000000001" customHeight="1">
      <c r="A11" s="202">
        <v>54</v>
      </c>
      <c r="B11" s="202">
        <v>25209</v>
      </c>
      <c r="C11" s="203">
        <v>209</v>
      </c>
      <c r="D11" s="202">
        <v>8</v>
      </c>
      <c r="E11" s="202" t="s">
        <v>316</v>
      </c>
      <c r="F11" s="207">
        <v>98.842551</v>
      </c>
      <c r="G11" s="207">
        <v>92.433661000000001</v>
      </c>
      <c r="H11" s="207">
        <v>106.09009399999999</v>
      </c>
      <c r="I11" s="207">
        <v>88.038229000000001</v>
      </c>
      <c r="J11" s="207">
        <v>89.539904000000007</v>
      </c>
      <c r="K11" s="207">
        <v>88.958022</v>
      </c>
      <c r="L11" s="207">
        <v>89.971463</v>
      </c>
      <c r="M11" s="207">
        <v>99.200834999999998</v>
      </c>
      <c r="N11" s="207">
        <v>92.710025999999999</v>
      </c>
      <c r="O11" s="207">
        <v>83.239062000000004</v>
      </c>
      <c r="P11" s="207">
        <v>80.816186000000002</v>
      </c>
      <c r="Q11" s="207">
        <v>95.131388000000001</v>
      </c>
      <c r="R11" s="207">
        <v>106.321056</v>
      </c>
      <c r="S11" s="207">
        <v>112.18297800000001</v>
      </c>
      <c r="T11" s="207">
        <v>141.03889599999999</v>
      </c>
      <c r="U11" s="207">
        <v>74.915250999999998</v>
      </c>
      <c r="V11" s="207">
        <v>113.221598</v>
      </c>
      <c r="W11" s="207">
        <v>135.78004899999999</v>
      </c>
      <c r="X11" s="207">
        <v>93.256713000000005</v>
      </c>
      <c r="Y11" s="207">
        <v>110.93351699999999</v>
      </c>
      <c r="Z11" s="207">
        <v>92.674475000000001</v>
      </c>
      <c r="AA11" s="207">
        <v>89.967322999999993</v>
      </c>
      <c r="AB11" s="207">
        <v>109.052052</v>
      </c>
      <c r="AC11" s="207">
        <v>122.856993</v>
      </c>
      <c r="AD11" s="207">
        <v>81.993156999999997</v>
      </c>
      <c r="AE11" s="207">
        <v>94.237042000000002</v>
      </c>
      <c r="AF11" s="207">
        <v>101.983231</v>
      </c>
      <c r="AG11" s="207">
        <v>114.853605</v>
      </c>
      <c r="AH11" s="207">
        <v>127.663259</v>
      </c>
      <c r="AI11" s="207">
        <v>101.839831</v>
      </c>
    </row>
    <row r="12" spans="1:35" ht="20.100000000000001" customHeight="1">
      <c r="A12" s="202">
        <v>53</v>
      </c>
      <c r="B12" s="202">
        <v>25210</v>
      </c>
      <c r="C12" s="203">
        <v>210</v>
      </c>
      <c r="D12" s="202">
        <v>9</v>
      </c>
      <c r="E12" s="202" t="s">
        <v>317</v>
      </c>
      <c r="F12" s="207">
        <v>100.74391199999999</v>
      </c>
      <c r="G12" s="207">
        <v>96.932257000000007</v>
      </c>
      <c r="H12" s="207">
        <v>106.932731</v>
      </c>
      <c r="I12" s="207">
        <v>91.292714000000004</v>
      </c>
      <c r="J12" s="207">
        <v>89.574651000000003</v>
      </c>
      <c r="K12" s="207">
        <v>91.719154000000003</v>
      </c>
      <c r="L12" s="207">
        <v>91.226394999999997</v>
      </c>
      <c r="M12" s="207">
        <v>113.187083</v>
      </c>
      <c r="N12" s="207">
        <v>91.311317000000003</v>
      </c>
      <c r="O12" s="207">
        <v>83.277690000000007</v>
      </c>
      <c r="P12" s="207">
        <v>87.305817000000005</v>
      </c>
      <c r="Q12" s="207">
        <v>84.729574</v>
      </c>
      <c r="R12" s="207">
        <v>95.877601999999996</v>
      </c>
      <c r="S12" s="207">
        <v>99.733369999999994</v>
      </c>
      <c r="T12" s="207">
        <v>90.314778000000004</v>
      </c>
      <c r="U12" s="207">
        <v>81.939747999999994</v>
      </c>
      <c r="V12" s="207">
        <v>84.883718999999999</v>
      </c>
      <c r="W12" s="207">
        <v>103.225629</v>
      </c>
      <c r="X12" s="207">
        <v>88.028371000000007</v>
      </c>
      <c r="Y12" s="207">
        <v>109.955536</v>
      </c>
      <c r="Z12" s="207">
        <v>74.615316000000007</v>
      </c>
      <c r="AA12" s="207">
        <v>90.589215999999993</v>
      </c>
      <c r="AB12" s="207">
        <v>97.157791000000003</v>
      </c>
      <c r="AC12" s="207">
        <v>98.547206000000003</v>
      </c>
      <c r="AD12" s="207">
        <v>82.786270999999999</v>
      </c>
      <c r="AE12" s="207">
        <v>103.595814</v>
      </c>
      <c r="AF12" s="207">
        <v>100.638305</v>
      </c>
      <c r="AG12" s="207">
        <v>115.068749</v>
      </c>
      <c r="AH12" s="207">
        <v>153.55136899999999</v>
      </c>
      <c r="AI12" s="207">
        <v>94.646896999999996</v>
      </c>
    </row>
    <row r="13" spans="1:35" ht="20.100000000000001" customHeight="1">
      <c r="A13" s="202">
        <v>54</v>
      </c>
      <c r="B13" s="202">
        <v>25211</v>
      </c>
      <c r="C13" s="203">
        <v>211</v>
      </c>
      <c r="D13" s="202">
        <v>10</v>
      </c>
      <c r="E13" s="202" t="s">
        <v>318</v>
      </c>
      <c r="F13" s="207">
        <v>95.302822000000006</v>
      </c>
      <c r="G13" s="207">
        <v>97.009711999999993</v>
      </c>
      <c r="H13" s="207">
        <v>105.890621</v>
      </c>
      <c r="I13" s="207">
        <v>96.105992000000001</v>
      </c>
      <c r="J13" s="207">
        <v>90.898790000000005</v>
      </c>
      <c r="K13" s="207">
        <v>96.344666000000004</v>
      </c>
      <c r="L13" s="207">
        <v>92.461512999999997</v>
      </c>
      <c r="M13" s="207">
        <v>99.640450000000001</v>
      </c>
      <c r="N13" s="207">
        <v>101.359837</v>
      </c>
      <c r="O13" s="207">
        <v>83.594076000000001</v>
      </c>
      <c r="P13" s="207">
        <v>78.901589999999999</v>
      </c>
      <c r="Q13" s="207">
        <v>84.519435000000001</v>
      </c>
      <c r="R13" s="207">
        <v>43.541255</v>
      </c>
      <c r="S13" s="207">
        <v>178.91985500000001</v>
      </c>
      <c r="T13" s="207">
        <v>107.277168</v>
      </c>
      <c r="U13" s="207">
        <v>164.59807000000001</v>
      </c>
      <c r="V13" s="207">
        <v>132.068825</v>
      </c>
      <c r="W13" s="207">
        <v>289.11952100000002</v>
      </c>
      <c r="X13" s="207">
        <v>83.478977999999998</v>
      </c>
      <c r="Y13" s="207">
        <v>111.273794</v>
      </c>
      <c r="Z13" s="207">
        <v>88.824951999999996</v>
      </c>
      <c r="AA13" s="207">
        <v>71.504183999999995</v>
      </c>
      <c r="AB13" s="207">
        <v>72.322838000000004</v>
      </c>
      <c r="AC13" s="207">
        <v>125.301124</v>
      </c>
      <c r="AD13" s="207">
        <v>82.418908000000002</v>
      </c>
      <c r="AE13" s="207">
        <v>102.022217</v>
      </c>
      <c r="AF13" s="207">
        <v>24.488821000000002</v>
      </c>
      <c r="AG13" s="207">
        <v>93.917529999999999</v>
      </c>
      <c r="AH13" s="207">
        <v>138.38507899999999</v>
      </c>
      <c r="AI13" s="207">
        <v>95.445667</v>
      </c>
    </row>
    <row r="14" spans="1:35" ht="20.100000000000001" customHeight="1">
      <c r="A14" s="202">
        <v>60</v>
      </c>
      <c r="B14" s="202">
        <v>25212</v>
      </c>
      <c r="C14" s="203">
        <v>212</v>
      </c>
      <c r="D14" s="202">
        <v>11</v>
      </c>
      <c r="E14" s="202" t="s">
        <v>320</v>
      </c>
      <c r="F14" s="207">
        <v>98.354460000000003</v>
      </c>
      <c r="G14" s="207">
        <v>102.059104</v>
      </c>
      <c r="H14" s="207">
        <v>107.235455</v>
      </c>
      <c r="I14" s="207">
        <v>100.622809</v>
      </c>
      <c r="J14" s="207">
        <v>89.745921999999993</v>
      </c>
      <c r="K14" s="207">
        <v>99.281561999999994</v>
      </c>
      <c r="L14" s="207">
        <v>90.551936999999995</v>
      </c>
      <c r="M14" s="207">
        <v>114.302376</v>
      </c>
      <c r="N14" s="207">
        <v>97.399691000000004</v>
      </c>
      <c r="O14" s="207">
        <v>84.011922999999996</v>
      </c>
      <c r="P14" s="207">
        <v>87.464433</v>
      </c>
      <c r="Q14" s="207">
        <v>90.121831</v>
      </c>
      <c r="R14" s="207">
        <v>54.2121</v>
      </c>
      <c r="S14" s="207">
        <v>98.869101000000001</v>
      </c>
      <c r="T14" s="207">
        <v>118.543232</v>
      </c>
      <c r="U14" s="207">
        <v>62.324640000000002</v>
      </c>
      <c r="V14" s="207">
        <v>94.260441999999998</v>
      </c>
      <c r="W14" s="207">
        <v>115.805154</v>
      </c>
      <c r="X14" s="207">
        <v>90.432631000000001</v>
      </c>
      <c r="Y14" s="207">
        <v>109.067899</v>
      </c>
      <c r="Z14" s="207">
        <v>98.199828999999994</v>
      </c>
      <c r="AA14" s="207">
        <v>80.017922999999996</v>
      </c>
      <c r="AB14" s="207">
        <v>104.270839</v>
      </c>
      <c r="AC14" s="207">
        <v>70.420361</v>
      </c>
      <c r="AD14" s="207">
        <v>82.439492000000001</v>
      </c>
      <c r="AE14" s="207">
        <v>111.444552</v>
      </c>
      <c r="AF14" s="207">
        <v>82.655827000000002</v>
      </c>
      <c r="AG14" s="207">
        <v>107.00412900000001</v>
      </c>
      <c r="AH14" s="207">
        <v>132.68649600000001</v>
      </c>
      <c r="AI14" s="207">
        <v>99.529073999999994</v>
      </c>
    </row>
    <row r="15" spans="1:35" ht="20.100000000000001" customHeight="1">
      <c r="A15" s="202">
        <v>55</v>
      </c>
      <c r="B15" s="202">
        <v>25213</v>
      </c>
      <c r="C15" s="203">
        <v>213</v>
      </c>
      <c r="D15" s="202">
        <v>12</v>
      </c>
      <c r="E15" s="202" t="s">
        <v>322</v>
      </c>
      <c r="F15" s="207">
        <v>94.433308999999994</v>
      </c>
      <c r="G15" s="207">
        <v>90.221784</v>
      </c>
      <c r="H15" s="207">
        <v>106.466595</v>
      </c>
      <c r="I15" s="207">
        <v>89.602486999999996</v>
      </c>
      <c r="J15" s="207">
        <v>89.736829999999998</v>
      </c>
      <c r="K15" s="207">
        <v>90.260638</v>
      </c>
      <c r="L15" s="207">
        <v>90.842616000000007</v>
      </c>
      <c r="M15" s="207">
        <v>96.514100999999997</v>
      </c>
      <c r="N15" s="207">
        <v>91.264768000000004</v>
      </c>
      <c r="O15" s="207">
        <v>83.313687000000002</v>
      </c>
      <c r="P15" s="207">
        <v>73.528330999999994</v>
      </c>
      <c r="Q15" s="207">
        <v>102.961394</v>
      </c>
      <c r="R15" s="207">
        <v>104.013333</v>
      </c>
      <c r="S15" s="207">
        <v>100.69008700000001</v>
      </c>
      <c r="T15" s="207">
        <v>126.87121500000001</v>
      </c>
      <c r="U15" s="207">
        <v>71.515578000000005</v>
      </c>
      <c r="V15" s="207">
        <v>103.05620399999999</v>
      </c>
      <c r="W15" s="207">
        <v>114.712682</v>
      </c>
      <c r="X15" s="207">
        <v>96.346962000000005</v>
      </c>
      <c r="Y15" s="207">
        <v>108.363309</v>
      </c>
      <c r="Z15" s="207">
        <v>93.627617999999998</v>
      </c>
      <c r="AA15" s="207">
        <v>97.404118999999994</v>
      </c>
      <c r="AB15" s="207">
        <v>102.27765100000001</v>
      </c>
      <c r="AC15" s="207">
        <v>81.071939999999998</v>
      </c>
      <c r="AD15" s="207">
        <v>82.429581999999996</v>
      </c>
      <c r="AE15" s="207">
        <v>104.0819</v>
      </c>
      <c r="AF15" s="207">
        <v>85.074157</v>
      </c>
      <c r="AG15" s="207">
        <v>116.657972</v>
      </c>
      <c r="AH15" s="207">
        <v>161.46482800000001</v>
      </c>
      <c r="AI15" s="207">
        <v>96.890908999999994</v>
      </c>
    </row>
    <row r="16" spans="1:35" ht="20.100000000000001" customHeight="1">
      <c r="A16" s="202">
        <v>58</v>
      </c>
      <c r="B16" s="202">
        <v>25214</v>
      </c>
      <c r="C16" s="203">
        <v>214</v>
      </c>
      <c r="D16" s="202">
        <v>13</v>
      </c>
      <c r="E16" s="202" t="s">
        <v>325</v>
      </c>
      <c r="F16" s="207">
        <v>99.638120999999998</v>
      </c>
      <c r="G16" s="207">
        <v>95.941809000000006</v>
      </c>
      <c r="H16" s="207">
        <v>106.932796</v>
      </c>
      <c r="I16" s="207">
        <v>95.467858000000007</v>
      </c>
      <c r="J16" s="207">
        <v>88.806791000000004</v>
      </c>
      <c r="K16" s="207">
        <v>94.697799000000003</v>
      </c>
      <c r="L16" s="207">
        <v>93.446518999999995</v>
      </c>
      <c r="M16" s="207">
        <v>110.035189</v>
      </c>
      <c r="N16" s="207">
        <v>94.737611000000001</v>
      </c>
      <c r="O16" s="207">
        <v>82.803047000000007</v>
      </c>
      <c r="P16" s="207">
        <v>78.243744000000007</v>
      </c>
      <c r="Q16" s="207">
        <v>87.778019</v>
      </c>
      <c r="R16" s="207">
        <v>69.134308000000004</v>
      </c>
      <c r="S16" s="207">
        <v>110.818127</v>
      </c>
      <c r="T16" s="207">
        <v>116.514798</v>
      </c>
      <c r="U16" s="207">
        <v>81.800545</v>
      </c>
      <c r="V16" s="207">
        <v>101.634643</v>
      </c>
      <c r="W16" s="207">
        <v>106.255081</v>
      </c>
      <c r="X16" s="207">
        <v>96.914662000000007</v>
      </c>
      <c r="Y16" s="207">
        <v>112.811678</v>
      </c>
      <c r="Z16" s="207">
        <v>99.561126000000002</v>
      </c>
      <c r="AA16" s="207">
        <v>87.503624000000002</v>
      </c>
      <c r="AB16" s="207">
        <v>76.273199000000005</v>
      </c>
      <c r="AC16" s="207">
        <v>94.906660000000002</v>
      </c>
      <c r="AD16" s="207">
        <v>82.286681000000002</v>
      </c>
      <c r="AE16" s="207">
        <v>99.292242000000002</v>
      </c>
      <c r="AF16" s="207">
        <v>100.813728</v>
      </c>
      <c r="AG16" s="207">
        <v>120.959024</v>
      </c>
      <c r="AH16" s="207">
        <v>159.70363800000001</v>
      </c>
      <c r="AI16" s="207">
        <v>97.882885000000002</v>
      </c>
    </row>
    <row r="17" spans="1:35" ht="20.100000000000001" customHeight="1">
      <c r="A17" s="202">
        <v>55</v>
      </c>
      <c r="B17" s="202">
        <v>25383</v>
      </c>
      <c r="C17" s="203">
        <v>383</v>
      </c>
      <c r="D17" s="202">
        <v>15</v>
      </c>
      <c r="E17" s="202" t="s">
        <v>196</v>
      </c>
      <c r="F17" s="207">
        <v>100.81704499999999</v>
      </c>
      <c r="G17" s="207">
        <v>94.093857999999997</v>
      </c>
      <c r="H17" s="207">
        <v>106.454357</v>
      </c>
      <c r="I17" s="207">
        <v>92.476742000000002</v>
      </c>
      <c r="J17" s="207">
        <v>88.431963999999994</v>
      </c>
      <c r="K17" s="207">
        <v>92.119405</v>
      </c>
      <c r="L17" s="207">
        <v>92.852062000000004</v>
      </c>
      <c r="M17" s="207">
        <v>98.814840000000004</v>
      </c>
      <c r="N17" s="207">
        <v>96.235354000000001</v>
      </c>
      <c r="O17" s="207">
        <v>82.961156000000003</v>
      </c>
      <c r="P17" s="207">
        <v>83.638313999999994</v>
      </c>
      <c r="Q17" s="207">
        <v>83.343361000000002</v>
      </c>
      <c r="R17" s="207">
        <v>77.164737000000002</v>
      </c>
      <c r="S17" s="207">
        <v>122.02843799999999</v>
      </c>
      <c r="T17" s="207">
        <v>101.14462899999999</v>
      </c>
      <c r="U17" s="207">
        <v>79.355091000000002</v>
      </c>
      <c r="V17" s="207">
        <v>90.425455999999997</v>
      </c>
      <c r="W17" s="207">
        <v>156.98710600000001</v>
      </c>
      <c r="X17" s="207">
        <v>125.97461300000001</v>
      </c>
      <c r="Y17" s="207">
        <v>110.660602</v>
      </c>
      <c r="Z17" s="207">
        <v>93.261501999999993</v>
      </c>
      <c r="AA17" s="207">
        <v>143.733608</v>
      </c>
      <c r="AB17" s="207">
        <v>83.232635000000002</v>
      </c>
      <c r="AC17" s="207">
        <v>86.820267000000001</v>
      </c>
      <c r="AD17" s="207">
        <v>82.032488999999998</v>
      </c>
      <c r="AE17" s="207">
        <v>98.995064999999997</v>
      </c>
      <c r="AF17" s="207">
        <v>132.537769</v>
      </c>
      <c r="AG17" s="207">
        <v>119.012934</v>
      </c>
      <c r="AH17" s="207">
        <v>133.291426</v>
      </c>
      <c r="AI17" s="207">
        <v>97.951385999999999</v>
      </c>
    </row>
    <row r="18" spans="1:35" ht="20.100000000000001" customHeight="1">
      <c r="A18" s="202">
        <v>55</v>
      </c>
      <c r="B18" s="202">
        <v>25384</v>
      </c>
      <c r="C18" s="203">
        <v>384</v>
      </c>
      <c r="D18" s="202">
        <v>16</v>
      </c>
      <c r="E18" s="202" t="s">
        <v>146</v>
      </c>
      <c r="F18" s="207">
        <v>106.592219</v>
      </c>
      <c r="G18" s="207">
        <v>95.592698999999996</v>
      </c>
      <c r="H18" s="207">
        <v>106.55698700000001</v>
      </c>
      <c r="I18" s="207">
        <v>92.741525999999993</v>
      </c>
      <c r="J18" s="207">
        <v>89.000174000000001</v>
      </c>
      <c r="K18" s="207">
        <v>92.698160000000001</v>
      </c>
      <c r="L18" s="207">
        <v>91.980590000000007</v>
      </c>
      <c r="M18" s="207">
        <v>120.573401</v>
      </c>
      <c r="N18" s="207">
        <v>94.951638000000003</v>
      </c>
      <c r="O18" s="207">
        <v>83.567811000000006</v>
      </c>
      <c r="P18" s="207">
        <v>80.310173000000006</v>
      </c>
      <c r="Q18" s="207">
        <v>92.984767000000005</v>
      </c>
      <c r="R18" s="207">
        <v>101.85485799999999</v>
      </c>
      <c r="S18" s="207">
        <v>124.24944499999999</v>
      </c>
      <c r="T18" s="207">
        <v>116.091228</v>
      </c>
      <c r="U18" s="207">
        <v>83.738327999999996</v>
      </c>
      <c r="V18" s="207">
        <v>102.782258</v>
      </c>
      <c r="W18" s="207">
        <v>140.5264</v>
      </c>
      <c r="X18" s="207">
        <v>94.858610999999996</v>
      </c>
      <c r="Y18" s="207">
        <v>111.163381</v>
      </c>
      <c r="Z18" s="207">
        <v>89.853131000000005</v>
      </c>
      <c r="AA18" s="207">
        <v>95.624021999999997</v>
      </c>
      <c r="AB18" s="207">
        <v>104.056477</v>
      </c>
      <c r="AC18" s="207">
        <v>86.757429999999999</v>
      </c>
      <c r="AD18" s="207">
        <v>82.170029</v>
      </c>
      <c r="AE18" s="207">
        <v>103.44719499999999</v>
      </c>
      <c r="AF18" s="207">
        <v>143.50205600000001</v>
      </c>
      <c r="AG18" s="207">
        <v>120.412976</v>
      </c>
      <c r="AH18" s="207">
        <v>146.41189199999999</v>
      </c>
      <c r="AI18" s="207">
        <v>96.280218000000005</v>
      </c>
    </row>
    <row r="19" spans="1:35" ht="20.100000000000001" customHeight="1">
      <c r="A19" s="202">
        <v>57</v>
      </c>
      <c r="B19" s="202">
        <v>25425</v>
      </c>
      <c r="C19" s="203">
        <v>425</v>
      </c>
      <c r="D19" s="202">
        <v>17</v>
      </c>
      <c r="E19" s="202" t="s">
        <v>327</v>
      </c>
      <c r="F19" s="207">
        <v>100.64936</v>
      </c>
      <c r="G19" s="207">
        <v>96.335283000000004</v>
      </c>
      <c r="H19" s="207">
        <v>106.80223599999999</v>
      </c>
      <c r="I19" s="207">
        <v>92.568602999999996</v>
      </c>
      <c r="J19" s="207">
        <v>88.355824999999996</v>
      </c>
      <c r="K19" s="207">
        <v>92.173090999999999</v>
      </c>
      <c r="L19" s="207">
        <v>91.233159000000001</v>
      </c>
      <c r="M19" s="207">
        <v>105.511088</v>
      </c>
      <c r="N19" s="207">
        <v>91.077639000000005</v>
      </c>
      <c r="O19" s="207">
        <v>83.388259000000005</v>
      </c>
      <c r="P19" s="207">
        <v>93.386144000000002</v>
      </c>
      <c r="Q19" s="207">
        <v>89.832998000000003</v>
      </c>
      <c r="R19" s="207">
        <v>167.41073599999999</v>
      </c>
      <c r="S19" s="207">
        <v>118.695431</v>
      </c>
      <c r="T19" s="207">
        <v>151.069354</v>
      </c>
      <c r="U19" s="207">
        <v>104.74009100000001</v>
      </c>
      <c r="V19" s="207">
        <v>136.699952</v>
      </c>
      <c r="W19" s="207">
        <v>119.536249</v>
      </c>
      <c r="X19" s="207">
        <v>100.97329999999999</v>
      </c>
      <c r="Y19" s="207">
        <v>115.49018700000001</v>
      </c>
      <c r="Z19" s="207">
        <v>88.334798000000006</v>
      </c>
      <c r="AA19" s="207">
        <v>88.656946000000005</v>
      </c>
      <c r="AB19" s="207">
        <v>99.294150999999999</v>
      </c>
      <c r="AC19" s="207">
        <v>89.019075999999998</v>
      </c>
      <c r="AD19" s="207">
        <v>82.143710999999996</v>
      </c>
      <c r="AE19" s="207">
        <v>101.01863299999999</v>
      </c>
      <c r="AF19" s="207">
        <v>86.027671999999995</v>
      </c>
      <c r="AG19" s="207">
        <v>107.713318</v>
      </c>
      <c r="AH19" s="207">
        <v>147.05917199999999</v>
      </c>
      <c r="AI19" s="207">
        <v>95.664558</v>
      </c>
    </row>
    <row r="20" spans="1:35" ht="20.100000000000001" customHeight="1">
      <c r="A20" s="202">
        <v>57</v>
      </c>
      <c r="B20" s="202">
        <v>25441</v>
      </c>
      <c r="C20" s="203">
        <v>441</v>
      </c>
      <c r="D20" s="202">
        <v>18</v>
      </c>
      <c r="E20" s="202" t="s">
        <v>198</v>
      </c>
      <c r="F20" s="207">
        <v>93.073661999999999</v>
      </c>
      <c r="G20" s="207">
        <v>99.111716000000001</v>
      </c>
      <c r="H20" s="207">
        <v>106.75838</v>
      </c>
      <c r="I20" s="207">
        <v>91.322598999999997</v>
      </c>
      <c r="J20" s="207">
        <v>89.460166999999998</v>
      </c>
      <c r="K20" s="207">
        <v>91.803442000000004</v>
      </c>
      <c r="L20" s="207">
        <v>92.137562000000003</v>
      </c>
      <c r="M20" s="207">
        <v>111.215846</v>
      </c>
      <c r="N20" s="207">
        <v>99.627044999999995</v>
      </c>
      <c r="O20" s="207">
        <v>83.248175000000003</v>
      </c>
      <c r="P20" s="207">
        <v>84.023450999999994</v>
      </c>
      <c r="Q20" s="207">
        <v>87.271666999999994</v>
      </c>
      <c r="R20" s="207">
        <v>70.674447000000001</v>
      </c>
      <c r="S20" s="207">
        <v>89.729388</v>
      </c>
      <c r="T20" s="207">
        <v>107.351682</v>
      </c>
      <c r="U20" s="207">
        <v>71.115826999999996</v>
      </c>
      <c r="V20" s="207">
        <v>90.364125999999999</v>
      </c>
      <c r="W20" s="207">
        <v>110.004124</v>
      </c>
      <c r="X20" s="207">
        <v>87.604292999999998</v>
      </c>
      <c r="Y20" s="207">
        <v>111.502004</v>
      </c>
      <c r="Z20" s="207">
        <v>87.418544999999995</v>
      </c>
      <c r="AA20" s="207">
        <v>79.066648999999998</v>
      </c>
      <c r="AB20" s="207">
        <v>81.128473999999997</v>
      </c>
      <c r="AC20" s="207">
        <v>80.903868000000003</v>
      </c>
      <c r="AD20" s="207">
        <v>82.421638999999999</v>
      </c>
      <c r="AE20" s="207">
        <v>98.189250000000001</v>
      </c>
      <c r="AF20" s="207">
        <v>70.494032000000004</v>
      </c>
      <c r="AG20" s="207">
        <v>112.682086</v>
      </c>
      <c r="AH20" s="207">
        <v>145.93529000000001</v>
      </c>
      <c r="AI20" s="207">
        <v>98.160500999999996</v>
      </c>
    </row>
    <row r="21" spans="1:35" ht="20.100000000000001" customHeight="1">
      <c r="A21" s="202">
        <v>57</v>
      </c>
      <c r="B21" s="202">
        <v>25442</v>
      </c>
      <c r="C21" s="203">
        <v>442</v>
      </c>
      <c r="D21" s="202">
        <v>19</v>
      </c>
      <c r="E21" s="202" t="s">
        <v>199</v>
      </c>
      <c r="F21" s="207">
        <v>100.236383</v>
      </c>
      <c r="G21" s="207">
        <v>95.125587999999993</v>
      </c>
      <c r="H21" s="207">
        <v>106.906267</v>
      </c>
      <c r="I21" s="207">
        <v>92.315712000000005</v>
      </c>
      <c r="J21" s="207">
        <v>90.475097000000005</v>
      </c>
      <c r="K21" s="207">
        <v>93.201333000000005</v>
      </c>
      <c r="L21" s="207">
        <v>91.290524000000005</v>
      </c>
      <c r="M21" s="207">
        <v>104.593267</v>
      </c>
      <c r="N21" s="207">
        <v>96.219076000000001</v>
      </c>
      <c r="O21" s="207">
        <v>83.308786999999995</v>
      </c>
      <c r="P21" s="207">
        <v>75.899635000000004</v>
      </c>
      <c r="Q21" s="207">
        <v>91.008457000000007</v>
      </c>
      <c r="R21" s="207">
        <v>82.578299000000001</v>
      </c>
      <c r="S21" s="207">
        <v>118.977115</v>
      </c>
      <c r="T21" s="207">
        <v>125.168443</v>
      </c>
      <c r="U21" s="207">
        <v>91.705387999999999</v>
      </c>
      <c r="V21" s="207">
        <v>113.917838</v>
      </c>
      <c r="W21" s="207">
        <v>125.536298</v>
      </c>
      <c r="X21" s="207">
        <v>104.73323600000001</v>
      </c>
      <c r="Y21" s="207">
        <v>112.94935700000001</v>
      </c>
      <c r="Z21" s="207">
        <v>97.328751999999994</v>
      </c>
      <c r="AA21" s="207">
        <v>95.526508000000007</v>
      </c>
      <c r="AB21" s="207">
        <v>80.371295000000003</v>
      </c>
      <c r="AC21" s="207">
        <v>94.383921999999998</v>
      </c>
      <c r="AD21" s="207">
        <v>82.175168999999997</v>
      </c>
      <c r="AE21" s="207">
        <v>104.00734799999999</v>
      </c>
      <c r="AF21" s="207">
        <v>94.784848999999994</v>
      </c>
      <c r="AG21" s="207">
        <v>109.11900300000001</v>
      </c>
      <c r="AH21" s="207">
        <v>139.122266</v>
      </c>
      <c r="AI21" s="207">
        <v>97.682434999999998</v>
      </c>
    </row>
    <row r="22" spans="1:35" ht="20.100000000000001" customHeight="1">
      <c r="A22" s="202">
        <v>57</v>
      </c>
      <c r="B22" s="202">
        <v>25443</v>
      </c>
      <c r="C22" s="203">
        <v>443</v>
      </c>
      <c r="D22" s="202">
        <v>20</v>
      </c>
      <c r="E22" s="202" t="s">
        <v>201</v>
      </c>
      <c r="F22" s="207">
        <v>98.406030000000001</v>
      </c>
      <c r="G22" s="207">
        <v>92.740425999999999</v>
      </c>
      <c r="H22" s="207">
        <v>106.70678599999999</v>
      </c>
      <c r="I22" s="207">
        <v>91.175353999999999</v>
      </c>
      <c r="J22" s="207">
        <v>89.578131999999997</v>
      </c>
      <c r="K22" s="207">
        <v>91.740671000000006</v>
      </c>
      <c r="L22" s="207">
        <v>91.671047000000002</v>
      </c>
      <c r="M22" s="207">
        <v>98.303471999999999</v>
      </c>
      <c r="N22" s="207">
        <v>95.762935999999996</v>
      </c>
      <c r="O22" s="207">
        <v>82.990784000000005</v>
      </c>
      <c r="P22" s="207">
        <v>75.050894</v>
      </c>
      <c r="Q22" s="207">
        <v>89.834379999999996</v>
      </c>
      <c r="R22" s="207">
        <v>150.288783</v>
      </c>
      <c r="S22" s="207">
        <v>116.136628</v>
      </c>
      <c r="T22" s="207">
        <v>121.947115</v>
      </c>
      <c r="U22" s="207">
        <v>79.011092000000005</v>
      </c>
      <c r="V22" s="207">
        <v>105.047004</v>
      </c>
      <c r="W22" s="207">
        <v>132.163749</v>
      </c>
      <c r="X22" s="207">
        <v>94.835419000000002</v>
      </c>
      <c r="Y22" s="207">
        <v>112.018406</v>
      </c>
      <c r="Z22" s="207">
        <v>80.395004999999998</v>
      </c>
      <c r="AA22" s="207">
        <v>99.420212000000006</v>
      </c>
      <c r="AB22" s="207">
        <v>100.435773</v>
      </c>
      <c r="AC22" s="207">
        <v>114.548497</v>
      </c>
      <c r="AD22" s="207">
        <v>82.185730000000007</v>
      </c>
      <c r="AE22" s="207">
        <v>97.712440000000001</v>
      </c>
      <c r="AF22" s="207">
        <v>89.703408999999994</v>
      </c>
      <c r="AG22" s="207">
        <v>111.130889</v>
      </c>
      <c r="AH22" s="207">
        <v>138.15543500000001</v>
      </c>
      <c r="AI22" s="207">
        <v>96.714589000000004</v>
      </c>
    </row>
    <row r="23" spans="1:35" ht="20.100000000000001" customHeight="1">
      <c r="A23" s="202">
        <v>31</v>
      </c>
      <c r="E23" s="11" t="s">
        <v>329</v>
      </c>
      <c r="F23" s="207">
        <v>93.085756391490818</v>
      </c>
      <c r="G23" s="207">
        <v>99.723037820775971</v>
      </c>
      <c r="H23" s="207">
        <v>109.28294835044173</v>
      </c>
      <c r="I23" s="207">
        <v>91.048121997021966</v>
      </c>
      <c r="J23" s="207">
        <v>91.938417143667877</v>
      </c>
      <c r="K23" s="207">
        <v>91.279053472562637</v>
      </c>
      <c r="L23" s="207">
        <v>98.14379435058737</v>
      </c>
      <c r="M23" s="207">
        <v>101.25606278982116</v>
      </c>
      <c r="N23" s="207">
        <v>111.38394835950776</v>
      </c>
      <c r="O23" s="207">
        <v>90.42615768314441</v>
      </c>
      <c r="P23" s="207">
        <v>90.172459542435305</v>
      </c>
      <c r="Q23" s="207">
        <v>89.245166676996575</v>
      </c>
      <c r="R23" s="207">
        <v>87.739900371033457</v>
      </c>
      <c r="S23" s="207">
        <v>95.251248569976823</v>
      </c>
      <c r="T23" s="207">
        <v>124.51472588361344</v>
      </c>
      <c r="U23" s="207">
        <v>60.777762882308586</v>
      </c>
      <c r="V23" s="207">
        <v>96.466690757978455</v>
      </c>
      <c r="W23" s="207">
        <v>97.188043186802815</v>
      </c>
      <c r="X23" s="207">
        <v>86.320828579841361</v>
      </c>
      <c r="Y23" s="207">
        <v>113.09544302663316</v>
      </c>
      <c r="Z23" s="207">
        <v>98.51954619972993</v>
      </c>
      <c r="AA23" s="207">
        <v>76.065101268301888</v>
      </c>
      <c r="AB23" s="207">
        <v>71.944852462094801</v>
      </c>
      <c r="AC23" s="207">
        <v>104.05148304959467</v>
      </c>
      <c r="AD23" s="207">
        <v>71.528766054213023</v>
      </c>
      <c r="AE23" s="207">
        <v>96.419217894226136</v>
      </c>
      <c r="AF23" s="207">
        <v>67.836060015935956</v>
      </c>
      <c r="AG23" s="207">
        <v>101.00262218231231</v>
      </c>
      <c r="AH23" s="207">
        <v>109.39042648360765</v>
      </c>
      <c r="AI23" s="207">
        <v>103.7009698354009</v>
      </c>
    </row>
    <row r="24" spans="1:35" ht="20.100000000000001" customHeight="1">
      <c r="A24" s="202">
        <v>53</v>
      </c>
      <c r="E24" s="202" t="s">
        <v>148</v>
      </c>
      <c r="F24" s="207">
        <v>98.466250456908995</v>
      </c>
      <c r="G24" s="207">
        <v>96.787198452783031</v>
      </c>
      <c r="H24" s="207">
        <v>102.30636139493635</v>
      </c>
      <c r="I24" s="207">
        <v>88.376877224712231</v>
      </c>
      <c r="J24" s="207">
        <v>93.022944295256323</v>
      </c>
      <c r="K24" s="207">
        <v>89.601085400858864</v>
      </c>
      <c r="L24" s="207">
        <v>95.306372754305229</v>
      </c>
      <c r="M24" s="207">
        <v>114.39518152799381</v>
      </c>
      <c r="N24" s="207">
        <v>99.214026771720398</v>
      </c>
      <c r="O24" s="207">
        <v>81.147981076418105</v>
      </c>
      <c r="P24" s="207">
        <v>86.437602106006423</v>
      </c>
      <c r="Q24" s="207">
        <v>93.915397593116509</v>
      </c>
      <c r="R24" s="207">
        <v>89.603042393648508</v>
      </c>
      <c r="S24" s="207">
        <v>101.65414949643726</v>
      </c>
      <c r="T24" s="207">
        <v>76.030094858276996</v>
      </c>
      <c r="U24" s="207">
        <v>70.066915493022421</v>
      </c>
      <c r="V24" s="207">
        <v>73.409139657398583</v>
      </c>
      <c r="W24" s="207">
        <v>118.04339214284938</v>
      </c>
      <c r="X24" s="207">
        <v>85.878577016059097</v>
      </c>
      <c r="Y24" s="207">
        <v>99.305409301120889</v>
      </c>
      <c r="Z24" s="207">
        <v>70.703317836855078</v>
      </c>
      <c r="AA24" s="207">
        <v>86.771709492254601</v>
      </c>
      <c r="AB24" s="207">
        <v>89.36419823121193</v>
      </c>
      <c r="AC24" s="207">
        <v>96.341160749347964</v>
      </c>
      <c r="AD24" s="207">
        <v>105.28786447107699</v>
      </c>
      <c r="AE24" s="207">
        <v>101.35367131028876</v>
      </c>
      <c r="AF24" s="207">
        <v>90.353681445664805</v>
      </c>
      <c r="AG24" s="207">
        <v>108.78031985627221</v>
      </c>
      <c r="AH24" s="207">
        <v>128.35739981097538</v>
      </c>
      <c r="AI24" s="207">
        <v>80.583633852473724</v>
      </c>
    </row>
    <row r="25" spans="1:35" ht="20.100000000000001" customHeight="1">
      <c r="A25" s="202">
        <v>54</v>
      </c>
      <c r="E25" s="202" t="s">
        <v>331</v>
      </c>
      <c r="F25" s="207">
        <v>97.4543839374751</v>
      </c>
      <c r="G25" s="207">
        <v>92.63869361053537</v>
      </c>
      <c r="H25" s="207">
        <v>87.908668419200197</v>
      </c>
      <c r="I25" s="207">
        <v>89.090038892035352</v>
      </c>
      <c r="J25" s="207">
        <v>94.697947511222296</v>
      </c>
      <c r="K25" s="207">
        <v>90.534549520369779</v>
      </c>
      <c r="L25" s="207">
        <v>84.896101686031116</v>
      </c>
      <c r="M25" s="207">
        <v>96.426881601847427</v>
      </c>
      <c r="N25" s="207">
        <v>96.269421316192009</v>
      </c>
      <c r="O25" s="207">
        <v>86.642803414547274</v>
      </c>
      <c r="P25" s="207">
        <v>78.274422778048717</v>
      </c>
      <c r="Q25" s="207">
        <v>89.860709712814312</v>
      </c>
      <c r="R25" s="207">
        <v>81.914766561989737</v>
      </c>
      <c r="S25" s="207">
        <v>132.98314891430641</v>
      </c>
      <c r="T25" s="207">
        <v>134.04075524171552</v>
      </c>
      <c r="U25" s="207">
        <v>103.52479771287707</v>
      </c>
      <c r="V25" s="207">
        <v>120.66993107810401</v>
      </c>
      <c r="W25" s="207">
        <v>182.91825390268409</v>
      </c>
      <c r="X25" s="207">
        <v>88.847586947715342</v>
      </c>
      <c r="Y25" s="207">
        <v>107.24323705984939</v>
      </c>
      <c r="Z25" s="207">
        <v>93.110439529457608</v>
      </c>
      <c r="AA25" s="207">
        <v>82.756738621820276</v>
      </c>
      <c r="AB25" s="207">
        <v>98.952090609672567</v>
      </c>
      <c r="AC25" s="207">
        <v>138.61795130192951</v>
      </c>
      <c r="AD25" s="207">
        <v>76.687325070111385</v>
      </c>
      <c r="AE25" s="207">
        <v>87.844778804475922</v>
      </c>
      <c r="AF25" s="207">
        <v>78.388678444228233</v>
      </c>
      <c r="AG25" s="207">
        <v>102.44884318898187</v>
      </c>
      <c r="AH25" s="207">
        <v>115.38456114400972</v>
      </c>
      <c r="AI25" s="207">
        <v>111.4325121916083</v>
      </c>
    </row>
    <row r="26" spans="1:35" ht="20.100000000000001" customHeight="1">
      <c r="A26" s="202">
        <v>55</v>
      </c>
      <c r="E26" s="202" t="s">
        <v>333</v>
      </c>
      <c r="F26" s="207">
        <v>98.692406493454413</v>
      </c>
      <c r="G26" s="207">
        <v>92.166440537023846</v>
      </c>
      <c r="H26" s="207">
        <v>108.36112141821479</v>
      </c>
      <c r="I26" s="207">
        <v>83.72722340432658</v>
      </c>
      <c r="J26" s="207">
        <v>100.85408068112143</v>
      </c>
      <c r="K26" s="207">
        <v>88.078444306630445</v>
      </c>
      <c r="L26" s="207">
        <v>89.31238235852183</v>
      </c>
      <c r="M26" s="207">
        <v>94.754826623852097</v>
      </c>
      <c r="N26" s="207">
        <v>92.680671211151122</v>
      </c>
      <c r="O26" s="207">
        <v>85.840537668771972</v>
      </c>
      <c r="P26" s="207">
        <v>76.159200870644355</v>
      </c>
      <c r="Q26" s="207">
        <v>113.81686739936181</v>
      </c>
      <c r="R26" s="207">
        <v>118.21212312859049</v>
      </c>
      <c r="S26" s="207">
        <v>103.94772847613798</v>
      </c>
      <c r="T26" s="207">
        <v>124.21013277480692</v>
      </c>
      <c r="U26" s="207">
        <v>74.046420030627004</v>
      </c>
      <c r="V26" s="207">
        <v>102.24475896455363</v>
      </c>
      <c r="W26" s="207">
        <v>117.17608242463629</v>
      </c>
      <c r="X26" s="207">
        <v>100.12209309687357</v>
      </c>
      <c r="Y26" s="207">
        <v>101.62937528409728</v>
      </c>
      <c r="Z26" s="207">
        <v>95.315586706144487</v>
      </c>
      <c r="AA26" s="207">
        <v>102.36779504260851</v>
      </c>
      <c r="AB26" s="207">
        <v>97.866022763722995</v>
      </c>
      <c r="AC26" s="207">
        <v>83.200101467145956</v>
      </c>
      <c r="AD26" s="207">
        <v>76.280622680328861</v>
      </c>
      <c r="AE26" s="207">
        <v>111.59781048646664</v>
      </c>
      <c r="AF26" s="207">
        <v>106.39124199053597</v>
      </c>
      <c r="AG26" s="207">
        <v>123.08033952156023</v>
      </c>
      <c r="AH26" s="207">
        <v>164.50126481226332</v>
      </c>
      <c r="AI26" s="207">
        <v>95.263560209236076</v>
      </c>
    </row>
    <row r="27" spans="1:35" ht="20.100000000000001" customHeight="1">
      <c r="A27" s="202">
        <v>57</v>
      </c>
      <c r="E27" s="202" t="s">
        <v>334</v>
      </c>
      <c r="F27" s="207">
        <v>98.553949035158695</v>
      </c>
      <c r="G27" s="207">
        <v>95.343945962156056</v>
      </c>
      <c r="H27" s="207">
        <v>109.85448047776028</v>
      </c>
      <c r="I27" s="207">
        <v>94.934055761394006</v>
      </c>
      <c r="J27" s="207">
        <v>80.064637325493408</v>
      </c>
      <c r="K27" s="207">
        <v>91.146615811682906</v>
      </c>
      <c r="L27" s="207">
        <v>75.421604361307232</v>
      </c>
      <c r="M27" s="207">
        <v>106.33489354978143</v>
      </c>
      <c r="N27" s="207">
        <v>89.912792106755504</v>
      </c>
      <c r="O27" s="207">
        <v>80.873373409447751</v>
      </c>
      <c r="P27" s="207">
        <v>83.699152471192505</v>
      </c>
      <c r="Q27" s="207">
        <v>85.951242477165607</v>
      </c>
      <c r="R27" s="207">
        <v>163.93887889041631</v>
      </c>
      <c r="S27" s="207">
        <v>122.48295361183217</v>
      </c>
      <c r="T27" s="207">
        <v>131.3552143739816</v>
      </c>
      <c r="U27" s="207">
        <v>173.2514439208465</v>
      </c>
      <c r="V27" s="207">
        <v>149.70032662411282</v>
      </c>
      <c r="W27" s="207">
        <v>120.26378366761085</v>
      </c>
      <c r="X27" s="207">
        <v>101.79809370624584</v>
      </c>
      <c r="Y27" s="207">
        <v>146.22079183048371</v>
      </c>
      <c r="Z27" s="207">
        <v>83.181899071812495</v>
      </c>
      <c r="AA27" s="207">
        <v>96.729218723035089</v>
      </c>
      <c r="AB27" s="207">
        <v>83.486570964833788</v>
      </c>
      <c r="AC27" s="207">
        <v>100.23264730849917</v>
      </c>
      <c r="AD27" s="207">
        <v>77.619753618757116</v>
      </c>
      <c r="AE27" s="207">
        <v>100.68519429520644</v>
      </c>
      <c r="AF27" s="207">
        <v>77.062712560435571</v>
      </c>
      <c r="AG27" s="207">
        <v>100.13369392489477</v>
      </c>
      <c r="AH27" s="207">
        <v>158.2228715791781</v>
      </c>
      <c r="AI27" s="207">
        <v>90.830530944811031</v>
      </c>
    </row>
    <row r="28" spans="1:35" ht="20.100000000000001" customHeight="1">
      <c r="A28" s="202">
        <v>58</v>
      </c>
      <c r="E28" s="202" t="s">
        <v>241</v>
      </c>
      <c r="F28" s="207">
        <v>100.88992935570261</v>
      </c>
      <c r="G28" s="207">
        <v>95.540246802818643</v>
      </c>
      <c r="H28" s="207">
        <v>122.87122499358598</v>
      </c>
      <c r="I28" s="207">
        <v>104.78928823865105</v>
      </c>
      <c r="J28" s="207">
        <v>68.964739128874371</v>
      </c>
      <c r="K28" s="207">
        <v>95.776227755203337</v>
      </c>
      <c r="L28" s="207">
        <v>97.667377903702985</v>
      </c>
      <c r="M28" s="207">
        <v>97.532192247503062</v>
      </c>
      <c r="N28" s="207">
        <v>88.333147958486933</v>
      </c>
      <c r="O28" s="207">
        <v>76.148842163148203</v>
      </c>
      <c r="P28" s="207">
        <v>57.927527616820051</v>
      </c>
      <c r="Q28" s="207">
        <v>71.111877817997708</v>
      </c>
      <c r="R28" s="207">
        <v>110.33819033640475</v>
      </c>
      <c r="S28" s="207">
        <v>103.64652106734576</v>
      </c>
      <c r="T28" s="207">
        <v>98.915261903881088</v>
      </c>
      <c r="U28" s="207">
        <v>64.30153386090349</v>
      </c>
      <c r="V28" s="207">
        <v>83.773660739225633</v>
      </c>
      <c r="W28" s="207">
        <v>114.55837155141559</v>
      </c>
      <c r="X28" s="207">
        <v>100.5803072262059</v>
      </c>
      <c r="Y28" s="207">
        <v>120.02788299908104</v>
      </c>
      <c r="Z28" s="207">
        <v>92.867138741288599</v>
      </c>
      <c r="AA28" s="207">
        <v>98.727817219322887</v>
      </c>
      <c r="AB28" s="207">
        <v>84.755559370504145</v>
      </c>
      <c r="AC28" s="207">
        <v>91.240495094221828</v>
      </c>
      <c r="AD28" s="207">
        <v>82.655465582821734</v>
      </c>
      <c r="AE28" s="207">
        <v>92.201196932488557</v>
      </c>
      <c r="AF28" s="207">
        <v>122.20694433648409</v>
      </c>
      <c r="AG28" s="207">
        <v>128.77561778187561</v>
      </c>
      <c r="AH28" s="207">
        <v>148.73626737480453</v>
      </c>
      <c r="AI28" s="207">
        <v>97.890604312962139</v>
      </c>
    </row>
    <row r="29" spans="1:35" ht="20.100000000000001" customHeight="1">
      <c r="A29" s="202">
        <v>60</v>
      </c>
      <c r="E29" s="202" t="s">
        <v>335</v>
      </c>
      <c r="F29" s="207">
        <v>98.2395436139645</v>
      </c>
      <c r="G29" s="207">
        <v>107.42967844383782</v>
      </c>
      <c r="H29" s="207">
        <v>120.21854436704682</v>
      </c>
      <c r="I29" s="207">
        <v>131.93535309782433</v>
      </c>
      <c r="J29" s="207">
        <v>90.87282783177244</v>
      </c>
      <c r="K29" s="207">
        <v>121.63020315123143</v>
      </c>
      <c r="L29" s="207">
        <v>77.946479336986513</v>
      </c>
      <c r="M29" s="207">
        <v>118.02972507808258</v>
      </c>
      <c r="N29" s="207">
        <v>99.037430706853527</v>
      </c>
      <c r="O29" s="207">
        <v>104.2492930661074</v>
      </c>
      <c r="P29" s="207">
        <v>101.12576086300147</v>
      </c>
      <c r="Q29" s="207">
        <v>88.491538410551513</v>
      </c>
      <c r="R29" s="207">
        <v>42.986935152746767</v>
      </c>
      <c r="S29" s="207">
        <v>98.097353332492006</v>
      </c>
      <c r="T29" s="207">
        <v>119.76491829186917</v>
      </c>
      <c r="U29" s="207">
        <v>59.728187945646951</v>
      </c>
      <c r="V29" s="207">
        <v>93.478188692501035</v>
      </c>
      <c r="W29" s="207">
        <v>115.14882585317976</v>
      </c>
      <c r="X29" s="207">
        <v>89.347882315637605</v>
      </c>
      <c r="Y29" s="207">
        <v>90.954476757804173</v>
      </c>
      <c r="Z29" s="207">
        <v>105.812918069389</v>
      </c>
      <c r="AA29" s="207">
        <v>77.924851317167253</v>
      </c>
      <c r="AB29" s="207">
        <v>106.76229169128837</v>
      </c>
      <c r="AC29" s="207">
        <v>58.232115329233793</v>
      </c>
      <c r="AD29" s="207">
        <v>90.05944716035718</v>
      </c>
      <c r="AE29" s="207">
        <v>133.90067632067255</v>
      </c>
      <c r="AF29" s="207">
        <v>82.204124881006209</v>
      </c>
      <c r="AG29" s="207">
        <v>102.8989492302301</v>
      </c>
      <c r="AH29" s="207">
        <v>114.27957583992634</v>
      </c>
      <c r="AI29" s="207">
        <v>120.81625880775695</v>
      </c>
    </row>
    <row r="30" spans="1:35" ht="20.100000000000001" customHeight="1">
      <c r="E30" s="202" t="s">
        <v>338</v>
      </c>
      <c r="F30" s="207">
        <v>97.506317213395377</v>
      </c>
      <c r="G30" s="207">
        <v>96.418228180733536</v>
      </c>
      <c r="H30" s="207">
        <v>108.20284202122832</v>
      </c>
      <c r="I30" s="207">
        <v>93.515116915147829</v>
      </c>
      <c r="J30" s="207">
        <v>89.471258456447728</v>
      </c>
      <c r="K30" s="207">
        <v>92.476188259781864</v>
      </c>
      <c r="L30" s="207">
        <v>90.92226546773334</v>
      </c>
      <c r="M30" s="207">
        <v>102.86190977193289</v>
      </c>
      <c r="N30" s="207">
        <v>98.001926568697925</v>
      </c>
      <c r="O30" s="207">
        <v>85.167612905025152</v>
      </c>
      <c r="P30" s="207">
        <v>81.419457911065891</v>
      </c>
      <c r="Q30" s="207">
        <v>91.580128285956675</v>
      </c>
      <c r="R30" s="207">
        <v>103.03234250366582</v>
      </c>
      <c r="S30" s="207">
        <v>106.35707740133465</v>
      </c>
      <c r="T30" s="207">
        <v>114.19825772460995</v>
      </c>
      <c r="U30" s="207">
        <v>82.814911871972313</v>
      </c>
      <c r="V30" s="207">
        <v>100.43311112793094</v>
      </c>
      <c r="W30" s="207">
        <v>119.26101810039586</v>
      </c>
      <c r="X30" s="207">
        <v>93.154168807205025</v>
      </c>
      <c r="Y30" s="207">
        <v>111.61953605060492</v>
      </c>
      <c r="Z30" s="207">
        <v>90.417276633833097</v>
      </c>
      <c r="AA30" s="207">
        <v>89.371729841235265</v>
      </c>
      <c r="AB30" s="207">
        <v>87.535896490098764</v>
      </c>
      <c r="AC30" s="207">
        <v>97.570087408307103</v>
      </c>
      <c r="AD30" s="207">
        <v>82.15305123849393</v>
      </c>
      <c r="AE30" s="207">
        <v>101.10596879585975</v>
      </c>
      <c r="AF30" s="207">
        <v>89.763916851521259</v>
      </c>
      <c r="AG30" s="207">
        <v>110.40716283282063</v>
      </c>
      <c r="AH30" s="207">
        <v>134.2324795893002</v>
      </c>
      <c r="AI30" s="207">
        <v>96.675162490649797</v>
      </c>
    </row>
    <row r="31" spans="1:35" ht="20.100000000000001" customHeight="1">
      <c r="F31" s="208"/>
      <c r="G31" s="208"/>
      <c r="H31" s="208"/>
      <c r="I31" s="208"/>
      <c r="J31" s="208"/>
      <c r="L31" s="208"/>
      <c r="M31" s="212"/>
      <c r="N31" s="208"/>
      <c r="O31" s="208"/>
      <c r="P31" s="212"/>
      <c r="Q31" s="208"/>
      <c r="R31" s="212"/>
      <c r="S31" s="208"/>
      <c r="T31" s="212"/>
      <c r="U31" s="208"/>
      <c r="W31" s="208"/>
      <c r="X31" s="208"/>
      <c r="Y31" s="208"/>
      <c r="Z31" s="208"/>
      <c r="AA31" s="208"/>
      <c r="AB31" s="203"/>
      <c r="AD31" s="212"/>
      <c r="AF31" s="208"/>
      <c r="AG31" s="212"/>
      <c r="AH31" s="208"/>
      <c r="AI31" s="208"/>
    </row>
    <row r="32" spans="1:35" ht="20.100000000000001" customHeight="1">
      <c r="F32" s="208"/>
      <c r="G32" s="208"/>
      <c r="H32" s="208"/>
      <c r="I32" s="208"/>
      <c r="J32" s="208"/>
      <c r="L32" s="208"/>
      <c r="M32" s="212"/>
      <c r="N32" s="208"/>
      <c r="O32" s="208"/>
      <c r="P32" s="212"/>
      <c r="Q32" s="208"/>
      <c r="R32" s="212"/>
      <c r="S32" s="208"/>
      <c r="T32" s="212"/>
      <c r="U32" s="208"/>
      <c r="V32" s="208"/>
      <c r="W32" s="208"/>
      <c r="X32" s="208"/>
      <c r="Y32" s="208"/>
      <c r="Z32" s="208"/>
      <c r="AA32" s="208"/>
      <c r="AB32" s="203"/>
      <c r="AD32" s="212"/>
      <c r="AF32" s="208"/>
      <c r="AG32" s="212"/>
      <c r="AH32" s="208"/>
      <c r="AI32" s="208"/>
    </row>
    <row r="33" spans="33:35" ht="15" customHeight="1">
      <c r="AG33" s="213"/>
      <c r="AI33" s="215"/>
    </row>
    <row r="34" spans="33:35" ht="15" customHeight="1">
      <c r="AG34" s="213"/>
      <c r="AI34" s="215"/>
    </row>
    <row r="35" spans="33:35" ht="15" customHeight="1">
      <c r="AG35" s="213"/>
      <c r="AI35" s="215"/>
    </row>
    <row r="36" spans="33:35" ht="15" customHeight="1">
      <c r="AG36" s="213"/>
      <c r="AI36" s="215"/>
    </row>
    <row r="37" spans="33:35" ht="15" customHeight="1">
      <c r="AG37" s="213"/>
      <c r="AI37" s="215"/>
    </row>
    <row r="38" spans="33:35" ht="15" customHeight="1">
      <c r="AG38" s="213"/>
      <c r="AI38" s="215"/>
    </row>
  </sheetData>
  <phoneticPr fontId="34"/>
  <printOptions horizontalCentered="1" verticalCentered="1" gridLines="1"/>
  <pageMargins left="0.36" right="0.27" top="0.8661417322834648" bottom="0.82677165354330706" header="0.55118110236220474" footer="0.55118110236220474"/>
  <pageSetup paperSize="9" scale="65" orientation="landscape" r:id="rId1"/>
  <headerFooter alignWithMargins="0">
    <oddHeader>&amp;L&amp;"ＭＳ Ｐゴシック,太字"&amp;18表1-&amp;P　　EBSMR（1997年～2006年）</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1:B376"/>
  <sheetViews>
    <sheetView topLeftCell="A20" zoomScale="70" zoomScaleNormal="70" workbookViewId="0">
      <pane xSplit="2" topLeftCell="C1" activePane="topRight" state="frozen"/>
      <selection pane="topRight" activeCell="A20" sqref="A20"/>
    </sheetView>
  </sheetViews>
  <sheetFormatPr defaultColWidth="9" defaultRowHeight="13.5"/>
  <cols>
    <col min="1" max="1" width="2.875" style="202" customWidth="1"/>
    <col min="2" max="8" width="9" style="202"/>
    <col min="9" max="9" width="9.75" style="202" customWidth="1"/>
    <col min="10" max="14" width="9" style="202"/>
    <col min="15" max="15" width="6.25" style="202" customWidth="1"/>
    <col min="16" max="16" width="3.875" style="202" customWidth="1"/>
    <col min="17" max="17" width="2.625" style="202" customWidth="1"/>
    <col min="18" max="19" width="8.875" style="202" customWidth="1"/>
    <col min="20" max="16384" width="9" style="202"/>
  </cols>
  <sheetData>
    <row r="1" spans="2:2" ht="24">
      <c r="B1" s="216" t="s">
        <v>340</v>
      </c>
    </row>
    <row r="2" spans="2:2" ht="18.75">
      <c r="B2" s="217" t="s">
        <v>342</v>
      </c>
    </row>
    <row r="3" spans="2:2">
      <c r="B3" s="218" t="s">
        <v>155</v>
      </c>
    </row>
    <row r="21" spans="2:2" ht="7.5" customHeight="1"/>
    <row r="22" spans="2:2" ht="24">
      <c r="B22" s="216" t="s">
        <v>344</v>
      </c>
    </row>
    <row r="23" spans="2:2" ht="18.75">
      <c r="B23" s="217" t="s">
        <v>342</v>
      </c>
    </row>
    <row r="24" spans="2:2">
      <c r="B24" s="218" t="str">
        <f>B3</f>
        <v>(2006-2015)</v>
      </c>
    </row>
    <row r="42" spans="2:2" ht="7.5" customHeight="1"/>
    <row r="43" spans="2:2" ht="24">
      <c r="B43" s="216" t="s">
        <v>345</v>
      </c>
    </row>
    <row r="44" spans="2:2" ht="18.75">
      <c r="B44" s="217" t="s">
        <v>342</v>
      </c>
    </row>
    <row r="45" spans="2:2">
      <c r="B45" s="218" t="str">
        <f>B3</f>
        <v>(2006-2015)</v>
      </c>
    </row>
    <row r="63" spans="2:2" ht="9" customHeight="1"/>
    <row r="64" spans="2:2" ht="24">
      <c r="B64" s="216" t="s">
        <v>346</v>
      </c>
    </row>
    <row r="65" spans="2:2" ht="18.75">
      <c r="B65" s="217" t="s">
        <v>342</v>
      </c>
    </row>
    <row r="66" spans="2:2">
      <c r="B66" s="218" t="str">
        <f>B3</f>
        <v>(2006-2015)</v>
      </c>
    </row>
    <row r="85" spans="2:2" ht="24">
      <c r="B85" s="216" t="s">
        <v>349</v>
      </c>
    </row>
    <row r="86" spans="2:2" ht="18.75">
      <c r="B86" s="217" t="s">
        <v>342</v>
      </c>
    </row>
    <row r="87" spans="2:2">
      <c r="B87" s="218" t="str">
        <f>B3</f>
        <v>(2006-2015)</v>
      </c>
    </row>
    <row r="106" spans="2:2" ht="24">
      <c r="B106" s="216" t="s">
        <v>351</v>
      </c>
    </row>
    <row r="107" spans="2:2" ht="18.75">
      <c r="B107" s="217" t="s">
        <v>342</v>
      </c>
    </row>
    <row r="108" spans="2:2">
      <c r="B108" s="218" t="str">
        <f>B3</f>
        <v>(2006-2015)</v>
      </c>
    </row>
    <row r="126" spans="2:2" ht="24">
      <c r="B126" s="216" t="s">
        <v>74</v>
      </c>
    </row>
    <row r="127" spans="2:2" ht="18.75">
      <c r="B127" s="217" t="s">
        <v>342</v>
      </c>
    </row>
    <row r="128" spans="2:2">
      <c r="B128" s="218" t="str">
        <f>B3</f>
        <v>(2006-2015)</v>
      </c>
    </row>
    <row r="146" spans="2:2" ht="24">
      <c r="B146" s="216" t="s">
        <v>316</v>
      </c>
    </row>
    <row r="147" spans="2:2" ht="18.75">
      <c r="B147" s="217" t="s">
        <v>342</v>
      </c>
    </row>
    <row r="148" spans="2:2">
      <c r="B148" s="218" t="str">
        <f>B3</f>
        <v>(2006-2015)</v>
      </c>
    </row>
    <row r="167" spans="2:2" ht="24">
      <c r="B167" s="216" t="s">
        <v>43</v>
      </c>
    </row>
    <row r="168" spans="2:2" ht="18.75">
      <c r="B168" s="217" t="s">
        <v>342</v>
      </c>
    </row>
    <row r="169" spans="2:2">
      <c r="B169" s="218" t="str">
        <f>B3</f>
        <v>(2006-2015)</v>
      </c>
    </row>
    <row r="188" spans="2:2" ht="24">
      <c r="B188" s="216" t="s">
        <v>318</v>
      </c>
    </row>
    <row r="189" spans="2:2" ht="18.75">
      <c r="B189" s="217" t="s">
        <v>342</v>
      </c>
    </row>
    <row r="190" spans="2:2">
      <c r="B190" s="218" t="str">
        <f>B3</f>
        <v>(2006-2015)</v>
      </c>
    </row>
    <row r="208" spans="2:2" ht="24">
      <c r="B208" s="216" t="s">
        <v>320</v>
      </c>
    </row>
    <row r="209" spans="2:2" ht="18.75">
      <c r="B209" s="217" t="s">
        <v>342</v>
      </c>
    </row>
    <row r="210" spans="2:2">
      <c r="B210" s="218" t="str">
        <f>B3</f>
        <v>(2006-2015)</v>
      </c>
    </row>
    <row r="228" spans="2:2" ht="24">
      <c r="B228" s="216" t="s">
        <v>322</v>
      </c>
    </row>
    <row r="229" spans="2:2" ht="18.75">
      <c r="B229" s="217" t="s">
        <v>342</v>
      </c>
    </row>
    <row r="230" spans="2:2">
      <c r="B230" s="218" t="str">
        <f>B3</f>
        <v>(2006-2015)</v>
      </c>
    </row>
    <row r="249" spans="2:2" ht="24">
      <c r="B249" s="216" t="s">
        <v>352</v>
      </c>
    </row>
    <row r="250" spans="2:2" ht="18.75">
      <c r="B250" s="217" t="s">
        <v>342</v>
      </c>
    </row>
    <row r="251" spans="2:2">
      <c r="B251" s="218" t="str">
        <f>B3</f>
        <v>(2006-2015)</v>
      </c>
    </row>
    <row r="270" spans="2:2" ht="24">
      <c r="B270" s="216" t="s">
        <v>315</v>
      </c>
    </row>
    <row r="271" spans="2:2" ht="18.75">
      <c r="B271" s="217" t="s">
        <v>342</v>
      </c>
    </row>
    <row r="272" spans="2:2">
      <c r="B272" s="218" t="str">
        <f>B3</f>
        <v>(2006-2015)</v>
      </c>
    </row>
    <row r="291" spans="2:2" ht="24">
      <c r="B291" s="216" t="s">
        <v>353</v>
      </c>
    </row>
    <row r="292" spans="2:2" ht="18.75">
      <c r="B292" s="217" t="s">
        <v>342</v>
      </c>
    </row>
    <row r="293" spans="2:2">
      <c r="B293" s="218" t="str">
        <f>B3</f>
        <v>(2006-2015)</v>
      </c>
    </row>
    <row r="311" spans="2:2" ht="15" customHeight="1"/>
    <row r="312" spans="2:2" ht="24">
      <c r="B312" s="216" t="s">
        <v>327</v>
      </c>
    </row>
    <row r="313" spans="2:2" ht="18.75">
      <c r="B313" s="217" t="s">
        <v>342</v>
      </c>
    </row>
    <row r="314" spans="2:2">
      <c r="B314" s="218" t="str">
        <f>B3</f>
        <v>(2006-2015)</v>
      </c>
    </row>
    <row r="334" spans="2:2" ht="24">
      <c r="B334" s="216" t="s">
        <v>355</v>
      </c>
    </row>
    <row r="335" spans="2:2" ht="18.75">
      <c r="B335" s="217" t="s">
        <v>342</v>
      </c>
    </row>
    <row r="336" spans="2:2">
      <c r="B336" s="218" t="str">
        <f>B3</f>
        <v>(2006-2015)</v>
      </c>
    </row>
    <row r="354" spans="2:2" ht="24">
      <c r="B354" s="216" t="s">
        <v>357</v>
      </c>
    </row>
    <row r="355" spans="2:2" ht="18.75">
      <c r="B355" s="217" t="s">
        <v>342</v>
      </c>
    </row>
    <row r="356" spans="2:2">
      <c r="B356" s="218" t="str">
        <f>B3</f>
        <v>(2006-2015)</v>
      </c>
    </row>
    <row r="374" spans="2:2" ht="24">
      <c r="B374" s="216" t="s">
        <v>358</v>
      </c>
    </row>
    <row r="375" spans="2:2" ht="18.75">
      <c r="B375" s="217" t="s">
        <v>342</v>
      </c>
    </row>
    <row r="376" spans="2:2">
      <c r="B376" s="218" t="str">
        <f>B3</f>
        <v>(2006-2015)</v>
      </c>
    </row>
  </sheetData>
  <phoneticPr fontId="34"/>
  <pageMargins left="0.59055118110236227" right="0.59055118110236227" top="0.82677165354330706" bottom="0.51181102362204722" header="0.47244094488188976" footer="0.35433070866141736"/>
  <pageSetup paperSize="9" scale="68" firstPageNumber="74" orientation="portrait" useFirstPageNumber="1" r:id="rId1"/>
  <headerFooter alignWithMargins="0">
    <oddHeader>&amp;L&amp;"HGP創英角ﾎﾟｯﾌﾟ体,標準"&amp;16図2　市町別レーダーチャート(2005～2014年)</oddHeader>
    <oddFooter>&amp;C&amp;12&amp;P</oddFooter>
  </headerFooter>
  <rowBreaks count="3" manualBreakCount="3">
    <brk id="84" max="16383" man="1"/>
    <brk id="166" max="16383" man="1"/>
    <brk id="248" max="16383" man="1"/>
  </rowBreaks>
  <colBreaks count="1" manualBreakCount="1">
    <brk id="16"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D65"/>
  <sheetViews>
    <sheetView workbookViewId="0">
      <selection activeCell="A22" sqref="A22"/>
    </sheetView>
  </sheetViews>
  <sheetFormatPr defaultColWidth="9" defaultRowHeight="14.25"/>
  <cols>
    <col min="1" max="33" width="9" style="219"/>
    <col min="34" max="37" width="9" style="219" hidden="1" customWidth="1"/>
    <col min="38" max="38" width="9" style="219"/>
    <col min="39" max="48" width="9" style="219" hidden="1" customWidth="1"/>
    <col min="49" max="16384" width="9" style="219"/>
  </cols>
  <sheetData>
    <row r="1" spans="2:56" ht="37.5" customHeight="1">
      <c r="B1" s="220" t="s">
        <v>360</v>
      </c>
      <c r="AG1" s="240"/>
    </row>
    <row r="2" spans="2:56">
      <c r="B2" s="221" t="s">
        <v>362</v>
      </c>
      <c r="C2" s="568" t="s">
        <v>364</v>
      </c>
      <c r="D2" s="569"/>
      <c r="E2" s="569"/>
      <c r="F2" s="568" t="s">
        <v>366</v>
      </c>
      <c r="G2" s="569"/>
      <c r="H2" s="569"/>
      <c r="I2" s="569"/>
      <c r="J2" s="568" t="s">
        <v>288</v>
      </c>
      <c r="K2" s="569"/>
      <c r="L2" s="569"/>
      <c r="M2" s="570"/>
      <c r="N2" s="240"/>
      <c r="O2" s="240"/>
      <c r="P2" s="240"/>
      <c r="Q2" s="240"/>
      <c r="R2" s="240"/>
      <c r="S2" s="240"/>
      <c r="T2" s="240"/>
      <c r="U2" s="240"/>
      <c r="V2" s="240"/>
      <c r="W2" s="240"/>
      <c r="X2" s="240"/>
      <c r="Y2" s="240"/>
      <c r="Z2" s="240"/>
      <c r="AA2" s="240"/>
      <c r="AB2" s="240"/>
      <c r="AC2" s="240"/>
      <c r="AD2" s="240"/>
      <c r="AE2" s="240"/>
      <c r="AF2" s="240"/>
      <c r="AG2" s="241"/>
      <c r="AX2" s="247" t="s">
        <v>362</v>
      </c>
      <c r="BB2" s="247" t="s">
        <v>367</v>
      </c>
    </row>
    <row r="3" spans="2:56">
      <c r="B3" s="222"/>
      <c r="C3" s="229" t="s">
        <v>371</v>
      </c>
      <c r="D3" s="233" t="s">
        <v>374</v>
      </c>
      <c r="E3" s="234"/>
      <c r="F3" s="229" t="s">
        <v>375</v>
      </c>
      <c r="G3" s="233" t="s">
        <v>374</v>
      </c>
      <c r="H3" s="234"/>
      <c r="I3" s="229" t="s">
        <v>218</v>
      </c>
      <c r="J3" s="229" t="s">
        <v>375</v>
      </c>
      <c r="K3" s="565" t="s">
        <v>374</v>
      </c>
      <c r="L3" s="566"/>
      <c r="M3" s="236" t="s">
        <v>218</v>
      </c>
      <c r="N3" s="241"/>
      <c r="O3" s="241"/>
      <c r="P3" s="241"/>
      <c r="Q3" s="241"/>
      <c r="R3" s="241"/>
      <c r="S3" s="241"/>
      <c r="T3" s="241"/>
      <c r="U3" s="241"/>
      <c r="V3" s="241"/>
      <c r="W3" s="241"/>
      <c r="X3" s="241"/>
      <c r="Y3" s="241"/>
      <c r="Z3" s="241"/>
      <c r="AA3" s="241"/>
      <c r="AB3" s="241"/>
      <c r="AC3" s="241"/>
      <c r="AD3" s="241"/>
      <c r="AE3" s="241"/>
      <c r="AF3" s="241"/>
      <c r="AG3" s="242"/>
      <c r="AH3" s="219" t="s">
        <v>376</v>
      </c>
      <c r="AI3" s="219" t="s">
        <v>377</v>
      </c>
      <c r="AJ3" s="219" t="s">
        <v>376</v>
      </c>
      <c r="AK3" s="219" t="s">
        <v>378</v>
      </c>
      <c r="AN3" s="219" t="s">
        <v>379</v>
      </c>
      <c r="AO3" s="219" t="s">
        <v>380</v>
      </c>
      <c r="AP3" s="219" t="s">
        <v>364</v>
      </c>
      <c r="AQ3" s="219" t="s">
        <v>381</v>
      </c>
      <c r="AS3" s="219" t="s">
        <v>379</v>
      </c>
      <c r="AT3" s="219" t="s">
        <v>380</v>
      </c>
      <c r="AU3" s="219" t="s">
        <v>383</v>
      </c>
      <c r="AV3" s="219" t="s">
        <v>381</v>
      </c>
      <c r="AX3" s="221" t="s">
        <v>379</v>
      </c>
      <c r="AY3" s="248" t="s">
        <v>364</v>
      </c>
      <c r="AZ3" s="251" t="s">
        <v>381</v>
      </c>
      <c r="BB3" s="221" t="s">
        <v>379</v>
      </c>
      <c r="BC3" s="248" t="s">
        <v>364</v>
      </c>
      <c r="BD3" s="251" t="s">
        <v>381</v>
      </c>
    </row>
    <row r="4" spans="2:56">
      <c r="B4" s="150" t="s">
        <v>212</v>
      </c>
      <c r="C4" s="230">
        <v>81.822030526404447</v>
      </c>
      <c r="D4" s="231">
        <v>81.663590394079321</v>
      </c>
      <c r="E4" s="231">
        <v>81.980470658729573</v>
      </c>
      <c r="F4" s="231">
        <v>80.255772956807206</v>
      </c>
      <c r="G4" s="231">
        <v>80.10620902695824</v>
      </c>
      <c r="H4" s="231">
        <v>80.405336886656173</v>
      </c>
      <c r="I4" s="231">
        <v>98.08577523740162</v>
      </c>
      <c r="J4" s="231">
        <v>1.5662575695972361</v>
      </c>
      <c r="K4" s="231">
        <v>1.5341437649751632</v>
      </c>
      <c r="L4" s="231">
        <v>1.5983713742193089</v>
      </c>
      <c r="M4" s="237">
        <v>1.9142247625983759</v>
      </c>
      <c r="N4" s="242"/>
      <c r="O4" s="242"/>
      <c r="P4" s="242"/>
      <c r="Q4" s="242"/>
      <c r="R4" s="242"/>
      <c r="S4" s="242"/>
      <c r="T4" s="242"/>
      <c r="U4" s="242"/>
      <c r="V4" s="242"/>
      <c r="W4" s="242"/>
      <c r="X4" s="242"/>
      <c r="Y4" s="242"/>
      <c r="Z4" s="242"/>
      <c r="AA4" s="242"/>
      <c r="AB4" s="242"/>
      <c r="AC4" s="242"/>
      <c r="AD4" s="242"/>
      <c r="AE4" s="242"/>
      <c r="AF4" s="242"/>
      <c r="AG4" s="242"/>
      <c r="AH4" s="219" t="str">
        <f>B4</f>
        <v>滋賀県</v>
      </c>
      <c r="AI4" s="243">
        <f>C4</f>
        <v>81.822030526404447</v>
      </c>
      <c r="AJ4" s="219" t="str">
        <f>B4</f>
        <v>滋賀県</v>
      </c>
      <c r="AK4" s="243">
        <f>F4</f>
        <v>80.255772956807206</v>
      </c>
      <c r="AN4" s="150" t="s">
        <v>212</v>
      </c>
      <c r="AO4" s="244" t="s">
        <v>362</v>
      </c>
      <c r="AP4" s="230">
        <v>81.822030526404447</v>
      </c>
      <c r="AQ4" s="219">
        <v>8.0836802206696451E-2</v>
      </c>
      <c r="AS4" s="150" t="s">
        <v>212</v>
      </c>
      <c r="AT4" s="244" t="s">
        <v>362</v>
      </c>
      <c r="AU4" s="231">
        <v>80.255772956807206</v>
      </c>
      <c r="AV4" s="219">
        <v>7.630812747395975E-2</v>
      </c>
      <c r="AX4" s="150" t="str">
        <f t="shared" ref="AX4:AY24" si="0">AH4</f>
        <v>滋賀県</v>
      </c>
      <c r="AY4" s="249">
        <f t="shared" si="0"/>
        <v>81.822030526404447</v>
      </c>
      <c r="AZ4" s="252">
        <v>8.0836802206696451E-2</v>
      </c>
      <c r="BB4" s="150" t="str">
        <f t="shared" ref="BB4:BC24" si="1">AH28</f>
        <v>滋賀県</v>
      </c>
      <c r="BC4" s="249">
        <f t="shared" si="1"/>
        <v>87.597456325508318</v>
      </c>
      <c r="BD4" s="252">
        <v>7.358197019586861E-2</v>
      </c>
    </row>
    <row r="5" spans="2:56">
      <c r="B5" s="150" t="s">
        <v>170</v>
      </c>
      <c r="C5" s="231">
        <v>82.008083096643105</v>
      </c>
      <c r="D5" s="231">
        <v>81.684714560753307</v>
      </c>
      <c r="E5" s="231">
        <v>82.331451632532904</v>
      </c>
      <c r="F5" s="231">
        <v>80.154216021784435</v>
      </c>
      <c r="G5" s="231">
        <v>79.852767019812305</v>
      </c>
      <c r="H5" s="231">
        <v>80.455665023756566</v>
      </c>
      <c r="I5" s="231">
        <v>97.73940933032911</v>
      </c>
      <c r="J5" s="231">
        <v>1.8538670748586417</v>
      </c>
      <c r="K5" s="231">
        <v>1.7807045310688727</v>
      </c>
      <c r="L5" s="231">
        <v>1.9270296186484106</v>
      </c>
      <c r="M5" s="237">
        <v>2.2605906696708624</v>
      </c>
      <c r="N5" s="242"/>
      <c r="O5" s="242"/>
      <c r="P5" s="242"/>
      <c r="Q5" s="242"/>
      <c r="R5" s="242"/>
      <c r="S5" s="242"/>
      <c r="T5" s="242"/>
      <c r="U5" s="242"/>
      <c r="V5" s="242"/>
      <c r="W5" s="242"/>
      <c r="X5" s="242"/>
      <c r="Y5" s="242"/>
      <c r="Z5" s="242"/>
      <c r="AA5" s="242"/>
      <c r="AB5" s="242"/>
      <c r="AC5" s="242"/>
      <c r="AD5" s="242"/>
      <c r="AE5" s="242"/>
      <c r="AF5" s="242"/>
      <c r="AG5" s="242"/>
      <c r="AH5" s="219" t="str">
        <f t="shared" ref="AH5:AH23" si="2">INDEX($B$5:$B$23,MATCH(AI5,$C$5:$C$23,0))</f>
        <v>草津市</v>
      </c>
      <c r="AI5" s="219">
        <f t="shared" ref="AI5:AI23" si="3">LARGE($C$5:$C$23,ROW(A1))</f>
        <v>83.017777830145675</v>
      </c>
      <c r="AJ5" s="219" t="str">
        <f t="shared" ref="AJ5:AJ23" si="4">INDEX($B$5:$B$23,MATCH(AK5,$F$5:$F$23,0))</f>
        <v>草津市</v>
      </c>
      <c r="AK5" s="219">
        <f t="shared" ref="AK5:AK23" si="5">LARGE($F$5:$F$23,ROW(C1))</f>
        <v>81.584354934233403</v>
      </c>
      <c r="AN5" s="150" t="s">
        <v>170</v>
      </c>
      <c r="AO5" s="244" t="s">
        <v>362</v>
      </c>
      <c r="AP5" s="231">
        <v>82.008083096643105</v>
      </c>
      <c r="AQ5" s="219">
        <v>0.1649839468825485</v>
      </c>
      <c r="AS5" s="150" t="s">
        <v>170</v>
      </c>
      <c r="AT5" s="244" t="s">
        <v>362</v>
      </c>
      <c r="AU5" s="231">
        <v>80.154216021784435</v>
      </c>
      <c r="AV5" s="219">
        <v>0.1538005112102678</v>
      </c>
      <c r="AX5" s="150" t="str">
        <f t="shared" si="0"/>
        <v>草津市</v>
      </c>
      <c r="AY5" s="249">
        <f t="shared" si="0"/>
        <v>83.017777830145675</v>
      </c>
      <c r="AZ5" s="252">
        <v>0.24470504227135983</v>
      </c>
      <c r="BB5" s="150" t="str">
        <f t="shared" si="1"/>
        <v>豊郷町</v>
      </c>
      <c r="BC5" s="249">
        <f t="shared" si="1"/>
        <v>89.184438549148652</v>
      </c>
      <c r="BD5" s="252">
        <v>1.2931526800091568</v>
      </c>
    </row>
    <row r="6" spans="2:56">
      <c r="B6" s="150" t="s">
        <v>172</v>
      </c>
      <c r="C6" s="231">
        <v>81.737326224081812</v>
      </c>
      <c r="D6" s="231">
        <v>81.159037410158973</v>
      </c>
      <c r="E6" s="231">
        <v>82.315615038004651</v>
      </c>
      <c r="F6" s="231">
        <v>80.169287311099609</v>
      </c>
      <c r="G6" s="231">
        <v>79.623821878976628</v>
      </c>
      <c r="H6" s="231">
        <v>80.71475274322259</v>
      </c>
      <c r="I6" s="231">
        <v>98.081612177179068</v>
      </c>
      <c r="J6" s="231">
        <v>1.568038912982195</v>
      </c>
      <c r="K6" s="231">
        <v>1.4533589598891439</v>
      </c>
      <c r="L6" s="231">
        <v>1.6827188660752461</v>
      </c>
      <c r="M6" s="237">
        <v>1.918387822820919</v>
      </c>
      <c r="N6" s="242"/>
      <c r="O6" s="242"/>
      <c r="P6" s="242"/>
      <c r="Q6" s="242"/>
      <c r="R6" s="242"/>
      <c r="S6" s="242"/>
      <c r="T6" s="242"/>
      <c r="U6" s="242"/>
      <c r="V6" s="242"/>
      <c r="W6" s="242"/>
      <c r="X6" s="242"/>
      <c r="Y6" s="242"/>
      <c r="Z6" s="242"/>
      <c r="AA6" s="242"/>
      <c r="AB6" s="242"/>
      <c r="AC6" s="242"/>
      <c r="AD6" s="242"/>
      <c r="AE6" s="242"/>
      <c r="AF6" s="242"/>
      <c r="AG6" s="242"/>
      <c r="AH6" s="219" t="str">
        <f t="shared" si="2"/>
        <v>守山市</v>
      </c>
      <c r="AI6" s="219">
        <f t="shared" si="3"/>
        <v>82.444091428519386</v>
      </c>
      <c r="AJ6" s="219" t="str">
        <f t="shared" si="4"/>
        <v>多賀町</v>
      </c>
      <c r="AK6" s="219">
        <f t="shared" si="5"/>
        <v>80.833932744905439</v>
      </c>
      <c r="AN6" s="150" t="s">
        <v>172</v>
      </c>
      <c r="AO6" s="244" t="s">
        <v>362</v>
      </c>
      <c r="AP6" s="231">
        <v>81.737326224081812</v>
      </c>
      <c r="AQ6" s="246">
        <v>0.29504531322593813</v>
      </c>
      <c r="AR6" s="246"/>
      <c r="AS6" s="150" t="s">
        <v>172</v>
      </c>
      <c r="AT6" s="244" t="s">
        <v>362</v>
      </c>
      <c r="AU6" s="231">
        <v>80.169287311099609</v>
      </c>
      <c r="AV6" s="246">
        <v>0.27829868985866285</v>
      </c>
      <c r="AX6" s="150" t="str">
        <f t="shared" si="0"/>
        <v>守山市</v>
      </c>
      <c r="AY6" s="249">
        <f t="shared" si="0"/>
        <v>82.444091428519386</v>
      </c>
      <c r="AZ6" s="252">
        <v>0.35351041525650678</v>
      </c>
      <c r="BB6" s="150" t="str">
        <f t="shared" si="1"/>
        <v>高島市</v>
      </c>
      <c r="BC6" s="249">
        <f t="shared" si="1"/>
        <v>88.266024084903009</v>
      </c>
      <c r="BD6" s="252">
        <v>0.38412089168698321</v>
      </c>
    </row>
    <row r="7" spans="2:56">
      <c r="B7" s="150" t="s">
        <v>174</v>
      </c>
      <c r="C7" s="231">
        <v>81.256056942285625</v>
      </c>
      <c r="D7" s="231">
        <v>80.686450762368764</v>
      </c>
      <c r="E7" s="231">
        <v>81.825663122202485</v>
      </c>
      <c r="F7" s="231">
        <v>79.672148111807743</v>
      </c>
      <c r="G7" s="231">
        <v>79.132588921534548</v>
      </c>
      <c r="H7" s="231">
        <v>80.211707302080939</v>
      </c>
      <c r="I7" s="231">
        <v>98.050719060115242</v>
      </c>
      <c r="J7" s="231">
        <v>1.583908830477855</v>
      </c>
      <c r="K7" s="231">
        <v>1.4839833593828891</v>
      </c>
      <c r="L7" s="231">
        <v>1.683834301572821</v>
      </c>
      <c r="M7" s="237">
        <v>1.9492809398847282</v>
      </c>
      <c r="N7" s="242"/>
      <c r="O7" s="242"/>
      <c r="P7" s="242"/>
      <c r="Q7" s="242"/>
      <c r="R7" s="242"/>
      <c r="S7" s="242"/>
      <c r="T7" s="242"/>
      <c r="U7" s="242"/>
      <c r="V7" s="242"/>
      <c r="W7" s="242"/>
      <c r="X7" s="242"/>
      <c r="Y7" s="242"/>
      <c r="Z7" s="242"/>
      <c r="AA7" s="242"/>
      <c r="AB7" s="242"/>
      <c r="AC7" s="242"/>
      <c r="AD7" s="242"/>
      <c r="AE7" s="242"/>
      <c r="AF7" s="242"/>
      <c r="AG7" s="242"/>
      <c r="AH7" s="219" t="str">
        <f t="shared" si="2"/>
        <v>栗東市</v>
      </c>
      <c r="AI7" s="219">
        <f t="shared" si="3"/>
        <v>82.267183745631669</v>
      </c>
      <c r="AJ7" s="219" t="str">
        <f t="shared" si="4"/>
        <v>近江八幡市</v>
      </c>
      <c r="AK7" s="219">
        <f t="shared" si="5"/>
        <v>80.700671409985006</v>
      </c>
      <c r="AN7" s="150" t="s">
        <v>174</v>
      </c>
      <c r="AO7" s="244" t="s">
        <v>362</v>
      </c>
      <c r="AP7" s="231">
        <v>81.256056942285625</v>
      </c>
      <c r="AQ7" s="219">
        <v>0.29061539791676477</v>
      </c>
      <c r="AS7" s="150" t="s">
        <v>174</v>
      </c>
      <c r="AT7" s="244" t="s">
        <v>362</v>
      </c>
      <c r="AU7" s="231">
        <v>79.672148111807743</v>
      </c>
      <c r="AV7" s="219">
        <v>0.27528530115979688</v>
      </c>
      <c r="AX7" s="150" t="str">
        <f t="shared" si="0"/>
        <v>栗東市</v>
      </c>
      <c r="AY7" s="249">
        <f t="shared" si="0"/>
        <v>82.267183745631669</v>
      </c>
      <c r="AZ7" s="252">
        <v>0.3915470205880997</v>
      </c>
      <c r="BB7" s="150" t="str">
        <f t="shared" si="1"/>
        <v>湖南市</v>
      </c>
      <c r="BC7" s="249">
        <f t="shared" si="1"/>
        <v>87.904113341459123</v>
      </c>
      <c r="BD7" s="252">
        <v>0.37802711366321567</v>
      </c>
    </row>
    <row r="8" spans="2:56">
      <c r="B8" s="150" t="s">
        <v>104</v>
      </c>
      <c r="C8" s="231">
        <v>82.038829149994967</v>
      </c>
      <c r="D8" s="231">
        <v>81.397561936138246</v>
      </c>
      <c r="E8" s="231">
        <v>82.680096363851689</v>
      </c>
      <c r="F8" s="231">
        <v>80.700671409985006</v>
      </c>
      <c r="G8" s="231">
        <v>80.087710815870025</v>
      </c>
      <c r="H8" s="231">
        <v>81.313632004099986</v>
      </c>
      <c r="I8" s="231">
        <v>98.368872698605486</v>
      </c>
      <c r="J8" s="231">
        <v>1.3381577400099536</v>
      </c>
      <c r="K8" s="231">
        <v>1.2175404418709463</v>
      </c>
      <c r="L8" s="231">
        <v>1.4587750381489608</v>
      </c>
      <c r="M8" s="237">
        <v>1.6311273013944954</v>
      </c>
      <c r="N8" s="242"/>
      <c r="O8" s="242"/>
      <c r="P8" s="242"/>
      <c r="Q8" s="242"/>
      <c r="R8" s="242"/>
      <c r="S8" s="242"/>
      <c r="T8" s="242"/>
      <c r="U8" s="242"/>
      <c r="V8" s="242"/>
      <c r="W8" s="242"/>
      <c r="X8" s="242"/>
      <c r="Y8" s="242"/>
      <c r="Z8" s="242"/>
      <c r="AA8" s="242"/>
      <c r="AB8" s="242"/>
      <c r="AC8" s="242"/>
      <c r="AD8" s="242"/>
      <c r="AE8" s="242"/>
      <c r="AF8" s="242"/>
      <c r="AG8" s="242"/>
      <c r="AH8" s="219" t="str">
        <f t="shared" si="2"/>
        <v>近江八幡市</v>
      </c>
      <c r="AI8" s="219">
        <f t="shared" si="3"/>
        <v>82.038829149994967</v>
      </c>
      <c r="AJ8" s="219" t="str">
        <f t="shared" si="4"/>
        <v>守山市</v>
      </c>
      <c r="AK8" s="219">
        <f t="shared" si="5"/>
        <v>80.611650016665649</v>
      </c>
      <c r="AN8" s="150" t="s">
        <v>104</v>
      </c>
      <c r="AO8" s="244" t="s">
        <v>362</v>
      </c>
      <c r="AP8" s="231">
        <v>82.038829149994967</v>
      </c>
      <c r="AQ8" s="219">
        <v>0.32717714992690194</v>
      </c>
      <c r="AS8" s="150" t="s">
        <v>104</v>
      </c>
      <c r="AT8" s="244" t="s">
        <v>362</v>
      </c>
      <c r="AU8" s="231">
        <v>80.700671409985006</v>
      </c>
      <c r="AV8" s="219">
        <v>0.31273499699744184</v>
      </c>
      <c r="AX8" s="150" t="str">
        <f t="shared" si="0"/>
        <v>近江八幡市</v>
      </c>
      <c r="AY8" s="249">
        <f t="shared" si="0"/>
        <v>82.038829149994967</v>
      </c>
      <c r="AZ8" s="252">
        <v>0.32717714992690194</v>
      </c>
      <c r="BB8" s="150" t="str">
        <f t="shared" si="1"/>
        <v>草津市</v>
      </c>
      <c r="BC8" s="249">
        <f t="shared" si="1"/>
        <v>87.892983860510668</v>
      </c>
      <c r="BD8" s="252">
        <v>0.22830134760713813</v>
      </c>
    </row>
    <row r="9" spans="2:56">
      <c r="B9" s="150" t="s">
        <v>177</v>
      </c>
      <c r="C9" s="231">
        <v>83.017777830145675</v>
      </c>
      <c r="D9" s="231">
        <v>82.538155947293816</v>
      </c>
      <c r="E9" s="231">
        <v>83.497399712997534</v>
      </c>
      <c r="F9" s="231">
        <v>81.584354934233403</v>
      </c>
      <c r="G9" s="231">
        <v>81.128880754325721</v>
      </c>
      <c r="H9" s="231">
        <v>82.039829114141085</v>
      </c>
      <c r="I9" s="231">
        <v>98.27335429425122</v>
      </c>
      <c r="J9" s="231">
        <v>1.4334228959122464</v>
      </c>
      <c r="K9" s="231">
        <v>1.3136662102457881</v>
      </c>
      <c r="L9" s="231">
        <v>1.5531795815787046</v>
      </c>
      <c r="M9" s="237">
        <v>1.7266457057487479</v>
      </c>
      <c r="N9" s="242"/>
      <c r="O9" s="242"/>
      <c r="P9" s="242"/>
      <c r="Q9" s="242"/>
      <c r="R9" s="242"/>
      <c r="S9" s="242"/>
      <c r="T9" s="242"/>
      <c r="U9" s="242"/>
      <c r="V9" s="242"/>
      <c r="W9" s="242"/>
      <c r="X9" s="242"/>
      <c r="Y9" s="242"/>
      <c r="Z9" s="242"/>
      <c r="AA9" s="242"/>
      <c r="AB9" s="242"/>
      <c r="AC9" s="242"/>
      <c r="AD9" s="242"/>
      <c r="AE9" s="242"/>
      <c r="AF9" s="242"/>
      <c r="AG9" s="242"/>
      <c r="AH9" s="219" t="str">
        <f t="shared" si="2"/>
        <v>大津市</v>
      </c>
      <c r="AI9" s="219">
        <f t="shared" si="3"/>
        <v>82.008083096643105</v>
      </c>
      <c r="AJ9" s="219" t="str">
        <f t="shared" si="4"/>
        <v>高島市</v>
      </c>
      <c r="AK9" s="219">
        <f t="shared" si="5"/>
        <v>80.518558813716567</v>
      </c>
      <c r="AN9" s="150" t="s">
        <v>177</v>
      </c>
      <c r="AO9" s="244" t="s">
        <v>362</v>
      </c>
      <c r="AP9" s="231">
        <v>83.017777830145675</v>
      </c>
      <c r="AQ9" s="219">
        <v>0.24470504227135983</v>
      </c>
      <c r="AS9" s="150" t="s">
        <v>177</v>
      </c>
      <c r="AT9" s="244" t="s">
        <v>362</v>
      </c>
      <c r="AU9" s="231">
        <v>81.584354934233403</v>
      </c>
      <c r="AV9" s="219">
        <v>0.2323847856671844</v>
      </c>
      <c r="AX9" s="150" t="str">
        <f t="shared" si="0"/>
        <v>大津市</v>
      </c>
      <c r="AY9" s="249">
        <f t="shared" si="0"/>
        <v>82.008083096643105</v>
      </c>
      <c r="AZ9" s="252">
        <v>0.1649839468825485</v>
      </c>
      <c r="BB9" s="150" t="str">
        <f t="shared" si="1"/>
        <v>大津市</v>
      </c>
      <c r="BC9" s="249">
        <f t="shared" si="1"/>
        <v>87.841776368337349</v>
      </c>
      <c r="BD9" s="252">
        <v>0.15122997383245174</v>
      </c>
    </row>
    <row r="10" spans="2:56">
      <c r="B10" s="150" t="s">
        <v>178</v>
      </c>
      <c r="C10" s="231">
        <v>82.444091428519386</v>
      </c>
      <c r="D10" s="231">
        <v>81.751211014616629</v>
      </c>
      <c r="E10" s="231">
        <v>83.136971842422142</v>
      </c>
      <c r="F10" s="231">
        <v>80.611650016665649</v>
      </c>
      <c r="G10" s="231">
        <v>79.963739607139047</v>
      </c>
      <c r="H10" s="231">
        <v>81.259560426192252</v>
      </c>
      <c r="I10" s="231">
        <v>97.777352651836196</v>
      </c>
      <c r="J10" s="231">
        <v>1.83244141185376</v>
      </c>
      <c r="K10" s="231">
        <v>1.6664263969740656</v>
      </c>
      <c r="L10" s="231">
        <v>1.9984564267334544</v>
      </c>
      <c r="M10" s="237">
        <v>2.2226473481638429</v>
      </c>
      <c r="N10" s="242"/>
      <c r="O10" s="242"/>
      <c r="P10" s="242"/>
      <c r="Q10" s="242"/>
      <c r="R10" s="242"/>
      <c r="S10" s="242"/>
      <c r="T10" s="242"/>
      <c r="U10" s="242"/>
      <c r="V10" s="242"/>
      <c r="W10" s="242"/>
      <c r="X10" s="242"/>
      <c r="Y10" s="242"/>
      <c r="Z10" s="242"/>
      <c r="AA10" s="242"/>
      <c r="AB10" s="242"/>
      <c r="AC10" s="242"/>
      <c r="AD10" s="242"/>
      <c r="AE10" s="242"/>
      <c r="AF10" s="242"/>
      <c r="AG10" s="242"/>
      <c r="AH10" s="219" t="str">
        <f t="shared" si="2"/>
        <v>多賀町</v>
      </c>
      <c r="AI10" s="219">
        <f t="shared" si="3"/>
        <v>81.972463043156196</v>
      </c>
      <c r="AJ10" s="219" t="str">
        <f t="shared" si="4"/>
        <v>栗東市</v>
      </c>
      <c r="AK10" s="219">
        <f t="shared" si="5"/>
        <v>80.511891523692213</v>
      </c>
      <c r="AN10" s="150" t="s">
        <v>178</v>
      </c>
      <c r="AO10" s="244" t="s">
        <v>362</v>
      </c>
      <c r="AP10" s="231">
        <v>82.444091428519386</v>
      </c>
      <c r="AQ10" s="219">
        <v>0.35351041525650678</v>
      </c>
      <c r="AS10" s="150" t="s">
        <v>178</v>
      </c>
      <c r="AT10" s="244" t="s">
        <v>362</v>
      </c>
      <c r="AU10" s="231">
        <v>80.611650016665649</v>
      </c>
      <c r="AV10" s="219">
        <v>0.33056653547275672</v>
      </c>
      <c r="AX10" s="150" t="str">
        <f t="shared" si="0"/>
        <v>多賀町</v>
      </c>
      <c r="AY10" s="249">
        <f t="shared" si="0"/>
        <v>81.972463043156196</v>
      </c>
      <c r="AZ10" s="252">
        <v>0.82581938216218731</v>
      </c>
      <c r="BB10" s="150" t="str">
        <f t="shared" si="1"/>
        <v>東近江市</v>
      </c>
      <c r="BC10" s="249">
        <f t="shared" si="1"/>
        <v>87.751403737462496</v>
      </c>
      <c r="BD10" s="252">
        <v>0.27209873819272667</v>
      </c>
    </row>
    <row r="11" spans="2:56">
      <c r="B11" s="150" t="s">
        <v>182</v>
      </c>
      <c r="C11" s="231">
        <v>81.46678521960304</v>
      </c>
      <c r="D11" s="231">
        <v>80.827603615450471</v>
      </c>
      <c r="E11" s="231">
        <v>82.105966823755608</v>
      </c>
      <c r="F11" s="231">
        <v>80.138331402682581</v>
      </c>
      <c r="G11" s="231">
        <v>79.529209547951098</v>
      </c>
      <c r="H11" s="231">
        <v>80.747453257414065</v>
      </c>
      <c r="I11" s="231">
        <v>98.369330748305018</v>
      </c>
      <c r="J11" s="231">
        <v>1.3284538169204518</v>
      </c>
      <c r="K11" s="231">
        <v>1.2171562616379146</v>
      </c>
      <c r="L11" s="231">
        <v>1.4397513722029891</v>
      </c>
      <c r="M11" s="237">
        <v>1.630669251694973</v>
      </c>
      <c r="N11" s="242"/>
      <c r="O11" s="242"/>
      <c r="P11" s="242"/>
      <c r="Q11" s="242"/>
      <c r="R11" s="242"/>
      <c r="S11" s="242"/>
      <c r="T11" s="242"/>
      <c r="U11" s="242"/>
      <c r="V11" s="242"/>
      <c r="W11" s="242"/>
      <c r="X11" s="242"/>
      <c r="Y11" s="242"/>
      <c r="Z11" s="242"/>
      <c r="AA11" s="242"/>
      <c r="AB11" s="242"/>
      <c r="AC11" s="242"/>
      <c r="AD11" s="242"/>
      <c r="AE11" s="242"/>
      <c r="AF11" s="242"/>
      <c r="AG11" s="242"/>
      <c r="AH11" s="219" t="str">
        <f t="shared" si="2"/>
        <v>豊郷町</v>
      </c>
      <c r="AI11" s="219">
        <f t="shared" si="3"/>
        <v>81.879380346248013</v>
      </c>
      <c r="AJ11" s="219" t="str">
        <f t="shared" si="4"/>
        <v>豊郷町</v>
      </c>
      <c r="AK11" s="219">
        <f t="shared" si="5"/>
        <v>80.376137504560802</v>
      </c>
      <c r="AN11" s="150" t="s">
        <v>182</v>
      </c>
      <c r="AO11" s="244" t="s">
        <v>362</v>
      </c>
      <c r="AP11" s="231">
        <v>81.46678521960304</v>
      </c>
      <c r="AQ11" s="219">
        <v>0.32611306334315071</v>
      </c>
      <c r="AS11" s="150" t="s">
        <v>182</v>
      </c>
      <c r="AT11" s="244" t="s">
        <v>362</v>
      </c>
      <c r="AU11" s="231">
        <v>80.138331402682581</v>
      </c>
      <c r="AV11" s="219">
        <v>0.31077645649565566</v>
      </c>
      <c r="AX11" s="150" t="str">
        <f t="shared" si="0"/>
        <v>豊郷町</v>
      </c>
      <c r="AY11" s="249">
        <f t="shared" si="0"/>
        <v>81.879380346248013</v>
      </c>
      <c r="AZ11" s="252">
        <v>1.2141461717344899</v>
      </c>
      <c r="BB11" s="150" t="str">
        <f t="shared" si="1"/>
        <v>甲賀市</v>
      </c>
      <c r="BC11" s="249">
        <f t="shared" si="1"/>
        <v>87.613639453299399</v>
      </c>
      <c r="BD11" s="252">
        <v>0.31270883070407923</v>
      </c>
    </row>
    <row r="12" spans="2:56">
      <c r="B12" s="150" t="s">
        <v>184</v>
      </c>
      <c r="C12" s="231">
        <v>81.620699921796017</v>
      </c>
      <c r="D12" s="231">
        <v>80.783937419163735</v>
      </c>
      <c r="E12" s="231">
        <v>82.4574624244283</v>
      </c>
      <c r="F12" s="231">
        <v>80.028593803644952</v>
      </c>
      <c r="G12" s="231">
        <v>79.23669810867716</v>
      </c>
      <c r="H12" s="231">
        <v>80.820489498612744</v>
      </c>
      <c r="I12" s="231">
        <v>98.049384384504762</v>
      </c>
      <c r="J12" s="231">
        <v>1.5921061181510963</v>
      </c>
      <c r="K12" s="231">
        <v>1.4174539151476375</v>
      </c>
      <c r="L12" s="231">
        <v>1.766758321154555</v>
      </c>
      <c r="M12" s="237">
        <v>1.950615615495279</v>
      </c>
      <c r="N12" s="242"/>
      <c r="O12" s="242"/>
      <c r="P12" s="242"/>
      <c r="Q12" s="242"/>
      <c r="R12" s="242"/>
      <c r="S12" s="242"/>
      <c r="T12" s="242"/>
      <c r="U12" s="242"/>
      <c r="V12" s="242"/>
      <c r="W12" s="242"/>
      <c r="X12" s="242"/>
      <c r="Y12" s="242"/>
      <c r="Z12" s="242"/>
      <c r="AA12" s="242"/>
      <c r="AB12" s="242"/>
      <c r="AC12" s="242"/>
      <c r="AD12" s="242"/>
      <c r="AE12" s="242"/>
      <c r="AF12" s="242"/>
      <c r="AG12" s="242"/>
      <c r="AH12" s="219" t="str">
        <f t="shared" si="2"/>
        <v>高島市</v>
      </c>
      <c r="AI12" s="219">
        <f t="shared" si="3"/>
        <v>81.855707978740796</v>
      </c>
      <c r="AJ12" s="219" t="str">
        <f t="shared" si="4"/>
        <v>竜王町</v>
      </c>
      <c r="AK12" s="219">
        <f t="shared" si="5"/>
        <v>80.176384873017312</v>
      </c>
      <c r="AN12" s="150" t="s">
        <v>184</v>
      </c>
      <c r="AO12" s="244" t="s">
        <v>362</v>
      </c>
      <c r="AP12" s="231">
        <v>81.620699921796017</v>
      </c>
      <c r="AQ12" s="219">
        <v>0.4269196442001455</v>
      </c>
      <c r="AS12" s="150" t="s">
        <v>184</v>
      </c>
      <c r="AT12" s="244" t="s">
        <v>362</v>
      </c>
      <c r="AU12" s="231">
        <v>80.028593803644952</v>
      </c>
      <c r="AV12" s="219">
        <v>0.40402841579989202</v>
      </c>
      <c r="AX12" s="150" t="str">
        <f t="shared" si="0"/>
        <v>高島市</v>
      </c>
      <c r="AY12" s="249">
        <f t="shared" si="0"/>
        <v>81.855707978740796</v>
      </c>
      <c r="AZ12" s="252">
        <v>0.44852039192410881</v>
      </c>
      <c r="BB12" s="150" t="str">
        <f t="shared" si="1"/>
        <v>彦根市</v>
      </c>
      <c r="BC12" s="249">
        <f t="shared" si="1"/>
        <v>87.583389683833204</v>
      </c>
      <c r="BD12" s="252">
        <v>0.25787527564655022</v>
      </c>
    </row>
    <row r="13" spans="2:56">
      <c r="B13" s="150" t="s">
        <v>188</v>
      </c>
      <c r="C13" s="231">
        <v>81.611085938484891</v>
      </c>
      <c r="D13" s="231">
        <v>80.777370057921914</v>
      </c>
      <c r="E13" s="231">
        <v>82.444801819047868</v>
      </c>
      <c r="F13" s="231">
        <v>79.880779630214633</v>
      </c>
      <c r="G13" s="231">
        <v>79.098823930222906</v>
      </c>
      <c r="H13" s="231">
        <v>80.66273533020636</v>
      </c>
      <c r="I13" s="231">
        <v>97.879814625215872</v>
      </c>
      <c r="J13" s="231">
        <v>1.7303063082702492</v>
      </c>
      <c r="K13" s="231">
        <v>1.5327218543145376</v>
      </c>
      <c r="L13" s="231">
        <v>1.9278907622259607</v>
      </c>
      <c r="M13" s="237">
        <v>2.1201853747841115</v>
      </c>
      <c r="N13" s="242"/>
      <c r="O13" s="242"/>
      <c r="P13" s="242"/>
      <c r="Q13" s="242"/>
      <c r="R13" s="242"/>
      <c r="S13" s="242"/>
      <c r="T13" s="242"/>
      <c r="U13" s="242"/>
      <c r="V13" s="242"/>
      <c r="W13" s="242"/>
      <c r="X13" s="242"/>
      <c r="Y13" s="242"/>
      <c r="Z13" s="242"/>
      <c r="AA13" s="242"/>
      <c r="AB13" s="242"/>
      <c r="AC13" s="242"/>
      <c r="AD13" s="242"/>
      <c r="AE13" s="242"/>
      <c r="AF13" s="242"/>
      <c r="AG13" s="242"/>
      <c r="AH13" s="219" t="str">
        <f t="shared" si="2"/>
        <v>彦根市</v>
      </c>
      <c r="AI13" s="219">
        <f t="shared" si="3"/>
        <v>81.737326224081812</v>
      </c>
      <c r="AJ13" s="219" t="str">
        <f t="shared" si="4"/>
        <v>彦根市</v>
      </c>
      <c r="AK13" s="219">
        <f t="shared" si="5"/>
        <v>80.169287311099609</v>
      </c>
      <c r="AN13" s="150" t="s">
        <v>188</v>
      </c>
      <c r="AO13" s="244" t="s">
        <v>362</v>
      </c>
      <c r="AP13" s="231">
        <v>81.611085938484891</v>
      </c>
      <c r="AQ13" s="219">
        <v>0.42536524518519359</v>
      </c>
      <c r="AS13" s="150" t="s">
        <v>188</v>
      </c>
      <c r="AT13" s="244" t="s">
        <v>362</v>
      </c>
      <c r="AU13" s="231">
        <v>79.880779630214633</v>
      </c>
      <c r="AV13" s="219">
        <v>0.3989569897916973</v>
      </c>
      <c r="AX13" s="150" t="str">
        <f t="shared" si="0"/>
        <v>彦根市</v>
      </c>
      <c r="AY13" s="249">
        <f t="shared" si="0"/>
        <v>81.737326224081812</v>
      </c>
      <c r="AZ13" s="253">
        <v>0.29504531322593813</v>
      </c>
      <c r="BB13" s="150" t="str">
        <f t="shared" si="1"/>
        <v>栗東市</v>
      </c>
      <c r="BC13" s="249">
        <f t="shared" si="1"/>
        <v>87.541274633407355</v>
      </c>
      <c r="BD13" s="252">
        <v>0.33377278307132469</v>
      </c>
    </row>
    <row r="14" spans="2:56">
      <c r="B14" s="150" t="s">
        <v>193</v>
      </c>
      <c r="C14" s="231">
        <v>81.855707978740796</v>
      </c>
      <c r="D14" s="231">
        <v>80.976608010569549</v>
      </c>
      <c r="E14" s="231">
        <v>82.734807946912042</v>
      </c>
      <c r="F14" s="231">
        <v>80.518558813716567</v>
      </c>
      <c r="G14" s="231">
        <v>79.675102798998694</v>
      </c>
      <c r="H14" s="231">
        <v>81.36201482843444</v>
      </c>
      <c r="I14" s="231">
        <v>98.366455806146703</v>
      </c>
      <c r="J14" s="231">
        <v>1.3371491650242264</v>
      </c>
      <c r="K14" s="231">
        <v>1.2088307863762247</v>
      </c>
      <c r="L14" s="231">
        <v>1.4654675436722282</v>
      </c>
      <c r="M14" s="237">
        <v>1.6335441938532924</v>
      </c>
      <c r="N14" s="242"/>
      <c r="O14" s="242"/>
      <c r="P14" s="242"/>
      <c r="Q14" s="242"/>
      <c r="R14" s="242"/>
      <c r="S14" s="242"/>
      <c r="T14" s="242"/>
      <c r="U14" s="242"/>
      <c r="V14" s="242"/>
      <c r="W14" s="242"/>
      <c r="X14" s="242"/>
      <c r="Y14" s="242"/>
      <c r="Z14" s="242"/>
      <c r="AA14" s="242"/>
      <c r="AB14" s="242"/>
      <c r="AC14" s="242"/>
      <c r="AD14" s="242"/>
      <c r="AE14" s="242"/>
      <c r="AF14" s="242"/>
      <c r="AG14" s="242"/>
      <c r="AH14" s="219" t="str">
        <f t="shared" si="2"/>
        <v>野洲市</v>
      </c>
      <c r="AI14" s="219">
        <f t="shared" si="3"/>
        <v>81.620699921796017</v>
      </c>
      <c r="AJ14" s="219" t="str">
        <f t="shared" si="4"/>
        <v>大津市</v>
      </c>
      <c r="AK14" s="219">
        <f t="shared" si="5"/>
        <v>80.154216021784435</v>
      </c>
      <c r="AN14" s="150" t="s">
        <v>193</v>
      </c>
      <c r="AO14" s="244" t="s">
        <v>362</v>
      </c>
      <c r="AP14" s="231">
        <v>81.855707978740796</v>
      </c>
      <c r="AQ14" s="219">
        <v>0.44852039192410881</v>
      </c>
      <c r="AS14" s="150" t="s">
        <v>193</v>
      </c>
      <c r="AT14" s="244" t="s">
        <v>362</v>
      </c>
      <c r="AU14" s="231">
        <v>80.518558813716567</v>
      </c>
      <c r="AV14" s="219">
        <v>0.43033470138666918</v>
      </c>
      <c r="AX14" s="150" t="str">
        <f t="shared" si="0"/>
        <v>野洲市</v>
      </c>
      <c r="AY14" s="249">
        <f t="shared" si="0"/>
        <v>81.620699921796017</v>
      </c>
      <c r="AZ14" s="252">
        <v>0.4269196442001455</v>
      </c>
      <c r="BB14" s="150" t="str">
        <f t="shared" si="1"/>
        <v>近江八幡市</v>
      </c>
      <c r="BC14" s="249">
        <f t="shared" si="1"/>
        <v>87.527873123524074</v>
      </c>
      <c r="BD14" s="252">
        <v>0.3151503831930032</v>
      </c>
    </row>
    <row r="15" spans="2:56">
      <c r="B15" s="150" t="s">
        <v>194</v>
      </c>
      <c r="C15" s="231">
        <v>81.255557351488022</v>
      </c>
      <c r="D15" s="231">
        <v>80.691520701965899</v>
      </c>
      <c r="E15" s="231">
        <v>81.819594001010145</v>
      </c>
      <c r="F15" s="231">
        <v>80.047180502472173</v>
      </c>
      <c r="G15" s="231">
        <v>79.508263496214767</v>
      </c>
      <c r="H15" s="231">
        <v>80.58609750872958</v>
      </c>
      <c r="I15" s="231">
        <v>98.512868672121996</v>
      </c>
      <c r="J15" s="231">
        <v>1.2083768490158426</v>
      </c>
      <c r="K15" s="231">
        <v>1.1146981529732818</v>
      </c>
      <c r="L15" s="231">
        <v>1.3020555450584035</v>
      </c>
      <c r="M15" s="237">
        <v>1.4871313278779865</v>
      </c>
      <c r="N15" s="242"/>
      <c r="O15" s="242"/>
      <c r="P15" s="242"/>
      <c r="Q15" s="242"/>
      <c r="R15" s="242"/>
      <c r="S15" s="242"/>
      <c r="T15" s="242"/>
      <c r="U15" s="242"/>
      <c r="V15" s="242"/>
      <c r="W15" s="242"/>
      <c r="X15" s="242"/>
      <c r="Y15" s="242"/>
      <c r="Z15" s="242"/>
      <c r="AA15" s="242"/>
      <c r="AB15" s="242"/>
      <c r="AC15" s="242"/>
      <c r="AD15" s="242"/>
      <c r="AE15" s="242"/>
      <c r="AF15" s="242"/>
      <c r="AG15" s="242"/>
      <c r="AH15" s="219" t="str">
        <f t="shared" si="2"/>
        <v>湖南市</v>
      </c>
      <c r="AI15" s="219">
        <f t="shared" si="3"/>
        <v>81.611085938484891</v>
      </c>
      <c r="AJ15" s="219" t="str">
        <f t="shared" si="4"/>
        <v>甲賀市</v>
      </c>
      <c r="AK15" s="219">
        <f t="shared" si="5"/>
        <v>80.138331402682581</v>
      </c>
      <c r="AN15" s="150" t="s">
        <v>194</v>
      </c>
      <c r="AO15" s="244" t="s">
        <v>362</v>
      </c>
      <c r="AP15" s="231">
        <v>81.255557351488022</v>
      </c>
      <c r="AQ15" s="219">
        <v>0.28777380077659126</v>
      </c>
      <c r="AS15" s="150" t="s">
        <v>194</v>
      </c>
      <c r="AT15" s="244" t="s">
        <v>362</v>
      </c>
      <c r="AU15" s="231">
        <v>80.047180502472173</v>
      </c>
      <c r="AV15" s="219">
        <v>0.27495765625378082</v>
      </c>
      <c r="AX15" s="150" t="str">
        <f t="shared" si="0"/>
        <v>湖南市</v>
      </c>
      <c r="AY15" s="249">
        <f t="shared" si="0"/>
        <v>81.611085938484891</v>
      </c>
      <c r="AZ15" s="252">
        <v>0.42536524518519359</v>
      </c>
      <c r="BB15" s="150" t="str">
        <f t="shared" si="1"/>
        <v>日野町</v>
      </c>
      <c r="BC15" s="249">
        <f t="shared" si="1"/>
        <v>87.471127471739052</v>
      </c>
      <c r="BD15" s="252">
        <v>0.51117112371601436</v>
      </c>
    </row>
    <row r="16" spans="2:56">
      <c r="B16" s="150" t="s">
        <v>195</v>
      </c>
      <c r="C16" s="231">
        <v>81.367104089055701</v>
      </c>
      <c r="D16" s="231">
        <v>80.478630197093267</v>
      </c>
      <c r="E16" s="231">
        <v>82.255577981018135</v>
      </c>
      <c r="F16" s="231">
        <v>79.61510813945192</v>
      </c>
      <c r="G16" s="231">
        <v>78.784815964308351</v>
      </c>
      <c r="H16" s="231">
        <v>80.445400314595489</v>
      </c>
      <c r="I16" s="231">
        <v>97.846800658302598</v>
      </c>
      <c r="J16" s="231">
        <v>1.7519959496037778</v>
      </c>
      <c r="K16" s="231">
        <v>1.5754059526359074</v>
      </c>
      <c r="L16" s="231">
        <v>1.9285859465716482</v>
      </c>
      <c r="M16" s="237">
        <v>2.1531993416973902</v>
      </c>
      <c r="N16" s="242"/>
      <c r="O16" s="242"/>
      <c r="P16" s="242"/>
      <c r="Q16" s="242"/>
      <c r="R16" s="242"/>
      <c r="S16" s="242"/>
      <c r="T16" s="242"/>
      <c r="U16" s="242"/>
      <c r="V16" s="242"/>
      <c r="W16" s="242"/>
      <c r="X16" s="242"/>
      <c r="Y16" s="242"/>
      <c r="Z16" s="242"/>
      <c r="AA16" s="242"/>
      <c r="AB16" s="242"/>
      <c r="AC16" s="242"/>
      <c r="AD16" s="242"/>
      <c r="AE16" s="242"/>
      <c r="AF16" s="242"/>
      <c r="AG16" s="242"/>
      <c r="AH16" s="219" t="str">
        <f t="shared" si="2"/>
        <v>竜王町</v>
      </c>
      <c r="AI16" s="219">
        <f t="shared" si="3"/>
        <v>81.538411976823525</v>
      </c>
      <c r="AJ16" s="219" t="str">
        <f t="shared" si="4"/>
        <v>東近江市</v>
      </c>
      <c r="AK16" s="219">
        <f t="shared" si="5"/>
        <v>80.047180502472173</v>
      </c>
      <c r="AN16" s="150" t="s">
        <v>195</v>
      </c>
      <c r="AO16" s="244" t="s">
        <v>362</v>
      </c>
      <c r="AP16" s="231">
        <v>81.367104089055701</v>
      </c>
      <c r="AQ16" s="219">
        <v>0.45330300610328367</v>
      </c>
      <c r="AS16" s="150" t="s">
        <v>195</v>
      </c>
      <c r="AT16" s="244" t="s">
        <v>362</v>
      </c>
      <c r="AU16" s="231">
        <v>79.61510813945192</v>
      </c>
      <c r="AV16" s="219">
        <v>0.42361845670590087</v>
      </c>
      <c r="AX16" s="150" t="str">
        <f t="shared" si="0"/>
        <v>竜王町</v>
      </c>
      <c r="AY16" s="249">
        <f t="shared" si="0"/>
        <v>81.538411976823525</v>
      </c>
      <c r="AZ16" s="252">
        <v>0.8208106816165176</v>
      </c>
      <c r="BB16" s="150" t="str">
        <f t="shared" si="1"/>
        <v>守山市</v>
      </c>
      <c r="BC16" s="249">
        <f t="shared" si="1"/>
        <v>87.356598617925556</v>
      </c>
      <c r="BD16" s="252">
        <v>0.32457397064257371</v>
      </c>
    </row>
    <row r="17" spans="2:56">
      <c r="B17" s="150" t="s">
        <v>181</v>
      </c>
      <c r="C17" s="231">
        <v>82.267183745631669</v>
      </c>
      <c r="D17" s="231">
        <v>81.499751585279</v>
      </c>
      <c r="E17" s="231">
        <v>83.034615905984339</v>
      </c>
      <c r="F17" s="231">
        <v>80.511891523692213</v>
      </c>
      <c r="G17" s="231">
        <v>79.795869620394157</v>
      </c>
      <c r="H17" s="231">
        <v>81.22791342699027</v>
      </c>
      <c r="I17" s="231">
        <v>97.866351876871363</v>
      </c>
      <c r="J17" s="231">
        <v>1.7552922219394258</v>
      </c>
      <c r="K17" s="231">
        <v>1.5510861285209523</v>
      </c>
      <c r="L17" s="231">
        <v>1.9594983153578993</v>
      </c>
      <c r="M17" s="237">
        <v>2.1336481231285989</v>
      </c>
      <c r="N17" s="242"/>
      <c r="O17" s="242"/>
      <c r="P17" s="242"/>
      <c r="Q17" s="242"/>
      <c r="R17" s="242"/>
      <c r="S17" s="242"/>
      <c r="T17" s="242"/>
      <c r="U17" s="242"/>
      <c r="V17" s="242"/>
      <c r="W17" s="242"/>
      <c r="X17" s="242"/>
      <c r="Y17" s="242"/>
      <c r="Z17" s="242"/>
      <c r="AA17" s="242"/>
      <c r="AB17" s="242"/>
      <c r="AC17" s="242"/>
      <c r="AD17" s="242"/>
      <c r="AE17" s="242"/>
      <c r="AF17" s="242"/>
      <c r="AG17" s="242"/>
      <c r="AH17" s="219" t="str">
        <f t="shared" si="2"/>
        <v>甲賀市</v>
      </c>
      <c r="AI17" s="219">
        <f t="shared" si="3"/>
        <v>81.46678521960304</v>
      </c>
      <c r="AJ17" s="219" t="str">
        <f t="shared" si="4"/>
        <v>野洲市</v>
      </c>
      <c r="AK17" s="219">
        <f t="shared" si="5"/>
        <v>80.028593803644952</v>
      </c>
      <c r="AN17" s="150" t="s">
        <v>181</v>
      </c>
      <c r="AO17" s="244" t="s">
        <v>362</v>
      </c>
      <c r="AP17" s="231">
        <v>82.267183745631669</v>
      </c>
      <c r="AQ17" s="219">
        <v>0.3915470205880997</v>
      </c>
      <c r="AS17" s="150" t="s">
        <v>181</v>
      </c>
      <c r="AT17" s="244" t="s">
        <v>362</v>
      </c>
      <c r="AU17" s="231">
        <v>80.511891523692213</v>
      </c>
      <c r="AV17" s="219">
        <v>0.36531729760105058</v>
      </c>
      <c r="AX17" s="150" t="str">
        <f t="shared" si="0"/>
        <v>甲賀市</v>
      </c>
      <c r="AY17" s="249">
        <f t="shared" si="0"/>
        <v>81.46678521960304</v>
      </c>
      <c r="AZ17" s="252">
        <v>0.32611306334315071</v>
      </c>
      <c r="BB17" s="150" t="str">
        <f t="shared" si="1"/>
        <v>長浜市</v>
      </c>
      <c r="BC17" s="249">
        <f t="shared" si="1"/>
        <v>87.294114038623817</v>
      </c>
      <c r="BD17" s="252">
        <v>0.23577014978894489</v>
      </c>
    </row>
    <row r="18" spans="2:56">
      <c r="B18" s="223" t="s">
        <v>196</v>
      </c>
      <c r="C18" s="230">
        <v>80.815119474297134</v>
      </c>
      <c r="D18" s="230">
        <v>79.262544159689057</v>
      </c>
      <c r="E18" s="230">
        <v>82.367694788905212</v>
      </c>
      <c r="F18" s="230">
        <v>79.297965028099057</v>
      </c>
      <c r="G18" s="230">
        <v>77.812875924634326</v>
      </c>
      <c r="H18" s="230">
        <v>80.783054131563787</v>
      </c>
      <c r="I18" s="230">
        <v>98.122684893535791</v>
      </c>
      <c r="J18" s="230">
        <v>1.5171544461980648</v>
      </c>
      <c r="K18" s="230">
        <v>1.2877706855636109</v>
      </c>
      <c r="L18" s="230">
        <v>1.7465382068325188</v>
      </c>
      <c r="M18" s="238">
        <v>1.8773151064641915</v>
      </c>
      <c r="N18" s="242"/>
      <c r="O18" s="242"/>
      <c r="P18" s="242"/>
      <c r="Q18" s="242"/>
      <c r="R18" s="242"/>
      <c r="S18" s="242"/>
      <c r="T18" s="242"/>
      <c r="U18" s="242"/>
      <c r="V18" s="242"/>
      <c r="W18" s="242"/>
      <c r="X18" s="242"/>
      <c r="Y18" s="242"/>
      <c r="Z18" s="242"/>
      <c r="AA18" s="242"/>
      <c r="AB18" s="242"/>
      <c r="AC18" s="242"/>
      <c r="AD18" s="242"/>
      <c r="AE18" s="242"/>
      <c r="AF18" s="242"/>
      <c r="AG18" s="242"/>
      <c r="AH18" s="219" t="str">
        <f t="shared" si="2"/>
        <v>米原市</v>
      </c>
      <c r="AI18" s="219">
        <f t="shared" si="3"/>
        <v>81.367104089055701</v>
      </c>
      <c r="AJ18" s="219" t="str">
        <f t="shared" si="4"/>
        <v>湖南市</v>
      </c>
      <c r="AK18" s="219">
        <f t="shared" si="5"/>
        <v>79.880779630214633</v>
      </c>
      <c r="AN18" s="223" t="s">
        <v>196</v>
      </c>
      <c r="AO18" s="244" t="s">
        <v>362</v>
      </c>
      <c r="AP18" s="230">
        <v>80.815119474297134</v>
      </c>
      <c r="AQ18" s="219">
        <v>0.79213026255513985</v>
      </c>
      <c r="AS18" s="223" t="s">
        <v>196</v>
      </c>
      <c r="AT18" s="244" t="s">
        <v>362</v>
      </c>
      <c r="AU18" s="230">
        <v>79.297965028099057</v>
      </c>
      <c r="AV18" s="219">
        <v>0.75769852217588285</v>
      </c>
      <c r="AX18" s="150" t="str">
        <f t="shared" si="0"/>
        <v>米原市</v>
      </c>
      <c r="AY18" s="249">
        <f t="shared" si="0"/>
        <v>81.367104089055701</v>
      </c>
      <c r="AZ18" s="252">
        <v>0.45330300610328367</v>
      </c>
      <c r="BB18" s="150" t="str">
        <f t="shared" si="1"/>
        <v>米原市</v>
      </c>
      <c r="BC18" s="249">
        <f t="shared" si="1"/>
        <v>87.17233934461288</v>
      </c>
      <c r="BD18" s="252">
        <v>0.39724016673218071</v>
      </c>
    </row>
    <row r="19" spans="2:56">
      <c r="B19" s="223" t="s">
        <v>146</v>
      </c>
      <c r="C19" s="230">
        <v>81.538411976823525</v>
      </c>
      <c r="D19" s="230">
        <v>79.929623040855148</v>
      </c>
      <c r="E19" s="230">
        <v>83.147200912791902</v>
      </c>
      <c r="F19" s="230">
        <v>80.176384873017312</v>
      </c>
      <c r="G19" s="230">
        <v>78.651045520558014</v>
      </c>
      <c r="H19" s="230">
        <v>81.70172422547661</v>
      </c>
      <c r="I19" s="230">
        <v>98.32958838566374</v>
      </c>
      <c r="J19" s="230">
        <v>1.3620271038062066</v>
      </c>
      <c r="K19" s="230">
        <v>1.0546857921387396</v>
      </c>
      <c r="L19" s="230">
        <v>1.6693684154736737</v>
      </c>
      <c r="M19" s="238">
        <v>1.670411614336258</v>
      </c>
      <c r="N19" s="242"/>
      <c r="O19" s="242"/>
      <c r="P19" s="242"/>
      <c r="Q19" s="242"/>
      <c r="R19" s="242"/>
      <c r="S19" s="242"/>
      <c r="T19" s="242"/>
      <c r="U19" s="242"/>
      <c r="V19" s="242"/>
      <c r="W19" s="242"/>
      <c r="X19" s="242"/>
      <c r="Y19" s="242"/>
      <c r="Z19" s="242"/>
      <c r="AA19" s="242"/>
      <c r="AB19" s="242"/>
      <c r="AC19" s="242"/>
      <c r="AD19" s="242"/>
      <c r="AE19" s="242"/>
      <c r="AF19" s="242"/>
      <c r="AG19" s="242"/>
      <c r="AH19" s="219" t="str">
        <f t="shared" si="2"/>
        <v>長浜市</v>
      </c>
      <c r="AI19" s="219">
        <f t="shared" si="3"/>
        <v>81.256056942285625</v>
      </c>
      <c r="AJ19" s="219" t="str">
        <f t="shared" si="4"/>
        <v>長浜市</v>
      </c>
      <c r="AK19" s="219">
        <f t="shared" si="5"/>
        <v>79.672148111807743</v>
      </c>
      <c r="AN19" s="223" t="s">
        <v>146</v>
      </c>
      <c r="AO19" s="244" t="s">
        <v>362</v>
      </c>
      <c r="AP19" s="230">
        <v>81.538411976823525</v>
      </c>
      <c r="AQ19" s="219">
        <v>0.8208106816165176</v>
      </c>
      <c r="AS19" s="223" t="s">
        <v>146</v>
      </c>
      <c r="AT19" s="244" t="s">
        <v>362</v>
      </c>
      <c r="AU19" s="230">
        <v>80.176384873017312</v>
      </c>
      <c r="AV19" s="219">
        <v>0.77823436349964226</v>
      </c>
      <c r="AX19" s="150" t="str">
        <f t="shared" si="0"/>
        <v>長浜市</v>
      </c>
      <c r="AY19" s="249">
        <f t="shared" si="0"/>
        <v>81.256056942285625</v>
      </c>
      <c r="AZ19" s="252">
        <v>0.29061539791676477</v>
      </c>
      <c r="BB19" s="150" t="str">
        <f t="shared" si="1"/>
        <v>愛荘町</v>
      </c>
      <c r="BC19" s="249">
        <f t="shared" si="1"/>
        <v>86.917459624407755</v>
      </c>
      <c r="BD19" s="252">
        <v>0.58769968978018716</v>
      </c>
    </row>
    <row r="20" spans="2:56">
      <c r="B20" s="223" t="s">
        <v>197</v>
      </c>
      <c r="C20" s="230">
        <v>79.47621612668577</v>
      </c>
      <c r="D20" s="230">
        <v>77.95063234671386</v>
      </c>
      <c r="E20" s="230">
        <v>81.001799906657681</v>
      </c>
      <c r="F20" s="230">
        <v>78.178248111887882</v>
      </c>
      <c r="G20" s="230">
        <v>76.724828604322425</v>
      </c>
      <c r="H20" s="230">
        <v>79.631667619453339</v>
      </c>
      <c r="I20" s="230">
        <v>98.366847243043225</v>
      </c>
      <c r="J20" s="230">
        <v>1.2979680147978976</v>
      </c>
      <c r="K20" s="230">
        <v>1.0622709166983102</v>
      </c>
      <c r="L20" s="230">
        <v>1.533665112897485</v>
      </c>
      <c r="M20" s="238">
        <v>1.6331527569567799</v>
      </c>
      <c r="N20" s="242"/>
      <c r="O20" s="242"/>
      <c r="P20" s="242"/>
      <c r="Q20" s="242"/>
      <c r="R20" s="242"/>
      <c r="S20" s="242"/>
      <c r="T20" s="242"/>
      <c r="U20" s="242"/>
      <c r="V20" s="242"/>
      <c r="W20" s="242"/>
      <c r="X20" s="242"/>
      <c r="Y20" s="242"/>
      <c r="Z20" s="242"/>
      <c r="AA20" s="242"/>
      <c r="AB20" s="242"/>
      <c r="AC20" s="242"/>
      <c r="AD20" s="242"/>
      <c r="AE20" s="242"/>
      <c r="AF20" s="242"/>
      <c r="AG20" s="242"/>
      <c r="AH20" s="219" t="str">
        <f t="shared" si="2"/>
        <v>東近江市</v>
      </c>
      <c r="AI20" s="219">
        <f t="shared" si="3"/>
        <v>81.255557351488022</v>
      </c>
      <c r="AJ20" s="219" t="str">
        <f t="shared" si="4"/>
        <v>米原市</v>
      </c>
      <c r="AK20" s="219">
        <f t="shared" si="5"/>
        <v>79.61510813945192</v>
      </c>
      <c r="AN20" s="223" t="s">
        <v>197</v>
      </c>
      <c r="AO20" s="244" t="s">
        <v>362</v>
      </c>
      <c r="AP20" s="230">
        <v>79.47621612668577</v>
      </c>
      <c r="AQ20" s="219">
        <v>0.77835907141424032</v>
      </c>
      <c r="AS20" s="223" t="s">
        <v>197</v>
      </c>
      <c r="AT20" s="244" t="s">
        <v>362</v>
      </c>
      <c r="AU20" s="230">
        <v>78.178248111887882</v>
      </c>
      <c r="AV20" s="219">
        <v>0.74154056508441857</v>
      </c>
      <c r="AX20" s="150" t="str">
        <f t="shared" si="0"/>
        <v>東近江市</v>
      </c>
      <c r="AY20" s="249">
        <f t="shared" si="0"/>
        <v>81.255557351488022</v>
      </c>
      <c r="AZ20" s="252">
        <v>0.28777380077659126</v>
      </c>
      <c r="BB20" s="150" t="str">
        <f t="shared" si="1"/>
        <v>野洲市</v>
      </c>
      <c r="BC20" s="249">
        <f t="shared" si="1"/>
        <v>86.755249194016685</v>
      </c>
      <c r="BD20" s="252">
        <v>0.4185166302875728</v>
      </c>
    </row>
    <row r="21" spans="2:56">
      <c r="B21" s="223" t="s">
        <v>198</v>
      </c>
      <c r="C21" s="230">
        <v>81.879380346248013</v>
      </c>
      <c r="D21" s="230">
        <v>79.499653849648411</v>
      </c>
      <c r="E21" s="230">
        <v>84.259106842847615</v>
      </c>
      <c r="F21" s="230">
        <v>80.376137504560802</v>
      </c>
      <c r="G21" s="230">
        <v>78.115198724393338</v>
      </c>
      <c r="H21" s="230">
        <v>82.637076284728266</v>
      </c>
      <c r="I21" s="230">
        <v>98.164076431293978</v>
      </c>
      <c r="J21" s="230">
        <v>1.5032428416872281</v>
      </c>
      <c r="K21" s="230">
        <v>1.088841800615632</v>
      </c>
      <c r="L21" s="230">
        <v>1.9176438827588242</v>
      </c>
      <c r="M21" s="238">
        <v>1.8359235687060396</v>
      </c>
      <c r="N21" s="242"/>
      <c r="O21" s="242"/>
      <c r="P21" s="242"/>
      <c r="Q21" s="242"/>
      <c r="R21" s="242"/>
      <c r="S21" s="242"/>
      <c r="T21" s="242"/>
      <c r="U21" s="242"/>
      <c r="V21" s="242"/>
      <c r="W21" s="242"/>
      <c r="X21" s="242"/>
      <c r="Y21" s="242"/>
      <c r="Z21" s="242"/>
      <c r="AA21" s="242"/>
      <c r="AB21" s="242"/>
      <c r="AC21" s="242"/>
      <c r="AD21" s="242"/>
      <c r="AE21" s="242"/>
      <c r="AF21" s="242"/>
      <c r="AG21" s="242"/>
      <c r="AH21" s="219" t="str">
        <f t="shared" si="2"/>
        <v>日野町</v>
      </c>
      <c r="AI21" s="219">
        <f t="shared" si="3"/>
        <v>80.815119474297134</v>
      </c>
      <c r="AJ21" s="219" t="str">
        <f t="shared" si="4"/>
        <v>日野町</v>
      </c>
      <c r="AK21" s="219">
        <f t="shared" si="5"/>
        <v>79.297965028099057</v>
      </c>
      <c r="AN21" s="223" t="s">
        <v>198</v>
      </c>
      <c r="AO21" s="244" t="s">
        <v>362</v>
      </c>
      <c r="AP21" s="230">
        <v>81.879380346248013</v>
      </c>
      <c r="AQ21" s="219">
        <v>1.2141461717344899</v>
      </c>
      <c r="AS21" s="223" t="s">
        <v>198</v>
      </c>
      <c r="AT21" s="244" t="s">
        <v>362</v>
      </c>
      <c r="AU21" s="230">
        <v>80.376137504560802</v>
      </c>
      <c r="AV21" s="219">
        <v>1.1535401939629917</v>
      </c>
      <c r="AX21" s="150" t="str">
        <f t="shared" si="0"/>
        <v>日野町</v>
      </c>
      <c r="AY21" s="249">
        <f t="shared" si="0"/>
        <v>80.815119474297134</v>
      </c>
      <c r="AZ21" s="252">
        <v>0.79213026255513985</v>
      </c>
      <c r="BB21" s="150" t="str">
        <f t="shared" si="1"/>
        <v>竜王町</v>
      </c>
      <c r="BC21" s="249">
        <f t="shared" si="1"/>
        <v>86.489023403114317</v>
      </c>
      <c r="BD21" s="252">
        <v>0.8538576328011106</v>
      </c>
    </row>
    <row r="22" spans="2:56">
      <c r="B22" s="223" t="s">
        <v>199</v>
      </c>
      <c r="C22" s="230">
        <v>80.205051157620261</v>
      </c>
      <c r="D22" s="230">
        <v>78.156487163169601</v>
      </c>
      <c r="E22" s="230">
        <v>82.253615152070921</v>
      </c>
      <c r="F22" s="230">
        <v>78.831143634635694</v>
      </c>
      <c r="G22" s="230">
        <v>76.891817715679949</v>
      </c>
      <c r="H22" s="230">
        <v>80.77046955359144</v>
      </c>
      <c r="I22" s="230">
        <v>98.287006238192475</v>
      </c>
      <c r="J22" s="230">
        <v>1.3739075229845668</v>
      </c>
      <c r="K22" s="230">
        <v>1.0216061564567682</v>
      </c>
      <c r="L22" s="230">
        <v>1.7262088895123653</v>
      </c>
      <c r="M22" s="238">
        <v>1.7129937618075222</v>
      </c>
      <c r="N22" s="242"/>
      <c r="O22" s="242"/>
      <c r="P22" s="242"/>
      <c r="Q22" s="242"/>
      <c r="R22" s="242"/>
      <c r="S22" s="242"/>
      <c r="T22" s="242"/>
      <c r="U22" s="242"/>
      <c r="V22" s="242"/>
      <c r="W22" s="242"/>
      <c r="X22" s="242"/>
      <c r="Y22" s="242"/>
      <c r="Z22" s="242"/>
      <c r="AA22" s="242"/>
      <c r="AB22" s="242"/>
      <c r="AC22" s="242"/>
      <c r="AD22" s="242"/>
      <c r="AE22" s="242"/>
      <c r="AF22" s="242"/>
      <c r="AG22" s="242"/>
      <c r="AH22" s="219" t="str">
        <f t="shared" si="2"/>
        <v>甲良町</v>
      </c>
      <c r="AI22" s="219">
        <f t="shared" si="3"/>
        <v>80.205051157620261</v>
      </c>
      <c r="AJ22" s="219" t="str">
        <f t="shared" si="4"/>
        <v>甲良町</v>
      </c>
      <c r="AK22" s="219">
        <f t="shared" si="5"/>
        <v>78.831143634635694</v>
      </c>
      <c r="AN22" s="223" t="s">
        <v>199</v>
      </c>
      <c r="AO22" s="244" t="s">
        <v>362</v>
      </c>
      <c r="AP22" s="230">
        <v>80.205051157620261</v>
      </c>
      <c r="AQ22" s="219">
        <v>1.0451857114544192</v>
      </c>
      <c r="AS22" s="223" t="s">
        <v>199</v>
      </c>
      <c r="AT22" s="244" t="s">
        <v>362</v>
      </c>
      <c r="AU22" s="230">
        <v>78.831143634635694</v>
      </c>
      <c r="AV22" s="219">
        <v>0.9894519994672184</v>
      </c>
      <c r="AX22" s="150" t="str">
        <f t="shared" si="0"/>
        <v>甲良町</v>
      </c>
      <c r="AY22" s="249">
        <f t="shared" si="0"/>
        <v>80.205051157620261</v>
      </c>
      <c r="AZ22" s="252">
        <v>1.0451857114544192</v>
      </c>
      <c r="BB22" s="150" t="str">
        <f t="shared" si="1"/>
        <v>多賀町</v>
      </c>
      <c r="BC22" s="249">
        <f t="shared" si="1"/>
        <v>86.427461074287635</v>
      </c>
      <c r="BD22" s="252">
        <v>1.2052151489646976</v>
      </c>
    </row>
    <row r="23" spans="2:56">
      <c r="B23" s="223" t="s">
        <v>201</v>
      </c>
      <c r="C23" s="230">
        <v>81.972463043156196</v>
      </c>
      <c r="D23" s="230">
        <v>80.353857054118308</v>
      </c>
      <c r="E23" s="230">
        <v>83.591069032194085</v>
      </c>
      <c r="F23" s="230">
        <v>80.833932744905439</v>
      </c>
      <c r="G23" s="230">
        <v>79.301412692865782</v>
      </c>
      <c r="H23" s="230">
        <v>82.366452796945097</v>
      </c>
      <c r="I23" s="230">
        <v>98.611081995119079</v>
      </c>
      <c r="J23" s="230">
        <v>1.1385302982507557</v>
      </c>
      <c r="K23" s="230">
        <v>0.84235528680831717</v>
      </c>
      <c r="L23" s="230">
        <v>1.4347053096931941</v>
      </c>
      <c r="M23" s="238">
        <v>1.3889180048809215</v>
      </c>
      <c r="N23" s="242"/>
      <c r="O23" s="242"/>
      <c r="P23" s="242"/>
      <c r="Q23" s="242"/>
      <c r="R23" s="242"/>
      <c r="S23" s="242"/>
      <c r="T23" s="242"/>
      <c r="U23" s="242"/>
      <c r="V23" s="242"/>
      <c r="W23" s="242"/>
      <c r="X23" s="242"/>
      <c r="Y23" s="242"/>
      <c r="Z23" s="242"/>
      <c r="AA23" s="242"/>
      <c r="AB23" s="242"/>
      <c r="AC23" s="242"/>
      <c r="AD23" s="242"/>
      <c r="AE23" s="242"/>
      <c r="AF23" s="242"/>
      <c r="AG23" s="242"/>
      <c r="AH23" s="219" t="str">
        <f t="shared" si="2"/>
        <v>愛荘町</v>
      </c>
      <c r="AI23" s="219">
        <f t="shared" si="3"/>
        <v>79.47621612668577</v>
      </c>
      <c r="AJ23" s="219" t="str">
        <f t="shared" si="4"/>
        <v>愛荘町</v>
      </c>
      <c r="AK23" s="219">
        <f t="shared" si="5"/>
        <v>78.178248111887882</v>
      </c>
      <c r="AN23" s="223" t="s">
        <v>201</v>
      </c>
      <c r="AO23" s="244" t="s">
        <v>362</v>
      </c>
      <c r="AP23" s="230">
        <v>81.972463043156196</v>
      </c>
      <c r="AQ23" s="219">
        <v>0.82581938216218731</v>
      </c>
      <c r="AS23" s="223" t="s">
        <v>201</v>
      </c>
      <c r="AT23" s="244" t="s">
        <v>362</v>
      </c>
      <c r="AU23" s="230">
        <v>80.833932744905439</v>
      </c>
      <c r="AV23" s="219">
        <v>0.7818979857345163</v>
      </c>
      <c r="AX23" s="150" t="str">
        <f t="shared" si="0"/>
        <v>愛荘町</v>
      </c>
      <c r="AY23" s="249">
        <f t="shared" si="0"/>
        <v>79.47621612668577</v>
      </c>
      <c r="AZ23" s="252">
        <v>0.77835907141424032</v>
      </c>
      <c r="BB23" s="150" t="str">
        <f t="shared" si="1"/>
        <v>甲良町</v>
      </c>
      <c r="BC23" s="249">
        <f t="shared" si="1"/>
        <v>85.449825028997381</v>
      </c>
      <c r="BD23" s="252">
        <v>1.0556196828629947</v>
      </c>
    </row>
    <row r="24" spans="2:56">
      <c r="B24" s="224" t="s">
        <v>354</v>
      </c>
      <c r="C24" s="232">
        <v>80.789420000000007</v>
      </c>
      <c r="D24" s="232">
        <v>80.759158737171987</v>
      </c>
      <c r="E24" s="232">
        <v>80.819681262828027</v>
      </c>
      <c r="F24" s="232">
        <v>79.291532139712558</v>
      </c>
      <c r="G24" s="232">
        <v>79.263095121758866</v>
      </c>
      <c r="H24" s="232">
        <v>79.31996915766625</v>
      </c>
      <c r="I24" s="232">
        <v>98.145935618441811</v>
      </c>
      <c r="J24" s="232">
        <v>1.4978878602874646</v>
      </c>
      <c r="K24" s="232">
        <v>1.4941513588531017</v>
      </c>
      <c r="L24" s="232">
        <v>1.5016243617218274</v>
      </c>
      <c r="M24" s="239">
        <v>1.8540643815582094</v>
      </c>
      <c r="N24" s="242"/>
      <c r="O24" s="242"/>
      <c r="P24" s="242"/>
      <c r="Q24" s="242"/>
      <c r="R24" s="242"/>
      <c r="S24" s="242"/>
      <c r="T24" s="242"/>
      <c r="U24" s="242"/>
      <c r="V24" s="242"/>
      <c r="W24" s="242"/>
      <c r="X24" s="242"/>
      <c r="Y24" s="242"/>
      <c r="Z24" s="242"/>
      <c r="AA24" s="242"/>
      <c r="AB24" s="242"/>
      <c r="AC24" s="242"/>
      <c r="AD24" s="242"/>
      <c r="AE24" s="242"/>
      <c r="AF24" s="242"/>
      <c r="AH24" s="219" t="str">
        <f>B24</f>
        <v>全国</v>
      </c>
      <c r="AI24" s="243">
        <f>C24</f>
        <v>80.789420000000007</v>
      </c>
      <c r="AJ24" s="219" t="str">
        <f>B24</f>
        <v>全国</v>
      </c>
      <c r="AK24" s="243">
        <f>F24</f>
        <v>79.291532139712558</v>
      </c>
      <c r="AN24" s="224" t="s">
        <v>354</v>
      </c>
      <c r="AO24" s="244" t="s">
        <v>362</v>
      </c>
      <c r="AP24" s="232">
        <v>80.789420000000007</v>
      </c>
      <c r="AQ24" s="219">
        <v>1.5439419810214926E-2</v>
      </c>
      <c r="AS24" s="224" t="s">
        <v>354</v>
      </c>
      <c r="AT24" s="244" t="s">
        <v>362</v>
      </c>
      <c r="AU24" s="232">
        <v>79.291532139712558</v>
      </c>
      <c r="AV24" s="219">
        <v>1.4508682629436668E-2</v>
      </c>
      <c r="AX24" s="224" t="str">
        <f t="shared" si="0"/>
        <v>全国</v>
      </c>
      <c r="AY24" s="250">
        <f t="shared" si="0"/>
        <v>80.789420000000007</v>
      </c>
      <c r="AZ24" s="254">
        <v>1.5439419810214926E-2</v>
      </c>
      <c r="BB24" s="224" t="str">
        <f t="shared" si="1"/>
        <v>全国</v>
      </c>
      <c r="BC24" s="250">
        <f t="shared" si="1"/>
        <v>87.051130000000001</v>
      </c>
      <c r="BD24" s="254">
        <v>1.3998144802235742E-2</v>
      </c>
    </row>
    <row r="25" spans="2:56">
      <c r="AG25" s="241"/>
      <c r="AN25" s="150" t="s">
        <v>212</v>
      </c>
      <c r="AO25" s="245" t="s">
        <v>367</v>
      </c>
      <c r="AP25" s="230">
        <v>87.597456325508318</v>
      </c>
      <c r="AQ25" s="219">
        <v>7.358197019586861E-2</v>
      </c>
      <c r="AS25" s="150" t="s">
        <v>212</v>
      </c>
      <c r="AT25" s="245" t="s">
        <v>367</v>
      </c>
      <c r="AU25" s="219">
        <v>84.192221407480332</v>
      </c>
      <c r="AV25" s="219">
        <v>6.6784187789775171E-2</v>
      </c>
    </row>
    <row r="26" spans="2:56">
      <c r="B26" s="225" t="s">
        <v>367</v>
      </c>
      <c r="C26" s="568" t="s">
        <v>364</v>
      </c>
      <c r="D26" s="569"/>
      <c r="E26" s="569"/>
      <c r="F26" s="568" t="s">
        <v>366</v>
      </c>
      <c r="G26" s="569"/>
      <c r="H26" s="569"/>
      <c r="I26" s="569"/>
      <c r="J26" s="568" t="s">
        <v>288</v>
      </c>
      <c r="K26" s="568"/>
      <c r="L26" s="568"/>
      <c r="M26" s="571"/>
      <c r="N26" s="241"/>
      <c r="O26" s="241"/>
      <c r="P26" s="241"/>
      <c r="Q26" s="241"/>
      <c r="R26" s="241"/>
      <c r="S26" s="241"/>
      <c r="T26" s="241"/>
      <c r="U26" s="241"/>
      <c r="V26" s="241"/>
      <c r="W26" s="241"/>
      <c r="X26" s="241"/>
      <c r="Y26" s="241"/>
      <c r="Z26" s="241"/>
      <c r="AA26" s="241"/>
      <c r="AB26" s="241"/>
      <c r="AC26" s="241"/>
      <c r="AD26" s="241"/>
      <c r="AE26" s="241"/>
      <c r="AF26" s="241"/>
      <c r="AG26" s="241"/>
      <c r="AN26" s="150" t="s">
        <v>170</v>
      </c>
      <c r="AO26" s="245" t="s">
        <v>367</v>
      </c>
      <c r="AP26" s="231">
        <v>87.841776368337349</v>
      </c>
      <c r="AQ26" s="219">
        <v>0.15122997383245174</v>
      </c>
      <c r="AS26" s="150" t="s">
        <v>170</v>
      </c>
      <c r="AT26" s="245" t="s">
        <v>367</v>
      </c>
      <c r="AU26" s="219">
        <v>83.794032122534603</v>
      </c>
      <c r="AV26" s="219">
        <v>0.13565398569114231</v>
      </c>
      <c r="AW26" s="247" t="s">
        <v>362</v>
      </c>
      <c r="AX26" s="221" t="s">
        <v>379</v>
      </c>
      <c r="AY26" s="248" t="s">
        <v>383</v>
      </c>
      <c r="AZ26" s="251" t="s">
        <v>381</v>
      </c>
      <c r="BA26" s="247" t="s">
        <v>367</v>
      </c>
      <c r="BB26" s="221" t="s">
        <v>379</v>
      </c>
      <c r="BC26" s="248" t="s">
        <v>383</v>
      </c>
      <c r="BD26" s="251" t="s">
        <v>381</v>
      </c>
    </row>
    <row r="27" spans="2:56">
      <c r="B27" s="222"/>
      <c r="C27" s="229" t="s">
        <v>375</v>
      </c>
      <c r="D27" s="565" t="s">
        <v>374</v>
      </c>
      <c r="E27" s="566"/>
      <c r="F27" s="229" t="s">
        <v>375</v>
      </c>
      <c r="G27" s="565" t="s">
        <v>374</v>
      </c>
      <c r="H27" s="566"/>
      <c r="I27" s="229" t="s">
        <v>218</v>
      </c>
      <c r="J27" s="229" t="s">
        <v>375</v>
      </c>
      <c r="K27" s="565" t="s">
        <v>374</v>
      </c>
      <c r="L27" s="566"/>
      <c r="M27" s="236" t="s">
        <v>218</v>
      </c>
      <c r="N27" s="241"/>
      <c r="O27" s="241"/>
      <c r="P27" s="241"/>
      <c r="Q27" s="241"/>
      <c r="R27" s="241"/>
      <c r="S27" s="241"/>
      <c r="T27" s="241"/>
      <c r="U27" s="241"/>
      <c r="V27" s="241"/>
      <c r="W27" s="241"/>
      <c r="X27" s="241"/>
      <c r="Y27" s="241"/>
      <c r="Z27" s="241"/>
      <c r="AA27" s="241"/>
      <c r="AB27" s="241"/>
      <c r="AC27" s="241"/>
      <c r="AD27" s="241"/>
      <c r="AE27" s="241"/>
      <c r="AF27" s="241"/>
      <c r="AG27" s="242"/>
      <c r="AN27" s="150" t="s">
        <v>172</v>
      </c>
      <c r="AO27" s="245" t="s">
        <v>367</v>
      </c>
      <c r="AP27" s="231">
        <v>87.583389683833204</v>
      </c>
      <c r="AQ27" s="219">
        <v>0.25787527564655022</v>
      </c>
      <c r="AS27" s="150" t="s">
        <v>172</v>
      </c>
      <c r="AT27" s="245" t="s">
        <v>367</v>
      </c>
      <c r="AU27" s="219">
        <v>84.27486986983476</v>
      </c>
      <c r="AV27" s="219">
        <v>0.23236229888381169</v>
      </c>
      <c r="AX27" s="150" t="str">
        <f t="shared" ref="AX27:AY47" si="6">AJ4</f>
        <v>滋賀県</v>
      </c>
      <c r="AY27" s="249">
        <f t="shared" si="6"/>
        <v>80.255772956807206</v>
      </c>
      <c r="AZ27" s="252">
        <v>7.630812747395975E-2</v>
      </c>
      <c r="BB27" s="150" t="str">
        <f t="shared" ref="BB27:BC47" si="7">AJ28</f>
        <v>滋賀県</v>
      </c>
      <c r="BC27" s="249">
        <f t="shared" si="7"/>
        <v>84.192221407480332</v>
      </c>
      <c r="BD27" s="252">
        <v>6.6784187789775171E-2</v>
      </c>
    </row>
    <row r="28" spans="2:56">
      <c r="B28" s="150" t="s">
        <v>212</v>
      </c>
      <c r="C28" s="230">
        <v>87.597456325508318</v>
      </c>
      <c r="D28" s="231">
        <v>87.453235663924417</v>
      </c>
      <c r="E28" s="231">
        <v>87.74167698709222</v>
      </c>
      <c r="F28" s="231">
        <v>84.192221407480332</v>
      </c>
      <c r="G28" s="231">
        <v>84.061324399412371</v>
      </c>
      <c r="H28" s="231">
        <v>84.323118415548294</v>
      </c>
      <c r="I28" s="231">
        <v>96.112632648402169</v>
      </c>
      <c r="J28" s="231">
        <v>3.4052349180279999</v>
      </c>
      <c r="K28" s="231">
        <v>3.3610285035595759</v>
      </c>
      <c r="L28" s="231">
        <v>3.4494413324964239</v>
      </c>
      <c r="M28" s="237">
        <v>3.8873673515978542</v>
      </c>
      <c r="N28" s="242"/>
      <c r="O28" s="242"/>
      <c r="P28" s="242"/>
      <c r="Q28" s="242"/>
      <c r="R28" s="242"/>
      <c r="S28" s="242"/>
      <c r="T28" s="242"/>
      <c r="U28" s="242"/>
      <c r="V28" s="242"/>
      <c r="W28" s="242"/>
      <c r="X28" s="242"/>
      <c r="Y28" s="242"/>
      <c r="Z28" s="242"/>
      <c r="AA28" s="242"/>
      <c r="AB28" s="242"/>
      <c r="AC28" s="242"/>
      <c r="AD28" s="242"/>
      <c r="AE28" s="242"/>
      <c r="AF28" s="242"/>
      <c r="AG28" s="242"/>
      <c r="AH28" s="219" t="str">
        <f>B28</f>
        <v>滋賀県</v>
      </c>
      <c r="AI28" s="243">
        <f>C28</f>
        <v>87.597456325508318</v>
      </c>
      <c r="AJ28" s="219" t="str">
        <f>B28</f>
        <v>滋賀県</v>
      </c>
      <c r="AK28" s="243">
        <f>F28</f>
        <v>84.192221407480332</v>
      </c>
      <c r="AN28" s="150" t="s">
        <v>174</v>
      </c>
      <c r="AO28" s="245" t="s">
        <v>367</v>
      </c>
      <c r="AP28" s="231">
        <v>87.294114038623817</v>
      </c>
      <c r="AQ28" s="219">
        <v>0.23577014978894489</v>
      </c>
      <c r="AS28" s="150" t="s">
        <v>174</v>
      </c>
      <c r="AT28" s="245" t="s">
        <v>367</v>
      </c>
      <c r="AU28" s="219">
        <v>83.744728267280948</v>
      </c>
      <c r="AV28" s="219">
        <v>0.2111079817958634</v>
      </c>
      <c r="AX28" s="150" t="str">
        <f t="shared" si="6"/>
        <v>草津市</v>
      </c>
      <c r="AY28" s="249">
        <f t="shared" si="6"/>
        <v>81.584354934233403</v>
      </c>
      <c r="AZ28" s="252">
        <v>0.2323847856671844</v>
      </c>
      <c r="BB28" s="150" t="str">
        <f t="shared" si="7"/>
        <v>豊郷町</v>
      </c>
      <c r="BC28" s="249">
        <f t="shared" si="7"/>
        <v>85.253878271768713</v>
      </c>
      <c r="BD28" s="252">
        <v>1.1679335071862262</v>
      </c>
    </row>
    <row r="29" spans="2:56">
      <c r="B29" s="150" t="s">
        <v>170</v>
      </c>
      <c r="C29" s="231">
        <v>87.841776368337349</v>
      </c>
      <c r="D29" s="231">
        <v>87.545365619625741</v>
      </c>
      <c r="E29" s="231">
        <v>88.138187117048957</v>
      </c>
      <c r="F29" s="231">
        <v>83.794032122534603</v>
      </c>
      <c r="G29" s="231">
        <v>83.52815031057996</v>
      </c>
      <c r="H29" s="231">
        <v>84.059913934489245</v>
      </c>
      <c r="I29" s="231">
        <v>95.392005474900941</v>
      </c>
      <c r="J29" s="231">
        <v>4.0477442458027468</v>
      </c>
      <c r="K29" s="231">
        <v>3.9479461024040945</v>
      </c>
      <c r="L29" s="231">
        <v>4.1475423892013987</v>
      </c>
      <c r="M29" s="237">
        <v>4.6079945250990617</v>
      </c>
      <c r="N29" s="242"/>
      <c r="O29" s="242"/>
      <c r="P29" s="242"/>
      <c r="Q29" s="242"/>
      <c r="R29" s="242"/>
      <c r="S29" s="242"/>
      <c r="T29" s="242"/>
      <c r="U29" s="242"/>
      <c r="V29" s="242"/>
      <c r="W29" s="242"/>
      <c r="X29" s="242"/>
      <c r="Y29" s="242"/>
      <c r="Z29" s="242"/>
      <c r="AA29" s="242"/>
      <c r="AB29" s="242"/>
      <c r="AC29" s="242"/>
      <c r="AD29" s="242"/>
      <c r="AE29" s="242"/>
      <c r="AF29" s="242"/>
      <c r="AG29" s="242"/>
      <c r="AH29" s="219" t="str">
        <f t="shared" ref="AH29:AH47" si="8">INDEX($B$29:$B$47,MATCH(AI29,$C$29:$C$47,0))</f>
        <v>豊郷町</v>
      </c>
      <c r="AI29" s="219">
        <f t="shared" ref="AI29:AI47" si="9">LARGE($C$29:$C$47,ROW(A1))</f>
        <v>89.184438549148652</v>
      </c>
      <c r="AJ29" s="219" t="str">
        <f t="shared" ref="AJ29:AJ47" si="10">INDEX($B$29:$B$47,MATCH(AK29,$F$29:$F$47,0))</f>
        <v>豊郷町</v>
      </c>
      <c r="AK29" s="219">
        <f t="shared" ref="AK29:AK47" si="11">LARGE($F$29:$F$47,ROW(C1))</f>
        <v>85.253878271768713</v>
      </c>
      <c r="AN29" s="150" t="s">
        <v>104</v>
      </c>
      <c r="AO29" s="245" t="s">
        <v>367</v>
      </c>
      <c r="AP29" s="231">
        <v>87.527873123524074</v>
      </c>
      <c r="AQ29" s="219">
        <v>0.3151503831930032</v>
      </c>
      <c r="AS29" s="150" t="s">
        <v>104</v>
      </c>
      <c r="AT29" s="245" t="s">
        <v>367</v>
      </c>
      <c r="AU29" s="219">
        <v>84.406800596057863</v>
      </c>
      <c r="AV29" s="219">
        <v>0.28877967492617884</v>
      </c>
      <c r="AX29" s="150" t="str">
        <f t="shared" si="6"/>
        <v>多賀町</v>
      </c>
      <c r="AY29" s="249">
        <f t="shared" si="6"/>
        <v>80.833932744905439</v>
      </c>
      <c r="AZ29" s="252">
        <v>0.7818979857345163</v>
      </c>
      <c r="BB29" s="150" t="str">
        <f t="shared" si="7"/>
        <v>高島市</v>
      </c>
      <c r="BC29" s="249">
        <f t="shared" si="7"/>
        <v>85.030333981570507</v>
      </c>
      <c r="BD29" s="252">
        <v>0.35381174953884625</v>
      </c>
    </row>
    <row r="30" spans="2:56">
      <c r="B30" s="150" t="s">
        <v>172</v>
      </c>
      <c r="C30" s="231">
        <v>87.583389683833204</v>
      </c>
      <c r="D30" s="231">
        <v>87.077954143565961</v>
      </c>
      <c r="E30" s="231">
        <v>88.088825224100447</v>
      </c>
      <c r="F30" s="231">
        <v>84.27486986983476</v>
      </c>
      <c r="G30" s="231">
        <v>83.819439764022491</v>
      </c>
      <c r="H30" s="231">
        <v>84.730299975647029</v>
      </c>
      <c r="I30" s="231">
        <v>96.222434612382727</v>
      </c>
      <c r="J30" s="231">
        <v>3.3085198139984371</v>
      </c>
      <c r="K30" s="231">
        <v>3.1534114786124317</v>
      </c>
      <c r="L30" s="231">
        <v>3.4636281493844425</v>
      </c>
      <c r="M30" s="237">
        <v>3.777565387617269</v>
      </c>
      <c r="N30" s="242"/>
      <c r="O30" s="242"/>
      <c r="P30" s="242"/>
      <c r="Q30" s="242"/>
      <c r="R30" s="242"/>
      <c r="S30" s="242"/>
      <c r="T30" s="242"/>
      <c r="U30" s="242"/>
      <c r="V30" s="242"/>
      <c r="W30" s="242"/>
      <c r="X30" s="242"/>
      <c r="Y30" s="242"/>
      <c r="Z30" s="242"/>
      <c r="AA30" s="242"/>
      <c r="AB30" s="242"/>
      <c r="AC30" s="242"/>
      <c r="AD30" s="242"/>
      <c r="AE30" s="242"/>
      <c r="AF30" s="242"/>
      <c r="AG30" s="242"/>
      <c r="AH30" s="219" t="str">
        <f t="shared" si="8"/>
        <v>高島市</v>
      </c>
      <c r="AI30" s="219">
        <f t="shared" si="9"/>
        <v>88.266024084903009</v>
      </c>
      <c r="AJ30" s="219" t="str">
        <f t="shared" si="10"/>
        <v>高島市</v>
      </c>
      <c r="AK30" s="219">
        <f t="shared" si="11"/>
        <v>85.030333981570507</v>
      </c>
      <c r="AN30" s="150" t="s">
        <v>177</v>
      </c>
      <c r="AO30" s="245" t="s">
        <v>367</v>
      </c>
      <c r="AP30" s="231">
        <v>87.892983860510668</v>
      </c>
      <c r="AQ30" s="219">
        <v>0.22830134760713813</v>
      </c>
      <c r="AS30" s="150" t="s">
        <v>177</v>
      </c>
      <c r="AT30" s="245" t="s">
        <v>367</v>
      </c>
      <c r="AU30" s="219">
        <v>84.971995617681202</v>
      </c>
      <c r="AV30" s="219">
        <v>0.20917528854651465</v>
      </c>
      <c r="AX30" s="150" t="str">
        <f t="shared" si="6"/>
        <v>近江八幡市</v>
      </c>
      <c r="AY30" s="249">
        <f t="shared" si="6"/>
        <v>80.700671409985006</v>
      </c>
      <c r="AZ30" s="252">
        <v>0.31273499699744184</v>
      </c>
      <c r="BB30" s="150" t="str">
        <f t="shared" si="7"/>
        <v>東近江市</v>
      </c>
      <c r="BC30" s="249">
        <f t="shared" si="7"/>
        <v>85.012435096078732</v>
      </c>
      <c r="BD30" s="252">
        <v>0.25223824106520765</v>
      </c>
    </row>
    <row r="31" spans="2:56">
      <c r="B31" s="150" t="s">
        <v>174</v>
      </c>
      <c r="C31" s="231">
        <v>87.294114038623817</v>
      </c>
      <c r="D31" s="231">
        <v>86.832004545037492</v>
      </c>
      <c r="E31" s="231">
        <v>87.756223532210143</v>
      </c>
      <c r="F31" s="231">
        <v>83.744728267280948</v>
      </c>
      <c r="G31" s="231">
        <v>83.330956622961054</v>
      </c>
      <c r="H31" s="231">
        <v>84.158499911600842</v>
      </c>
      <c r="I31" s="231">
        <v>95.933991872839869</v>
      </c>
      <c r="J31" s="231">
        <v>3.5493857713428763</v>
      </c>
      <c r="K31" s="231">
        <v>3.4103943941643782</v>
      </c>
      <c r="L31" s="231">
        <v>3.6883771485213743</v>
      </c>
      <c r="M31" s="237">
        <v>4.0660081271601296</v>
      </c>
      <c r="N31" s="242"/>
      <c r="O31" s="242"/>
      <c r="P31" s="242"/>
      <c r="Q31" s="242"/>
      <c r="R31" s="242"/>
      <c r="S31" s="242"/>
      <c r="T31" s="242"/>
      <c r="U31" s="242"/>
      <c r="V31" s="242"/>
      <c r="W31" s="242"/>
      <c r="X31" s="242"/>
      <c r="Y31" s="242"/>
      <c r="Z31" s="242"/>
      <c r="AA31" s="242"/>
      <c r="AB31" s="242"/>
      <c r="AC31" s="242"/>
      <c r="AD31" s="242"/>
      <c r="AE31" s="242"/>
      <c r="AF31" s="242"/>
      <c r="AG31" s="242"/>
      <c r="AH31" s="219" t="str">
        <f t="shared" si="8"/>
        <v>湖南市</v>
      </c>
      <c r="AI31" s="219">
        <f t="shared" si="9"/>
        <v>87.904113341459123</v>
      </c>
      <c r="AJ31" s="219" t="str">
        <f t="shared" si="10"/>
        <v>東近江市</v>
      </c>
      <c r="AK31" s="219">
        <f t="shared" si="11"/>
        <v>85.012435096078732</v>
      </c>
      <c r="AN31" s="150" t="s">
        <v>178</v>
      </c>
      <c r="AO31" s="245" t="s">
        <v>367</v>
      </c>
      <c r="AP31" s="231">
        <v>87.356598617925556</v>
      </c>
      <c r="AQ31" s="219">
        <v>0.32457397064257371</v>
      </c>
      <c r="AS31" s="150" t="s">
        <v>178</v>
      </c>
      <c r="AT31" s="245" t="s">
        <v>367</v>
      </c>
      <c r="AU31" s="219">
        <v>83.759155660410244</v>
      </c>
      <c r="AV31" s="219">
        <v>0.2948174589025172</v>
      </c>
      <c r="AX31" s="150" t="str">
        <f t="shared" si="6"/>
        <v>守山市</v>
      </c>
      <c r="AY31" s="249">
        <f t="shared" si="6"/>
        <v>80.611650016665649</v>
      </c>
      <c r="AZ31" s="252">
        <v>0.33056653547275672</v>
      </c>
      <c r="BB31" s="150" t="str">
        <f t="shared" si="7"/>
        <v>草津市</v>
      </c>
      <c r="BC31" s="249">
        <f t="shared" si="7"/>
        <v>84.971995617681202</v>
      </c>
      <c r="BD31" s="252">
        <v>0.20917528854651465</v>
      </c>
    </row>
    <row r="32" spans="2:56">
      <c r="B32" s="150" t="s">
        <v>104</v>
      </c>
      <c r="C32" s="231">
        <v>87.527873123524074</v>
      </c>
      <c r="D32" s="231">
        <v>86.910178372465793</v>
      </c>
      <c r="E32" s="231">
        <v>88.145567874582355</v>
      </c>
      <c r="F32" s="231">
        <v>84.406800596057863</v>
      </c>
      <c r="G32" s="231">
        <v>83.840792433202552</v>
      </c>
      <c r="H32" s="231">
        <v>84.972808758913175</v>
      </c>
      <c r="I32" s="231">
        <v>96.434195855460132</v>
      </c>
      <c r="J32" s="231">
        <v>3.1210725274662137</v>
      </c>
      <c r="K32" s="231">
        <v>2.9443983010394628</v>
      </c>
      <c r="L32" s="231">
        <v>3.2977467538929646</v>
      </c>
      <c r="M32" s="237">
        <v>3.5658041445398623</v>
      </c>
      <c r="N32" s="242"/>
      <c r="O32" s="242"/>
      <c r="P32" s="242"/>
      <c r="Q32" s="242"/>
      <c r="R32" s="242"/>
      <c r="S32" s="242"/>
      <c r="T32" s="242"/>
      <c r="U32" s="242"/>
      <c r="V32" s="242"/>
      <c r="W32" s="242"/>
      <c r="X32" s="242"/>
      <c r="Y32" s="242"/>
      <c r="Z32" s="242"/>
      <c r="AA32" s="242"/>
      <c r="AB32" s="242"/>
      <c r="AC32" s="242"/>
      <c r="AD32" s="242"/>
      <c r="AE32" s="242"/>
      <c r="AF32" s="242"/>
      <c r="AG32" s="242"/>
      <c r="AH32" s="219" t="str">
        <f t="shared" si="8"/>
        <v>草津市</v>
      </c>
      <c r="AI32" s="219">
        <f t="shared" si="9"/>
        <v>87.892983860510668</v>
      </c>
      <c r="AJ32" s="219" t="str">
        <f t="shared" si="10"/>
        <v>草津市</v>
      </c>
      <c r="AK32" s="219">
        <f t="shared" si="11"/>
        <v>84.971995617681202</v>
      </c>
      <c r="AN32" s="150" t="s">
        <v>182</v>
      </c>
      <c r="AO32" s="245" t="s">
        <v>367</v>
      </c>
      <c r="AP32" s="231">
        <v>87.613639453299399</v>
      </c>
      <c r="AQ32" s="219">
        <v>0.31270883070407923</v>
      </c>
      <c r="AS32" s="150" t="s">
        <v>182</v>
      </c>
      <c r="AT32" s="245" t="s">
        <v>367</v>
      </c>
      <c r="AU32" s="219">
        <v>84.659563599797451</v>
      </c>
      <c r="AV32" s="219">
        <v>0.29117848098557392</v>
      </c>
      <c r="AX32" s="150" t="str">
        <f t="shared" si="6"/>
        <v>高島市</v>
      </c>
      <c r="AY32" s="249">
        <f t="shared" si="6"/>
        <v>80.518558813716567</v>
      </c>
      <c r="AZ32" s="252">
        <v>0.43033470138666918</v>
      </c>
      <c r="BB32" s="150" t="str">
        <f t="shared" si="7"/>
        <v>甲賀市</v>
      </c>
      <c r="BC32" s="249">
        <f t="shared" si="7"/>
        <v>84.659563599797451</v>
      </c>
      <c r="BD32" s="252">
        <v>0.29117848098557392</v>
      </c>
    </row>
    <row r="33" spans="2:56">
      <c r="B33" s="150" t="s">
        <v>177</v>
      </c>
      <c r="C33" s="231">
        <v>87.892983860510668</v>
      </c>
      <c r="D33" s="231">
        <v>87.445513219200677</v>
      </c>
      <c r="E33" s="231">
        <v>88.340454501820659</v>
      </c>
      <c r="F33" s="231">
        <v>84.971995617681202</v>
      </c>
      <c r="G33" s="231">
        <v>84.562012052130029</v>
      </c>
      <c r="H33" s="231">
        <v>85.381979183232374</v>
      </c>
      <c r="I33" s="231">
        <v>96.676653682090048</v>
      </c>
      <c r="J33" s="231">
        <v>2.9209882428294596</v>
      </c>
      <c r="K33" s="231">
        <v>2.7630773614196054</v>
      </c>
      <c r="L33" s="231">
        <v>3.0788991242393138</v>
      </c>
      <c r="M33" s="237">
        <v>3.3233463179099405</v>
      </c>
      <c r="N33" s="242"/>
      <c r="O33" s="242"/>
      <c r="P33" s="242"/>
      <c r="Q33" s="242"/>
      <c r="R33" s="242"/>
      <c r="S33" s="242"/>
      <c r="T33" s="242"/>
      <c r="U33" s="242"/>
      <c r="V33" s="242"/>
      <c r="W33" s="242"/>
      <c r="X33" s="242"/>
      <c r="Y33" s="242"/>
      <c r="Z33" s="242"/>
      <c r="AA33" s="242"/>
      <c r="AB33" s="242"/>
      <c r="AC33" s="242"/>
      <c r="AD33" s="242"/>
      <c r="AE33" s="242"/>
      <c r="AF33" s="242"/>
      <c r="AG33" s="242"/>
      <c r="AH33" s="219" t="str">
        <f t="shared" si="8"/>
        <v>大津市</v>
      </c>
      <c r="AI33" s="219">
        <f t="shared" si="9"/>
        <v>87.841776368337349</v>
      </c>
      <c r="AJ33" s="219" t="str">
        <f t="shared" si="10"/>
        <v>甲賀市</v>
      </c>
      <c r="AK33" s="219">
        <f t="shared" si="11"/>
        <v>84.659563599797451</v>
      </c>
      <c r="AN33" s="150" t="s">
        <v>184</v>
      </c>
      <c r="AO33" s="245" t="s">
        <v>367</v>
      </c>
      <c r="AP33" s="231">
        <v>86.755249194016685</v>
      </c>
      <c r="AQ33" s="219">
        <v>0.4185166302875728</v>
      </c>
      <c r="AS33" s="150" t="s">
        <v>184</v>
      </c>
      <c r="AT33" s="245" t="s">
        <v>367</v>
      </c>
      <c r="AU33" s="219">
        <v>83.352481609469194</v>
      </c>
      <c r="AV33" s="219">
        <v>0.38259645993124447</v>
      </c>
      <c r="AX33" s="150" t="str">
        <f t="shared" si="6"/>
        <v>栗東市</v>
      </c>
      <c r="AY33" s="249">
        <f t="shared" si="6"/>
        <v>80.511891523692213</v>
      </c>
      <c r="AZ33" s="252">
        <v>0.36531729760105058</v>
      </c>
      <c r="BB33" s="150" t="str">
        <f t="shared" si="7"/>
        <v>近江八幡市</v>
      </c>
      <c r="BC33" s="249">
        <f t="shared" si="7"/>
        <v>84.406800596057863</v>
      </c>
      <c r="BD33" s="252">
        <v>0.28877967492617884</v>
      </c>
    </row>
    <row r="34" spans="2:56">
      <c r="B34" s="150" t="s">
        <v>178</v>
      </c>
      <c r="C34" s="231">
        <v>87.356598617925556</v>
      </c>
      <c r="D34" s="231">
        <v>86.720433635466108</v>
      </c>
      <c r="E34" s="231">
        <v>87.992763600385004</v>
      </c>
      <c r="F34" s="231">
        <v>83.759155660410244</v>
      </c>
      <c r="G34" s="231">
        <v>83.181313440961304</v>
      </c>
      <c r="H34" s="231">
        <v>84.336997879859183</v>
      </c>
      <c r="I34" s="231">
        <v>95.881887556943951</v>
      </c>
      <c r="J34" s="231">
        <v>3.5974429575152964</v>
      </c>
      <c r="K34" s="231">
        <v>3.3813642203063052</v>
      </c>
      <c r="L34" s="231">
        <v>3.8135216947242876</v>
      </c>
      <c r="M34" s="237">
        <v>4.1181124430560212</v>
      </c>
      <c r="N34" s="242"/>
      <c r="O34" s="242"/>
      <c r="P34" s="242"/>
      <c r="Q34" s="242"/>
      <c r="R34" s="242"/>
      <c r="S34" s="242"/>
      <c r="T34" s="242"/>
      <c r="U34" s="242"/>
      <c r="V34" s="242"/>
      <c r="W34" s="242"/>
      <c r="X34" s="242"/>
      <c r="Y34" s="242"/>
      <c r="Z34" s="242"/>
      <c r="AA34" s="242"/>
      <c r="AB34" s="242"/>
      <c r="AC34" s="242"/>
      <c r="AD34" s="242"/>
      <c r="AE34" s="242"/>
      <c r="AF34" s="242"/>
      <c r="AG34" s="242"/>
      <c r="AH34" s="219" t="str">
        <f t="shared" si="8"/>
        <v>東近江市</v>
      </c>
      <c r="AI34" s="219">
        <f t="shared" si="9"/>
        <v>87.751403737462496</v>
      </c>
      <c r="AJ34" s="219" t="str">
        <f t="shared" si="10"/>
        <v>近江八幡市</v>
      </c>
      <c r="AK34" s="219">
        <f t="shared" si="11"/>
        <v>84.406800596057863</v>
      </c>
      <c r="AN34" s="150" t="s">
        <v>188</v>
      </c>
      <c r="AO34" s="245" t="s">
        <v>367</v>
      </c>
      <c r="AP34" s="231">
        <v>87.904113341459123</v>
      </c>
      <c r="AQ34" s="219">
        <v>0.37802711366321567</v>
      </c>
      <c r="AS34" s="150" t="s">
        <v>188</v>
      </c>
      <c r="AT34" s="245" t="s">
        <v>367</v>
      </c>
      <c r="AU34" s="219">
        <v>84.323677329583731</v>
      </c>
      <c r="AV34" s="219">
        <v>0.3363982704036193</v>
      </c>
      <c r="AX34" s="150" t="str">
        <f t="shared" si="6"/>
        <v>豊郷町</v>
      </c>
      <c r="AY34" s="249">
        <f t="shared" si="6"/>
        <v>80.376137504560802</v>
      </c>
      <c r="AZ34" s="252">
        <v>1.1535401939629917</v>
      </c>
      <c r="BB34" s="150" t="str">
        <f t="shared" si="7"/>
        <v>湖南市</v>
      </c>
      <c r="BC34" s="249">
        <f t="shared" si="7"/>
        <v>84.323677329583731</v>
      </c>
      <c r="BD34" s="252">
        <v>0.3363982704036193</v>
      </c>
    </row>
    <row r="35" spans="2:56">
      <c r="B35" s="150" t="s">
        <v>182</v>
      </c>
      <c r="C35" s="231">
        <v>87.613639453299399</v>
      </c>
      <c r="D35" s="231">
        <v>87.000730145119405</v>
      </c>
      <c r="E35" s="231">
        <v>88.226548761479393</v>
      </c>
      <c r="F35" s="231">
        <v>84.659563599797451</v>
      </c>
      <c r="G35" s="231">
        <v>84.088853777065722</v>
      </c>
      <c r="H35" s="231">
        <v>85.23027342252918</v>
      </c>
      <c r="I35" s="231">
        <v>96.628292270547036</v>
      </c>
      <c r="J35" s="231">
        <v>2.954075853501954</v>
      </c>
      <c r="K35" s="231">
        <v>2.8013700068152478</v>
      </c>
      <c r="L35" s="231">
        <v>3.1067817001886602</v>
      </c>
      <c r="M35" s="237">
        <v>3.3717077294529716</v>
      </c>
      <c r="N35" s="242"/>
      <c r="O35" s="242"/>
      <c r="P35" s="242"/>
      <c r="Q35" s="242"/>
      <c r="R35" s="242"/>
      <c r="S35" s="242"/>
      <c r="T35" s="242"/>
      <c r="U35" s="242"/>
      <c r="V35" s="242"/>
      <c r="W35" s="242"/>
      <c r="X35" s="242"/>
      <c r="Y35" s="242"/>
      <c r="Z35" s="242"/>
      <c r="AA35" s="242"/>
      <c r="AB35" s="242"/>
      <c r="AC35" s="242"/>
      <c r="AD35" s="242"/>
      <c r="AE35" s="242"/>
      <c r="AF35" s="242"/>
      <c r="AG35" s="242"/>
      <c r="AH35" s="219" t="str">
        <f t="shared" si="8"/>
        <v>甲賀市</v>
      </c>
      <c r="AI35" s="219">
        <f t="shared" si="9"/>
        <v>87.613639453299399</v>
      </c>
      <c r="AJ35" s="219" t="str">
        <f t="shared" si="10"/>
        <v>湖南市</v>
      </c>
      <c r="AK35" s="219">
        <f t="shared" si="11"/>
        <v>84.323677329583731</v>
      </c>
      <c r="AN35" s="150" t="s">
        <v>193</v>
      </c>
      <c r="AO35" s="245" t="s">
        <v>367</v>
      </c>
      <c r="AP35" s="231">
        <v>88.266024084903009</v>
      </c>
      <c r="AQ35" s="219">
        <v>0.38412089168698321</v>
      </c>
      <c r="AS35" s="150" t="s">
        <v>193</v>
      </c>
      <c r="AT35" s="245" t="s">
        <v>367</v>
      </c>
      <c r="AU35" s="219">
        <v>85.030333981570507</v>
      </c>
      <c r="AV35" s="219">
        <v>0.35381174953884625</v>
      </c>
      <c r="AX35" s="150" t="str">
        <f t="shared" si="6"/>
        <v>竜王町</v>
      </c>
      <c r="AY35" s="249">
        <f t="shared" si="6"/>
        <v>80.176384873017312</v>
      </c>
      <c r="AZ35" s="252">
        <v>0.77823436349964226</v>
      </c>
      <c r="BB35" s="150" t="str">
        <f t="shared" si="7"/>
        <v>栗東市</v>
      </c>
      <c r="BC35" s="249">
        <f t="shared" si="7"/>
        <v>84.308090484317574</v>
      </c>
      <c r="BD35" s="252">
        <v>0.3044719407366609</v>
      </c>
    </row>
    <row r="36" spans="2:56">
      <c r="B36" s="150" t="s">
        <v>184</v>
      </c>
      <c r="C36" s="231">
        <v>86.755249194016685</v>
      </c>
      <c r="D36" s="231">
        <v>85.934956598653045</v>
      </c>
      <c r="E36" s="231">
        <v>87.575541789380324</v>
      </c>
      <c r="F36" s="231">
        <v>83.352481609469194</v>
      </c>
      <c r="G36" s="231">
        <v>82.602592548003955</v>
      </c>
      <c r="H36" s="231">
        <v>84.102370670934434</v>
      </c>
      <c r="I36" s="231">
        <v>96.077738677301653</v>
      </c>
      <c r="J36" s="231">
        <v>3.4027675845474818</v>
      </c>
      <c r="K36" s="231">
        <v>3.1622426450676597</v>
      </c>
      <c r="L36" s="231">
        <v>3.643292524027304</v>
      </c>
      <c r="M36" s="237">
        <v>3.922261322698342</v>
      </c>
      <c r="N36" s="242"/>
      <c r="O36" s="242"/>
      <c r="P36" s="242"/>
      <c r="Q36" s="242"/>
      <c r="R36" s="242"/>
      <c r="S36" s="242"/>
      <c r="T36" s="242"/>
      <c r="U36" s="242"/>
      <c r="V36" s="242"/>
      <c r="W36" s="242"/>
      <c r="X36" s="242"/>
      <c r="Y36" s="242"/>
      <c r="Z36" s="242"/>
      <c r="AA36" s="242"/>
      <c r="AB36" s="242"/>
      <c r="AC36" s="242"/>
      <c r="AD36" s="242"/>
      <c r="AE36" s="242"/>
      <c r="AF36" s="242"/>
      <c r="AG36" s="242"/>
      <c r="AH36" s="219" t="str">
        <f t="shared" si="8"/>
        <v>彦根市</v>
      </c>
      <c r="AI36" s="219">
        <f t="shared" si="9"/>
        <v>87.583389683833204</v>
      </c>
      <c r="AJ36" s="219" t="str">
        <f t="shared" si="10"/>
        <v>栗東市</v>
      </c>
      <c r="AK36" s="219">
        <f t="shared" si="11"/>
        <v>84.308090484317574</v>
      </c>
      <c r="AN36" s="150" t="s">
        <v>194</v>
      </c>
      <c r="AO36" s="245" t="s">
        <v>367</v>
      </c>
      <c r="AP36" s="231">
        <v>87.751403737462496</v>
      </c>
      <c r="AQ36" s="219">
        <v>0.27209873819272667</v>
      </c>
      <c r="AS36" s="150" t="s">
        <v>194</v>
      </c>
      <c r="AT36" s="245" t="s">
        <v>367</v>
      </c>
      <c r="AU36" s="219">
        <v>85.012435096078732</v>
      </c>
      <c r="AV36" s="219">
        <v>0.25223824106520765</v>
      </c>
      <c r="AX36" s="150" t="str">
        <f t="shared" si="6"/>
        <v>彦根市</v>
      </c>
      <c r="AY36" s="249">
        <f t="shared" si="6"/>
        <v>80.169287311099609</v>
      </c>
      <c r="AZ36" s="253">
        <v>0.27829868985866285</v>
      </c>
      <c r="BB36" s="150" t="str">
        <f t="shared" si="7"/>
        <v>彦根市</v>
      </c>
      <c r="BC36" s="249">
        <f t="shared" si="7"/>
        <v>84.27486986983476</v>
      </c>
      <c r="BD36" s="252">
        <v>0.23236229888381169</v>
      </c>
    </row>
    <row r="37" spans="2:56">
      <c r="B37" s="150" t="s">
        <v>188</v>
      </c>
      <c r="C37" s="231">
        <v>87.904113341459123</v>
      </c>
      <c r="D37" s="231">
        <v>87.163180198679214</v>
      </c>
      <c r="E37" s="231">
        <v>88.645046484239032</v>
      </c>
      <c r="F37" s="231">
        <v>84.323677329583731</v>
      </c>
      <c r="G37" s="231">
        <v>83.66433671959264</v>
      </c>
      <c r="H37" s="231">
        <v>84.983017939574822</v>
      </c>
      <c r="I37" s="231">
        <v>95.926884561172514</v>
      </c>
      <c r="J37" s="231">
        <v>3.5804360118754026</v>
      </c>
      <c r="K37" s="231">
        <v>3.3049505654871414</v>
      </c>
      <c r="L37" s="231">
        <v>3.8559214582636638</v>
      </c>
      <c r="M37" s="237">
        <v>4.0731154388275082</v>
      </c>
      <c r="N37" s="242"/>
      <c r="O37" s="242"/>
      <c r="P37" s="242"/>
      <c r="Q37" s="242"/>
      <c r="R37" s="242"/>
      <c r="S37" s="242"/>
      <c r="T37" s="242"/>
      <c r="U37" s="242"/>
      <c r="V37" s="242"/>
      <c r="W37" s="242"/>
      <c r="X37" s="242"/>
      <c r="Y37" s="242"/>
      <c r="Z37" s="242"/>
      <c r="AA37" s="242"/>
      <c r="AB37" s="242"/>
      <c r="AC37" s="242"/>
      <c r="AD37" s="242"/>
      <c r="AE37" s="242"/>
      <c r="AF37" s="242"/>
      <c r="AG37" s="242"/>
      <c r="AH37" s="219" t="str">
        <f t="shared" si="8"/>
        <v>栗東市</v>
      </c>
      <c r="AI37" s="219">
        <f t="shared" si="9"/>
        <v>87.541274633407355</v>
      </c>
      <c r="AJ37" s="219" t="str">
        <f t="shared" si="10"/>
        <v>彦根市</v>
      </c>
      <c r="AK37" s="219">
        <f t="shared" si="11"/>
        <v>84.27486986983476</v>
      </c>
      <c r="AN37" s="150" t="s">
        <v>195</v>
      </c>
      <c r="AO37" s="245" t="s">
        <v>367</v>
      </c>
      <c r="AP37" s="231">
        <v>87.17233934461288</v>
      </c>
      <c r="AQ37" s="219">
        <v>0.39724016673218071</v>
      </c>
      <c r="AS37" s="150" t="s">
        <v>195</v>
      </c>
      <c r="AT37" s="245" t="s">
        <v>367</v>
      </c>
      <c r="AU37" s="219">
        <v>83.607611604562038</v>
      </c>
      <c r="AV37" s="219">
        <v>0.35425041187203998</v>
      </c>
      <c r="AX37" s="150" t="str">
        <f t="shared" si="6"/>
        <v>大津市</v>
      </c>
      <c r="AY37" s="249">
        <f t="shared" si="6"/>
        <v>80.154216021784435</v>
      </c>
      <c r="AZ37" s="252">
        <v>0.1538005112102678</v>
      </c>
      <c r="BB37" s="150" t="str">
        <f t="shared" si="7"/>
        <v>日野町</v>
      </c>
      <c r="BC37" s="249">
        <f t="shared" si="7"/>
        <v>84.224252397981857</v>
      </c>
      <c r="BD37" s="252">
        <v>0.45434977503675023</v>
      </c>
    </row>
    <row r="38" spans="2:56">
      <c r="B38" s="150" t="s">
        <v>193</v>
      </c>
      <c r="C38" s="231">
        <v>88.266024084903009</v>
      </c>
      <c r="D38" s="231">
        <v>87.513147137196526</v>
      </c>
      <c r="E38" s="231">
        <v>89.018901032609492</v>
      </c>
      <c r="F38" s="231">
        <v>85.030333981570507</v>
      </c>
      <c r="G38" s="231">
        <v>84.336862952474362</v>
      </c>
      <c r="H38" s="231">
        <v>85.723805010666652</v>
      </c>
      <c r="I38" s="231">
        <v>96.334161262072826</v>
      </c>
      <c r="J38" s="231">
        <v>3.2356901033324852</v>
      </c>
      <c r="K38" s="231">
        <v>3.0433179204409622</v>
      </c>
      <c r="L38" s="231">
        <v>3.4280622862240082</v>
      </c>
      <c r="M38" s="237">
        <v>3.6658387379271531</v>
      </c>
      <c r="N38" s="242"/>
      <c r="O38" s="242"/>
      <c r="P38" s="242"/>
      <c r="Q38" s="242"/>
      <c r="R38" s="242"/>
      <c r="S38" s="242"/>
      <c r="T38" s="242"/>
      <c r="U38" s="242"/>
      <c r="V38" s="242"/>
      <c r="W38" s="242"/>
      <c r="X38" s="242"/>
      <c r="Y38" s="242"/>
      <c r="Z38" s="242"/>
      <c r="AA38" s="242"/>
      <c r="AB38" s="242"/>
      <c r="AC38" s="242"/>
      <c r="AD38" s="242"/>
      <c r="AE38" s="242"/>
      <c r="AF38" s="242"/>
      <c r="AG38" s="242"/>
      <c r="AH38" s="219" t="str">
        <f t="shared" si="8"/>
        <v>近江八幡市</v>
      </c>
      <c r="AI38" s="219">
        <f t="shared" si="9"/>
        <v>87.527873123524074</v>
      </c>
      <c r="AJ38" s="219" t="str">
        <f t="shared" si="10"/>
        <v>日野町</v>
      </c>
      <c r="AK38" s="219">
        <f t="shared" si="11"/>
        <v>84.224252397981857</v>
      </c>
      <c r="AN38" s="150" t="s">
        <v>181</v>
      </c>
      <c r="AO38" s="245" t="s">
        <v>367</v>
      </c>
      <c r="AP38" s="231">
        <v>87.541274633407355</v>
      </c>
      <c r="AQ38" s="219">
        <v>0.33377278307132469</v>
      </c>
      <c r="AS38" s="150" t="s">
        <v>181</v>
      </c>
      <c r="AT38" s="245" t="s">
        <v>367</v>
      </c>
      <c r="AU38" s="219">
        <v>84.308090484317574</v>
      </c>
      <c r="AV38" s="219">
        <v>0.3044719407366609</v>
      </c>
      <c r="AX38" s="150" t="str">
        <f t="shared" si="6"/>
        <v>甲賀市</v>
      </c>
      <c r="AY38" s="249">
        <f t="shared" si="6"/>
        <v>80.138331402682581</v>
      </c>
      <c r="AZ38" s="252">
        <v>0.31077645649565566</v>
      </c>
      <c r="BB38" s="150" t="str">
        <f t="shared" si="7"/>
        <v>愛荘町</v>
      </c>
      <c r="BC38" s="249">
        <f t="shared" si="7"/>
        <v>83.96391379659714</v>
      </c>
      <c r="BD38" s="252">
        <v>0.53451372145394505</v>
      </c>
    </row>
    <row r="39" spans="2:56">
      <c r="B39" s="150" t="s">
        <v>194</v>
      </c>
      <c r="C39" s="231">
        <v>87.751403737462496</v>
      </c>
      <c r="D39" s="231">
        <v>87.218090210604757</v>
      </c>
      <c r="E39" s="231">
        <v>88.284717264320236</v>
      </c>
      <c r="F39" s="231">
        <v>85.012435096078732</v>
      </c>
      <c r="G39" s="231">
        <v>84.518048143590931</v>
      </c>
      <c r="H39" s="231">
        <v>85.506822048566534</v>
      </c>
      <c r="I39" s="231">
        <v>96.87871814611843</v>
      </c>
      <c r="J39" s="231">
        <v>2.7389686413837548</v>
      </c>
      <c r="K39" s="231">
        <v>2.6046934300371132</v>
      </c>
      <c r="L39" s="231">
        <v>2.8732438527303965</v>
      </c>
      <c r="M39" s="237">
        <v>3.1212818538815519</v>
      </c>
      <c r="N39" s="242"/>
      <c r="O39" s="242"/>
      <c r="P39" s="242"/>
      <c r="Q39" s="242"/>
      <c r="R39" s="242"/>
      <c r="S39" s="242"/>
      <c r="T39" s="242"/>
      <c r="U39" s="242"/>
      <c r="V39" s="242"/>
      <c r="W39" s="242"/>
      <c r="X39" s="242"/>
      <c r="Y39" s="242"/>
      <c r="Z39" s="242"/>
      <c r="AA39" s="242"/>
      <c r="AB39" s="242"/>
      <c r="AC39" s="242"/>
      <c r="AD39" s="242"/>
      <c r="AE39" s="242"/>
      <c r="AF39" s="242"/>
      <c r="AG39" s="242"/>
      <c r="AH39" s="219" t="str">
        <f t="shared" si="8"/>
        <v>日野町</v>
      </c>
      <c r="AI39" s="219">
        <f t="shared" si="9"/>
        <v>87.471127471739052</v>
      </c>
      <c r="AJ39" s="219" t="str">
        <f t="shared" si="10"/>
        <v>愛荘町</v>
      </c>
      <c r="AK39" s="219">
        <f t="shared" si="11"/>
        <v>83.96391379659714</v>
      </c>
      <c r="AN39" s="223" t="s">
        <v>196</v>
      </c>
      <c r="AO39" s="245" t="s">
        <v>367</v>
      </c>
      <c r="AP39" s="230">
        <v>87.471127471739052</v>
      </c>
      <c r="AQ39" s="219">
        <v>0.51117112371601436</v>
      </c>
      <c r="AS39" s="223" t="s">
        <v>196</v>
      </c>
      <c r="AT39" s="245" t="s">
        <v>367</v>
      </c>
      <c r="AU39" s="219">
        <v>84.224252397981857</v>
      </c>
      <c r="AV39" s="219">
        <v>0.45434977503675023</v>
      </c>
      <c r="AX39" s="150" t="str">
        <f t="shared" si="6"/>
        <v>東近江市</v>
      </c>
      <c r="AY39" s="249">
        <f t="shared" si="6"/>
        <v>80.047180502472173</v>
      </c>
      <c r="AZ39" s="252">
        <v>0.27495765625378082</v>
      </c>
      <c r="BB39" s="150" t="str">
        <f t="shared" si="7"/>
        <v>大津市</v>
      </c>
      <c r="BC39" s="249">
        <f t="shared" si="7"/>
        <v>83.794032122534603</v>
      </c>
      <c r="BD39" s="252">
        <v>0.13565398569114231</v>
      </c>
    </row>
    <row r="40" spans="2:56">
      <c r="B40" s="150" t="s">
        <v>195</v>
      </c>
      <c r="C40" s="231">
        <v>87.17233934461288</v>
      </c>
      <c r="D40" s="231">
        <v>86.393748617817806</v>
      </c>
      <c r="E40" s="231">
        <v>87.950930071407953</v>
      </c>
      <c r="F40" s="231">
        <v>83.607611604562038</v>
      </c>
      <c r="G40" s="231">
        <v>82.913280797292842</v>
      </c>
      <c r="H40" s="231">
        <v>84.301942411831234</v>
      </c>
      <c r="I40" s="231">
        <v>95.910712312126179</v>
      </c>
      <c r="J40" s="231">
        <v>3.5647277400508397</v>
      </c>
      <c r="K40" s="231">
        <v>3.3320512494823582</v>
      </c>
      <c r="L40" s="231">
        <v>3.7974042306193212</v>
      </c>
      <c r="M40" s="237">
        <v>4.0892876878738198</v>
      </c>
      <c r="N40" s="242"/>
      <c r="O40" s="242"/>
      <c r="P40" s="242"/>
      <c r="Q40" s="242"/>
      <c r="R40" s="242"/>
      <c r="S40" s="242"/>
      <c r="T40" s="242"/>
      <c r="U40" s="242"/>
      <c r="V40" s="242"/>
      <c r="W40" s="242"/>
      <c r="X40" s="242"/>
      <c r="Y40" s="242"/>
      <c r="Z40" s="242"/>
      <c r="AA40" s="242"/>
      <c r="AB40" s="242"/>
      <c r="AC40" s="242"/>
      <c r="AD40" s="242"/>
      <c r="AE40" s="242"/>
      <c r="AF40" s="242"/>
      <c r="AG40" s="242"/>
      <c r="AH40" s="219" t="str">
        <f t="shared" si="8"/>
        <v>守山市</v>
      </c>
      <c r="AI40" s="219">
        <f t="shared" si="9"/>
        <v>87.356598617925556</v>
      </c>
      <c r="AJ40" s="219" t="str">
        <f t="shared" si="10"/>
        <v>大津市</v>
      </c>
      <c r="AK40" s="219">
        <f t="shared" si="11"/>
        <v>83.794032122534603</v>
      </c>
      <c r="AN40" s="223" t="s">
        <v>146</v>
      </c>
      <c r="AO40" s="245" t="s">
        <v>367</v>
      </c>
      <c r="AP40" s="230">
        <v>86.489023403114317</v>
      </c>
      <c r="AQ40" s="219">
        <v>0.8538576328011106</v>
      </c>
      <c r="AS40" s="223" t="s">
        <v>146</v>
      </c>
      <c r="AT40" s="245" t="s">
        <v>367</v>
      </c>
      <c r="AU40" s="219">
        <v>83.51898280813279</v>
      </c>
      <c r="AV40" s="219">
        <v>0.78723936964169872</v>
      </c>
      <c r="AX40" s="150" t="str">
        <f t="shared" si="6"/>
        <v>野洲市</v>
      </c>
      <c r="AY40" s="249">
        <f t="shared" si="6"/>
        <v>80.028593803644952</v>
      </c>
      <c r="AZ40" s="252">
        <v>0.40402841579989202</v>
      </c>
      <c r="BB40" s="150" t="str">
        <f t="shared" si="7"/>
        <v>守山市</v>
      </c>
      <c r="BC40" s="249">
        <f t="shared" si="7"/>
        <v>83.759155660410244</v>
      </c>
      <c r="BD40" s="252">
        <v>0.2948174589025172</v>
      </c>
    </row>
    <row r="41" spans="2:56">
      <c r="B41" s="150" t="s">
        <v>181</v>
      </c>
      <c r="C41" s="231">
        <v>87.541274633407355</v>
      </c>
      <c r="D41" s="231">
        <v>86.887079978587565</v>
      </c>
      <c r="E41" s="231">
        <v>88.195469288227144</v>
      </c>
      <c r="F41" s="231">
        <v>84.308090484317574</v>
      </c>
      <c r="G41" s="231">
        <v>83.711325480473718</v>
      </c>
      <c r="H41" s="231">
        <v>84.904855488161431</v>
      </c>
      <c r="I41" s="231">
        <v>96.306674579929023</v>
      </c>
      <c r="J41" s="231">
        <v>3.2331841490897717</v>
      </c>
      <c r="K41" s="231">
        <v>2.9843840896223228</v>
      </c>
      <c r="L41" s="231">
        <v>3.4819842085572206</v>
      </c>
      <c r="M41" s="237">
        <v>3.6933254200709675</v>
      </c>
      <c r="N41" s="242"/>
      <c r="O41" s="242"/>
      <c r="P41" s="242"/>
      <c r="Q41" s="242"/>
      <c r="R41" s="242"/>
      <c r="S41" s="242"/>
      <c r="T41" s="242"/>
      <c r="U41" s="242"/>
      <c r="V41" s="242"/>
      <c r="W41" s="242"/>
      <c r="X41" s="242"/>
      <c r="Y41" s="242"/>
      <c r="Z41" s="242"/>
      <c r="AA41" s="242"/>
      <c r="AB41" s="242"/>
      <c r="AC41" s="242"/>
      <c r="AD41" s="242"/>
      <c r="AE41" s="242"/>
      <c r="AF41" s="242"/>
      <c r="AG41" s="242"/>
      <c r="AH41" s="219" t="str">
        <f t="shared" si="8"/>
        <v>長浜市</v>
      </c>
      <c r="AI41" s="219">
        <f t="shared" si="9"/>
        <v>87.294114038623817</v>
      </c>
      <c r="AJ41" s="219" t="str">
        <f t="shared" si="10"/>
        <v>守山市</v>
      </c>
      <c r="AK41" s="219">
        <f t="shared" si="11"/>
        <v>83.759155660410244</v>
      </c>
      <c r="AN41" s="223" t="s">
        <v>197</v>
      </c>
      <c r="AO41" s="245" t="s">
        <v>367</v>
      </c>
      <c r="AP41" s="230">
        <v>86.917459624407755</v>
      </c>
      <c r="AQ41" s="219">
        <v>0.58769968978018716</v>
      </c>
      <c r="AS41" s="223" t="s">
        <v>197</v>
      </c>
      <c r="AT41" s="245" t="s">
        <v>367</v>
      </c>
      <c r="AU41" s="219">
        <v>83.96391379659714</v>
      </c>
      <c r="AV41" s="219">
        <v>0.53451372145394505</v>
      </c>
      <c r="AX41" s="150" t="str">
        <f t="shared" si="6"/>
        <v>湖南市</v>
      </c>
      <c r="AY41" s="249">
        <f t="shared" si="6"/>
        <v>79.880779630214633</v>
      </c>
      <c r="AZ41" s="252">
        <v>0.3989569897916973</v>
      </c>
      <c r="BB41" s="150" t="str">
        <f t="shared" si="7"/>
        <v>長浜市</v>
      </c>
      <c r="BC41" s="249">
        <f t="shared" si="7"/>
        <v>83.744728267280948</v>
      </c>
      <c r="BD41" s="252">
        <v>0.2111079817958634</v>
      </c>
    </row>
    <row r="42" spans="2:56">
      <c r="B42" s="223" t="s">
        <v>196</v>
      </c>
      <c r="C42" s="230">
        <v>87.471127471739052</v>
      </c>
      <c r="D42" s="230">
        <v>86.469232069255668</v>
      </c>
      <c r="E42" s="230">
        <v>88.473022874222437</v>
      </c>
      <c r="F42" s="230">
        <v>84.224252397981857</v>
      </c>
      <c r="G42" s="230">
        <v>83.333726838909826</v>
      </c>
      <c r="H42" s="230">
        <v>85.114777957053889</v>
      </c>
      <c r="I42" s="230">
        <v>96.288060794910606</v>
      </c>
      <c r="J42" s="230">
        <v>3.2468750737571823</v>
      </c>
      <c r="K42" s="230">
        <v>2.9494763879918739</v>
      </c>
      <c r="L42" s="230">
        <v>3.5442737595224907</v>
      </c>
      <c r="M42" s="238">
        <v>3.7119392050893727</v>
      </c>
      <c r="N42" s="242"/>
      <c r="O42" s="242"/>
      <c r="P42" s="242"/>
      <c r="Q42" s="242"/>
      <c r="R42" s="242"/>
      <c r="S42" s="242"/>
      <c r="T42" s="242"/>
      <c r="U42" s="242"/>
      <c r="V42" s="242"/>
      <c r="W42" s="242"/>
      <c r="X42" s="242"/>
      <c r="Y42" s="242"/>
      <c r="Z42" s="242"/>
      <c r="AA42" s="242"/>
      <c r="AB42" s="242"/>
      <c r="AC42" s="242"/>
      <c r="AD42" s="242"/>
      <c r="AE42" s="242"/>
      <c r="AF42" s="242"/>
      <c r="AG42" s="242"/>
      <c r="AH42" s="219" t="str">
        <f t="shared" si="8"/>
        <v>米原市</v>
      </c>
      <c r="AI42" s="219">
        <f t="shared" si="9"/>
        <v>87.17233934461288</v>
      </c>
      <c r="AJ42" s="219" t="str">
        <f t="shared" si="10"/>
        <v>長浜市</v>
      </c>
      <c r="AK42" s="219">
        <f t="shared" si="11"/>
        <v>83.744728267280948</v>
      </c>
      <c r="AN42" s="223" t="s">
        <v>198</v>
      </c>
      <c r="AO42" s="245" t="s">
        <v>367</v>
      </c>
      <c r="AP42" s="230">
        <v>89.184438549148652</v>
      </c>
      <c r="AQ42" s="219">
        <v>1.2931526800091568</v>
      </c>
      <c r="AS42" s="223" t="s">
        <v>198</v>
      </c>
      <c r="AT42" s="245" t="s">
        <v>367</v>
      </c>
      <c r="AU42" s="219">
        <v>85.253878271768713</v>
      </c>
      <c r="AV42" s="219">
        <v>1.1679335071862262</v>
      </c>
      <c r="AX42" s="150" t="str">
        <f t="shared" si="6"/>
        <v>長浜市</v>
      </c>
      <c r="AY42" s="249">
        <f t="shared" si="6"/>
        <v>79.672148111807743</v>
      </c>
      <c r="AZ42" s="252">
        <v>0.27528530115979688</v>
      </c>
      <c r="BB42" s="150" t="str">
        <f t="shared" si="7"/>
        <v>多賀町</v>
      </c>
      <c r="BC42" s="249">
        <f t="shared" si="7"/>
        <v>83.732568653614749</v>
      </c>
      <c r="BD42" s="252">
        <v>1.1290072369157773</v>
      </c>
    </row>
    <row r="43" spans="2:56">
      <c r="B43" s="223" t="s">
        <v>146</v>
      </c>
      <c r="C43" s="230">
        <v>86.489023403114317</v>
      </c>
      <c r="D43" s="230">
        <v>84.815462442824142</v>
      </c>
      <c r="E43" s="230">
        <v>88.162584363404491</v>
      </c>
      <c r="F43" s="230">
        <v>83.51898280813279</v>
      </c>
      <c r="G43" s="230">
        <v>81.975993643635064</v>
      </c>
      <c r="H43" s="230">
        <v>85.061971972630516</v>
      </c>
      <c r="I43" s="230">
        <v>96.56599129216832</v>
      </c>
      <c r="J43" s="230">
        <v>2.970040594981521</v>
      </c>
      <c r="K43" s="230">
        <v>2.5535590414471003</v>
      </c>
      <c r="L43" s="230">
        <v>3.3865221485159416</v>
      </c>
      <c r="M43" s="238">
        <v>3.4340087078316746</v>
      </c>
      <c r="N43" s="242"/>
      <c r="O43" s="242"/>
      <c r="P43" s="242"/>
      <c r="Q43" s="242"/>
      <c r="R43" s="242"/>
      <c r="S43" s="242"/>
      <c r="T43" s="242"/>
      <c r="U43" s="242"/>
      <c r="V43" s="242"/>
      <c r="W43" s="242"/>
      <c r="X43" s="242"/>
      <c r="Y43" s="242"/>
      <c r="Z43" s="242"/>
      <c r="AA43" s="242"/>
      <c r="AB43" s="242"/>
      <c r="AC43" s="242"/>
      <c r="AD43" s="242"/>
      <c r="AE43" s="242"/>
      <c r="AF43" s="242"/>
      <c r="AG43" s="242"/>
      <c r="AH43" s="219" t="str">
        <f t="shared" si="8"/>
        <v>愛荘町</v>
      </c>
      <c r="AI43" s="219">
        <f t="shared" si="9"/>
        <v>86.917459624407755</v>
      </c>
      <c r="AJ43" s="219" t="str">
        <f t="shared" si="10"/>
        <v>多賀町</v>
      </c>
      <c r="AK43" s="219">
        <f t="shared" si="11"/>
        <v>83.732568653614749</v>
      </c>
      <c r="AN43" s="223" t="s">
        <v>199</v>
      </c>
      <c r="AO43" s="245" t="s">
        <v>367</v>
      </c>
      <c r="AP43" s="230">
        <v>85.449825028997381</v>
      </c>
      <c r="AQ43" s="219">
        <v>1.0556196828629947</v>
      </c>
      <c r="AS43" s="223" t="s">
        <v>199</v>
      </c>
      <c r="AT43" s="245" t="s">
        <v>367</v>
      </c>
      <c r="AU43" s="219">
        <v>81.715118786773687</v>
      </c>
      <c r="AV43" s="219">
        <v>0.94472106481123763</v>
      </c>
      <c r="AX43" s="150" t="str">
        <f t="shared" si="6"/>
        <v>米原市</v>
      </c>
      <c r="AY43" s="249">
        <f t="shared" si="6"/>
        <v>79.61510813945192</v>
      </c>
      <c r="AZ43" s="252">
        <v>0.42361845670590087</v>
      </c>
      <c r="BB43" s="150" t="str">
        <f t="shared" si="7"/>
        <v>米原市</v>
      </c>
      <c r="BC43" s="249">
        <f t="shared" si="7"/>
        <v>83.607611604562038</v>
      </c>
      <c r="BD43" s="252">
        <v>0.35425041187203998</v>
      </c>
    </row>
    <row r="44" spans="2:56">
      <c r="B44" s="223" t="s">
        <v>197</v>
      </c>
      <c r="C44" s="230">
        <v>86.917459624407755</v>
      </c>
      <c r="D44" s="230">
        <v>85.765568232438582</v>
      </c>
      <c r="E44" s="230">
        <v>88.069351016376928</v>
      </c>
      <c r="F44" s="230">
        <v>83.96391379659714</v>
      </c>
      <c r="G44" s="230">
        <v>82.916266902547406</v>
      </c>
      <c r="H44" s="230">
        <v>85.011560690646874</v>
      </c>
      <c r="I44" s="230">
        <v>96.601895820962056</v>
      </c>
      <c r="J44" s="230">
        <v>2.9535458278106108</v>
      </c>
      <c r="K44" s="230">
        <v>2.6240239006206751</v>
      </c>
      <c r="L44" s="230">
        <v>3.2830677550005465</v>
      </c>
      <c r="M44" s="238">
        <v>3.3981041790379365</v>
      </c>
      <c r="N44" s="242"/>
      <c r="O44" s="242"/>
      <c r="P44" s="242"/>
      <c r="Q44" s="242"/>
      <c r="R44" s="242"/>
      <c r="S44" s="242"/>
      <c r="T44" s="242"/>
      <c r="U44" s="242"/>
      <c r="V44" s="242"/>
      <c r="W44" s="242"/>
      <c r="X44" s="242"/>
      <c r="Y44" s="242"/>
      <c r="Z44" s="242"/>
      <c r="AA44" s="242"/>
      <c r="AB44" s="242"/>
      <c r="AC44" s="242"/>
      <c r="AD44" s="242"/>
      <c r="AE44" s="242"/>
      <c r="AF44" s="242"/>
      <c r="AG44" s="242"/>
      <c r="AH44" s="219" t="str">
        <f t="shared" si="8"/>
        <v>野洲市</v>
      </c>
      <c r="AI44" s="219">
        <f t="shared" si="9"/>
        <v>86.755249194016685</v>
      </c>
      <c r="AJ44" s="219" t="str">
        <f t="shared" si="10"/>
        <v>米原市</v>
      </c>
      <c r="AK44" s="219">
        <f t="shared" si="11"/>
        <v>83.607611604562038</v>
      </c>
      <c r="AN44" s="223" t="s">
        <v>201</v>
      </c>
      <c r="AO44" s="245" t="s">
        <v>367</v>
      </c>
      <c r="AP44" s="230">
        <v>86.427461074287635</v>
      </c>
      <c r="AQ44" s="219">
        <v>1.2052151489646976</v>
      </c>
      <c r="AS44" s="223" t="s">
        <v>201</v>
      </c>
      <c r="AT44" s="245" t="s">
        <v>367</v>
      </c>
      <c r="AU44" s="219">
        <v>83.732568653614749</v>
      </c>
      <c r="AV44" s="219">
        <v>1.1290072369157773</v>
      </c>
      <c r="AX44" s="150" t="str">
        <f t="shared" si="6"/>
        <v>日野町</v>
      </c>
      <c r="AY44" s="249">
        <f t="shared" si="6"/>
        <v>79.297965028099057</v>
      </c>
      <c r="AZ44" s="252">
        <v>0.75769852217588285</v>
      </c>
      <c r="BB44" s="150" t="str">
        <f t="shared" si="7"/>
        <v>竜王町</v>
      </c>
      <c r="BC44" s="249">
        <f t="shared" si="7"/>
        <v>83.51898280813279</v>
      </c>
      <c r="BD44" s="252">
        <v>0.78723936964169872</v>
      </c>
    </row>
    <row r="45" spans="2:56">
      <c r="B45" s="223" t="s">
        <v>198</v>
      </c>
      <c r="C45" s="230">
        <v>89.184438549148652</v>
      </c>
      <c r="D45" s="230">
        <v>86.649859296330703</v>
      </c>
      <c r="E45" s="230">
        <v>91.719017801966601</v>
      </c>
      <c r="F45" s="230">
        <v>85.253878271768713</v>
      </c>
      <c r="G45" s="230">
        <v>82.964728597683703</v>
      </c>
      <c r="H45" s="230">
        <v>87.543027945853723</v>
      </c>
      <c r="I45" s="230">
        <v>95.592773424016286</v>
      </c>
      <c r="J45" s="230">
        <v>3.9305602773799473</v>
      </c>
      <c r="K45" s="230">
        <v>3.3031975506870808</v>
      </c>
      <c r="L45" s="230">
        <v>4.5579230040728138</v>
      </c>
      <c r="M45" s="238">
        <v>4.4072265759837181</v>
      </c>
      <c r="N45" s="242"/>
      <c r="O45" s="242"/>
      <c r="P45" s="242"/>
      <c r="Q45" s="242"/>
      <c r="R45" s="242"/>
      <c r="S45" s="242"/>
      <c r="T45" s="242"/>
      <c r="U45" s="242"/>
      <c r="V45" s="242"/>
      <c r="W45" s="242"/>
      <c r="X45" s="242"/>
      <c r="Y45" s="242"/>
      <c r="Z45" s="242"/>
      <c r="AA45" s="242"/>
      <c r="AB45" s="242"/>
      <c r="AC45" s="242"/>
      <c r="AD45" s="242"/>
      <c r="AE45" s="242"/>
      <c r="AF45" s="242"/>
      <c r="AG45" s="242"/>
      <c r="AH45" s="219" t="str">
        <f t="shared" si="8"/>
        <v>竜王町</v>
      </c>
      <c r="AI45" s="219">
        <f t="shared" si="9"/>
        <v>86.489023403114317</v>
      </c>
      <c r="AJ45" s="219" t="str">
        <f t="shared" si="10"/>
        <v>竜王町</v>
      </c>
      <c r="AK45" s="219">
        <f t="shared" si="11"/>
        <v>83.51898280813279</v>
      </c>
      <c r="AN45" s="224" t="s">
        <v>354</v>
      </c>
      <c r="AO45" s="245" t="s">
        <v>367</v>
      </c>
      <c r="AP45" s="232">
        <v>87.051130000000001</v>
      </c>
      <c r="AQ45" s="219">
        <v>1.3998144802235742E-2</v>
      </c>
      <c r="AS45" s="224" t="s">
        <v>354</v>
      </c>
      <c r="AT45" s="245" t="s">
        <v>367</v>
      </c>
      <c r="AU45" s="219">
        <v>83.771534624818585</v>
      </c>
      <c r="AV45" s="219">
        <v>1.2542840985836669E-2</v>
      </c>
      <c r="AX45" s="150" t="str">
        <f t="shared" si="6"/>
        <v>甲良町</v>
      </c>
      <c r="AY45" s="249">
        <f t="shared" si="6"/>
        <v>78.831143634635694</v>
      </c>
      <c r="AZ45" s="252">
        <v>0.9894519994672184</v>
      </c>
      <c r="BB45" s="150" t="str">
        <f t="shared" si="7"/>
        <v>野洲市</v>
      </c>
      <c r="BC45" s="249">
        <f t="shared" si="7"/>
        <v>83.352481609469194</v>
      </c>
      <c r="BD45" s="252">
        <v>0.38259645993124447</v>
      </c>
    </row>
    <row r="46" spans="2:56">
      <c r="B46" s="223" t="s">
        <v>199</v>
      </c>
      <c r="C46" s="230">
        <v>85.449825028997381</v>
      </c>
      <c r="D46" s="230">
        <v>83.380810450585912</v>
      </c>
      <c r="E46" s="230">
        <v>87.51883960740885</v>
      </c>
      <c r="F46" s="230">
        <v>81.715118786773687</v>
      </c>
      <c r="G46" s="230">
        <v>79.863465499743654</v>
      </c>
      <c r="H46" s="230">
        <v>83.566772073803719</v>
      </c>
      <c r="I46" s="230">
        <v>95.629357648238226</v>
      </c>
      <c r="J46" s="230">
        <v>3.7347062422236799</v>
      </c>
      <c r="K46" s="230">
        <v>3.2054531806510291</v>
      </c>
      <c r="L46" s="230">
        <v>4.2639593037963301</v>
      </c>
      <c r="M46" s="238">
        <v>4.3706423517617594</v>
      </c>
      <c r="N46" s="242"/>
      <c r="O46" s="242"/>
      <c r="P46" s="242"/>
      <c r="Q46" s="242"/>
      <c r="R46" s="242"/>
      <c r="S46" s="242"/>
      <c r="T46" s="242"/>
      <c r="U46" s="242"/>
      <c r="V46" s="242"/>
      <c r="W46" s="242"/>
      <c r="X46" s="242"/>
      <c r="Y46" s="242"/>
      <c r="Z46" s="242"/>
      <c r="AA46" s="242"/>
      <c r="AB46" s="242"/>
      <c r="AC46" s="242"/>
      <c r="AD46" s="242"/>
      <c r="AE46" s="242"/>
      <c r="AF46" s="242"/>
      <c r="AG46" s="242"/>
      <c r="AH46" s="219" t="str">
        <f t="shared" si="8"/>
        <v>多賀町</v>
      </c>
      <c r="AI46" s="219">
        <f t="shared" si="9"/>
        <v>86.427461074287635</v>
      </c>
      <c r="AJ46" s="219" t="str">
        <f t="shared" si="10"/>
        <v>野洲市</v>
      </c>
      <c r="AK46" s="219">
        <f t="shared" si="11"/>
        <v>83.352481609469194</v>
      </c>
      <c r="AX46" s="150" t="str">
        <f t="shared" si="6"/>
        <v>愛荘町</v>
      </c>
      <c r="AY46" s="249">
        <f t="shared" si="6"/>
        <v>78.178248111887882</v>
      </c>
      <c r="AZ46" s="252">
        <v>0.74154056508441857</v>
      </c>
      <c r="BB46" s="150" t="str">
        <f t="shared" si="7"/>
        <v>甲良町</v>
      </c>
      <c r="BC46" s="249">
        <f t="shared" si="7"/>
        <v>81.715118786773687</v>
      </c>
      <c r="BD46" s="252">
        <v>0.94472106481123763</v>
      </c>
    </row>
    <row r="47" spans="2:56">
      <c r="B47" s="223" t="s">
        <v>201</v>
      </c>
      <c r="C47" s="230">
        <v>86.427461074287635</v>
      </c>
      <c r="D47" s="230">
        <v>84.065239382316832</v>
      </c>
      <c r="E47" s="230">
        <v>88.789682766258437</v>
      </c>
      <c r="F47" s="230">
        <v>83.732568653614749</v>
      </c>
      <c r="G47" s="230">
        <v>81.519714469259824</v>
      </c>
      <c r="H47" s="230">
        <v>85.945422837969673</v>
      </c>
      <c r="I47" s="230">
        <v>96.881902595337692</v>
      </c>
      <c r="J47" s="230">
        <v>2.6948924206728733</v>
      </c>
      <c r="K47" s="230">
        <v>2.2750065522407339</v>
      </c>
      <c r="L47" s="230">
        <v>3.1147782891050126</v>
      </c>
      <c r="M47" s="238">
        <v>3.1180974046622896</v>
      </c>
      <c r="N47" s="242"/>
      <c r="O47" s="242"/>
      <c r="P47" s="242"/>
      <c r="Q47" s="242"/>
      <c r="R47" s="242"/>
      <c r="S47" s="242"/>
      <c r="T47" s="242"/>
      <c r="U47" s="242"/>
      <c r="V47" s="242"/>
      <c r="W47" s="242"/>
      <c r="X47" s="242"/>
      <c r="Y47" s="242"/>
      <c r="Z47" s="242"/>
      <c r="AA47" s="242"/>
      <c r="AB47" s="242"/>
      <c r="AC47" s="242"/>
      <c r="AD47" s="242"/>
      <c r="AE47" s="242"/>
      <c r="AF47" s="242"/>
      <c r="AG47" s="242"/>
      <c r="AH47" s="219" t="str">
        <f t="shared" si="8"/>
        <v>甲良町</v>
      </c>
      <c r="AI47" s="219">
        <f t="shared" si="9"/>
        <v>85.449825028997381</v>
      </c>
      <c r="AJ47" s="219" t="str">
        <f t="shared" si="10"/>
        <v>甲良町</v>
      </c>
      <c r="AK47" s="219">
        <f t="shared" si="11"/>
        <v>81.715118786773687</v>
      </c>
      <c r="AX47" s="224" t="str">
        <f t="shared" si="6"/>
        <v>全国</v>
      </c>
      <c r="AY47" s="250">
        <f t="shared" si="6"/>
        <v>79.291532139712558</v>
      </c>
      <c r="AZ47" s="254">
        <v>1.4508682629436668E-2</v>
      </c>
      <c r="BB47" s="224" t="str">
        <f t="shared" si="7"/>
        <v>全国</v>
      </c>
      <c r="BC47" s="250">
        <f t="shared" si="7"/>
        <v>83.771534624818585</v>
      </c>
      <c r="BD47" s="254">
        <v>1.2542840985836669E-2</v>
      </c>
    </row>
    <row r="48" spans="2:56">
      <c r="B48" s="224" t="s">
        <v>354</v>
      </c>
      <c r="C48" s="232">
        <v>87.051130000000001</v>
      </c>
      <c r="D48" s="232">
        <v>87.023693636187616</v>
      </c>
      <c r="E48" s="232">
        <v>87.078566363812385</v>
      </c>
      <c r="F48" s="232">
        <v>83.771534624818585</v>
      </c>
      <c r="G48" s="232">
        <v>83.746950656486348</v>
      </c>
      <c r="H48" s="232">
        <v>83.796118593150823</v>
      </c>
      <c r="I48" s="232">
        <v>96.232564269778678</v>
      </c>
      <c r="J48" s="232">
        <v>3.27959537518141</v>
      </c>
      <c r="K48" s="232">
        <v>3.2741523056454169</v>
      </c>
      <c r="L48" s="232">
        <v>3.285038444717403</v>
      </c>
      <c r="M48" s="239">
        <v>3.7674357302213188</v>
      </c>
      <c r="N48" s="242"/>
      <c r="O48" s="242"/>
      <c r="P48" s="242"/>
      <c r="Q48" s="242"/>
      <c r="R48" s="242"/>
      <c r="S48" s="242"/>
      <c r="T48" s="242"/>
      <c r="U48" s="242"/>
      <c r="V48" s="242"/>
      <c r="W48" s="242"/>
      <c r="X48" s="242"/>
      <c r="Y48" s="242"/>
      <c r="Z48" s="242"/>
      <c r="AA48" s="242"/>
      <c r="AB48" s="242"/>
      <c r="AC48" s="242"/>
      <c r="AD48" s="242"/>
      <c r="AE48" s="242"/>
      <c r="AF48" s="242"/>
      <c r="AH48" s="219" t="str">
        <f>B48</f>
        <v>全国</v>
      </c>
      <c r="AI48" s="243">
        <f>C48</f>
        <v>87.051130000000001</v>
      </c>
      <c r="AJ48" s="219" t="str">
        <f>B48</f>
        <v>全国</v>
      </c>
      <c r="AK48" s="243">
        <f>F48</f>
        <v>83.771534624818585</v>
      </c>
    </row>
    <row r="49" spans="2:48">
      <c r="H49" s="219" t="s">
        <v>200</v>
      </c>
      <c r="L49" s="235"/>
      <c r="M49" s="219" t="s">
        <v>350</v>
      </c>
      <c r="AM49" s="244" t="s">
        <v>362</v>
      </c>
      <c r="AN49" s="219" t="s">
        <v>379</v>
      </c>
      <c r="AO49" s="150" t="s">
        <v>212</v>
      </c>
      <c r="AP49" s="150" t="s">
        <v>170</v>
      </c>
      <c r="AQ49" s="150" t="s">
        <v>172</v>
      </c>
      <c r="AR49" s="150" t="s">
        <v>174</v>
      </c>
      <c r="AS49" s="150" t="s">
        <v>104</v>
      </c>
      <c r="AT49" s="150" t="s">
        <v>177</v>
      </c>
      <c r="AU49" s="150" t="s">
        <v>178</v>
      </c>
      <c r="AV49" s="150" t="s">
        <v>182</v>
      </c>
    </row>
    <row r="50" spans="2:48">
      <c r="B50" s="226" t="s">
        <v>49</v>
      </c>
      <c r="AN50" s="219" t="s">
        <v>364</v>
      </c>
      <c r="AO50" s="230">
        <v>81.822030526404447</v>
      </c>
      <c r="AP50" s="231">
        <v>82.008083096643105</v>
      </c>
      <c r="AQ50" s="231">
        <v>81.737326224081812</v>
      </c>
      <c r="AR50" s="231">
        <v>81.256056942285625</v>
      </c>
      <c r="AS50" s="231">
        <v>82.038829149994967</v>
      </c>
      <c r="AT50" s="231">
        <v>83.017777830145675</v>
      </c>
      <c r="AU50" s="231">
        <v>82.444091428519386</v>
      </c>
      <c r="AV50" s="231">
        <v>81.46678521960304</v>
      </c>
    </row>
    <row r="51" spans="2:48">
      <c r="B51" s="226" t="s">
        <v>385</v>
      </c>
      <c r="AN51" s="219" t="s">
        <v>381</v>
      </c>
      <c r="AO51" s="219">
        <v>8.0836802206696451E-2</v>
      </c>
      <c r="AP51" s="219">
        <v>0.1649839468825485</v>
      </c>
      <c r="AQ51" s="246">
        <v>0.29504531322593813</v>
      </c>
      <c r="AR51" s="219">
        <v>0.29061539791676477</v>
      </c>
      <c r="AS51" s="219">
        <v>0.32717714992690194</v>
      </c>
      <c r="AT51" s="219">
        <v>0.24470504227135983</v>
      </c>
      <c r="AU51" s="219">
        <v>0.35351041525650678</v>
      </c>
      <c r="AV51" s="219">
        <v>0.32611306334315071</v>
      </c>
    </row>
    <row r="52" spans="2:48">
      <c r="B52" s="226"/>
    </row>
    <row r="53" spans="2:48">
      <c r="B53" s="226" t="s">
        <v>386</v>
      </c>
      <c r="AG53" s="227"/>
      <c r="AN53" s="219" t="s">
        <v>379</v>
      </c>
      <c r="AO53" s="150" t="s">
        <v>212</v>
      </c>
      <c r="AP53" s="150" t="s">
        <v>170</v>
      </c>
      <c r="AQ53" s="150" t="s">
        <v>172</v>
      </c>
      <c r="AR53" s="150" t="s">
        <v>174</v>
      </c>
      <c r="AS53" s="150" t="s">
        <v>104</v>
      </c>
      <c r="AT53" s="150" t="s">
        <v>177</v>
      </c>
      <c r="AU53" s="150" t="s">
        <v>178</v>
      </c>
      <c r="AV53" s="150" t="s">
        <v>182</v>
      </c>
    </row>
    <row r="54" spans="2:48" ht="35.25" customHeight="1">
      <c r="B54" s="567" t="s">
        <v>336</v>
      </c>
      <c r="C54" s="567"/>
      <c r="D54" s="567"/>
      <c r="E54" s="567"/>
      <c r="F54" s="567"/>
      <c r="G54" s="567"/>
      <c r="H54" s="567"/>
      <c r="I54" s="567"/>
      <c r="J54" s="567"/>
      <c r="K54" s="567"/>
      <c r="L54" s="567"/>
      <c r="M54" s="567"/>
      <c r="N54" s="227"/>
      <c r="O54" s="227"/>
      <c r="P54" s="227"/>
      <c r="Q54" s="227"/>
      <c r="R54" s="227"/>
      <c r="S54" s="227"/>
      <c r="T54" s="227"/>
      <c r="U54" s="227"/>
      <c r="V54" s="227"/>
      <c r="W54" s="227"/>
      <c r="X54" s="227"/>
      <c r="Y54" s="227"/>
      <c r="Z54" s="227"/>
      <c r="AA54" s="227"/>
      <c r="AB54" s="227"/>
      <c r="AC54" s="227"/>
      <c r="AD54" s="227"/>
      <c r="AE54" s="227"/>
      <c r="AF54" s="227"/>
      <c r="AM54" s="245" t="s">
        <v>367</v>
      </c>
      <c r="AN54" s="219" t="s">
        <v>364</v>
      </c>
      <c r="AO54" s="230">
        <v>87.597456325508318</v>
      </c>
      <c r="AP54" s="231">
        <v>87.841776368337349</v>
      </c>
      <c r="AQ54" s="231">
        <v>87.583389683833204</v>
      </c>
      <c r="AR54" s="231">
        <v>87.294114038623817</v>
      </c>
      <c r="AS54" s="231">
        <v>87.527873123524074</v>
      </c>
      <c r="AT54" s="231">
        <v>87.892983860510668</v>
      </c>
      <c r="AU54" s="231">
        <v>87.356598617925556</v>
      </c>
      <c r="AV54" s="231">
        <v>87.613639453299399</v>
      </c>
    </row>
    <row r="55" spans="2:48">
      <c r="AN55" s="219" t="s">
        <v>381</v>
      </c>
      <c r="AO55" s="219">
        <v>7.358197019586861E-2</v>
      </c>
      <c r="AP55" s="219">
        <v>0.15122997383245174</v>
      </c>
      <c r="AQ55" s="219">
        <v>0.25787527564655022</v>
      </c>
      <c r="AR55" s="219">
        <v>0.23577014978894489</v>
      </c>
      <c r="AS55" s="219">
        <v>0.3151503831930032</v>
      </c>
      <c r="AT55" s="219">
        <v>0.22830134760713813</v>
      </c>
      <c r="AU55" s="219">
        <v>0.32457397064257371</v>
      </c>
      <c r="AV55" s="219">
        <v>0.31270883070407923</v>
      </c>
    </row>
    <row r="56" spans="2:48">
      <c r="B56" s="226" t="s">
        <v>387</v>
      </c>
    </row>
    <row r="57" spans="2:48">
      <c r="B57" s="219" t="s">
        <v>393</v>
      </c>
    </row>
    <row r="58" spans="2:48">
      <c r="B58" s="226" t="s">
        <v>397</v>
      </c>
      <c r="AM58" s="244" t="s">
        <v>362</v>
      </c>
      <c r="AN58" s="219" t="s">
        <v>379</v>
      </c>
      <c r="AO58" s="150" t="s">
        <v>212</v>
      </c>
      <c r="AP58" s="150" t="s">
        <v>170</v>
      </c>
      <c r="AQ58" s="150" t="s">
        <v>172</v>
      </c>
      <c r="AR58" s="150" t="s">
        <v>174</v>
      </c>
      <c r="AS58" s="150" t="s">
        <v>104</v>
      </c>
      <c r="AT58" s="150" t="s">
        <v>177</v>
      </c>
      <c r="AU58" s="150" t="s">
        <v>178</v>
      </c>
      <c r="AV58" s="150" t="s">
        <v>182</v>
      </c>
    </row>
    <row r="59" spans="2:48">
      <c r="B59" s="219" t="s">
        <v>398</v>
      </c>
      <c r="AN59" s="219" t="s">
        <v>383</v>
      </c>
      <c r="AO59" s="231">
        <v>80.255772956807206</v>
      </c>
      <c r="AP59" s="231">
        <v>80.154216021784435</v>
      </c>
      <c r="AQ59" s="231">
        <v>80.169287311099609</v>
      </c>
      <c r="AR59" s="231">
        <v>79.672148111807743</v>
      </c>
      <c r="AS59" s="231">
        <v>80.700671409985006</v>
      </c>
      <c r="AT59" s="231">
        <v>81.584354934233403</v>
      </c>
      <c r="AU59" s="231">
        <v>80.611650016665649</v>
      </c>
      <c r="AV59" s="231">
        <v>80.138331402682581</v>
      </c>
    </row>
    <row r="60" spans="2:48">
      <c r="B60" s="226" t="s">
        <v>400</v>
      </c>
      <c r="AN60" s="219" t="s">
        <v>381</v>
      </c>
      <c r="AO60" s="219">
        <v>7.630812747395975E-2</v>
      </c>
      <c r="AP60" s="219">
        <v>0.1538005112102678</v>
      </c>
      <c r="AQ60" s="246">
        <v>0.27829868985866285</v>
      </c>
      <c r="AR60" s="219">
        <v>0.27528530115979688</v>
      </c>
      <c r="AS60" s="219">
        <v>0.31273499699744184</v>
      </c>
      <c r="AT60" s="219">
        <v>0.2323847856671844</v>
      </c>
      <c r="AU60" s="219">
        <v>0.33056653547275672</v>
      </c>
      <c r="AV60" s="219">
        <v>0.31077645649565566</v>
      </c>
    </row>
    <row r="62" spans="2:48">
      <c r="B62" s="228" t="s">
        <v>402</v>
      </c>
    </row>
    <row r="63" spans="2:48">
      <c r="AN63" s="219" t="s">
        <v>379</v>
      </c>
      <c r="AO63" s="150" t="s">
        <v>212</v>
      </c>
      <c r="AP63" s="150" t="s">
        <v>170</v>
      </c>
      <c r="AQ63" s="150" t="s">
        <v>172</v>
      </c>
      <c r="AR63" s="150" t="s">
        <v>174</v>
      </c>
      <c r="AS63" s="150" t="s">
        <v>104</v>
      </c>
      <c r="AT63" s="150" t="s">
        <v>177</v>
      </c>
      <c r="AU63" s="150" t="s">
        <v>178</v>
      </c>
      <c r="AV63" s="150" t="s">
        <v>182</v>
      </c>
    </row>
    <row r="64" spans="2:48">
      <c r="AM64" s="245" t="s">
        <v>367</v>
      </c>
      <c r="AN64" s="219" t="s">
        <v>383</v>
      </c>
      <c r="AO64" s="219">
        <v>84.192221407480332</v>
      </c>
      <c r="AP64" s="219">
        <v>83.794032122534603</v>
      </c>
      <c r="AQ64" s="219">
        <v>84.27486986983476</v>
      </c>
      <c r="AR64" s="219">
        <v>83.744728267280948</v>
      </c>
      <c r="AS64" s="219">
        <v>84.406800596057863</v>
      </c>
      <c r="AT64" s="219">
        <v>84.971995617681202</v>
      </c>
      <c r="AU64" s="219">
        <v>83.759155660410244</v>
      </c>
      <c r="AV64" s="219">
        <v>84.659563599797451</v>
      </c>
    </row>
    <row r="65" spans="40:48">
      <c r="AN65" s="219" t="s">
        <v>381</v>
      </c>
      <c r="AO65" s="219">
        <v>6.6784187789775171E-2</v>
      </c>
      <c r="AP65" s="219">
        <v>0.13565398569114231</v>
      </c>
      <c r="AQ65" s="219">
        <v>0.23236229888381169</v>
      </c>
      <c r="AR65" s="219">
        <v>0.2111079817958634</v>
      </c>
      <c r="AS65" s="219">
        <v>0.28877967492617884</v>
      </c>
      <c r="AT65" s="219">
        <v>0.20917528854651465</v>
      </c>
      <c r="AU65" s="219">
        <v>0.2948174589025172</v>
      </c>
      <c r="AV65" s="219">
        <v>0.29117848098557392</v>
      </c>
    </row>
  </sheetData>
  <mergeCells count="11">
    <mergeCell ref="D27:E27"/>
    <mergeCell ref="G27:H27"/>
    <mergeCell ref="K27:L27"/>
    <mergeCell ref="B54:M54"/>
    <mergeCell ref="C2:E2"/>
    <mergeCell ref="F2:I2"/>
    <mergeCell ref="J2:M2"/>
    <mergeCell ref="K3:L3"/>
    <mergeCell ref="C26:E26"/>
    <mergeCell ref="F26:I26"/>
    <mergeCell ref="J26:M26"/>
  </mergeCells>
  <phoneticPr fontId="34"/>
  <pageMargins left="0.7" right="0.7" top="0.75" bottom="0.75" header="0.3" footer="0.3"/>
  <pageSetup paperSize="9" scale="82"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9"/>
  <sheetViews>
    <sheetView topLeftCell="A91" workbookViewId="0">
      <selection activeCell="F104" sqref="F104"/>
    </sheetView>
  </sheetViews>
  <sheetFormatPr defaultRowHeight="13.5"/>
  <cols>
    <col min="1" max="1" width="12.125" customWidth="1"/>
    <col min="2" max="2" width="17.25" customWidth="1"/>
    <col min="3" max="3" width="18.75" customWidth="1"/>
    <col min="4" max="4" width="17.25" customWidth="1"/>
    <col min="5" max="5" width="18.75" customWidth="1"/>
  </cols>
  <sheetData>
    <row r="1" spans="1:5">
      <c r="A1" s="43" t="s">
        <v>38</v>
      </c>
      <c r="B1" s="88" t="s">
        <v>420</v>
      </c>
      <c r="C1" s="96"/>
      <c r="D1" s="43" t="s">
        <v>58</v>
      </c>
      <c r="E1" s="113"/>
    </row>
    <row r="2" spans="1:5">
      <c r="A2" s="255"/>
      <c r="B2" s="257" t="s">
        <v>423</v>
      </c>
      <c r="C2" s="257" t="s">
        <v>115</v>
      </c>
      <c r="D2" s="257" t="s">
        <v>423</v>
      </c>
      <c r="E2" s="257" t="s">
        <v>115</v>
      </c>
    </row>
    <row r="3" spans="1:5">
      <c r="A3" s="249" t="s">
        <v>424</v>
      </c>
      <c r="B3" s="258">
        <v>266257120</v>
      </c>
      <c r="C3" s="260">
        <v>16.2</v>
      </c>
      <c r="D3" s="258">
        <v>268461650</v>
      </c>
      <c r="E3" s="260">
        <v>11.3</v>
      </c>
    </row>
    <row r="4" spans="1:5">
      <c r="A4" s="249" t="s">
        <v>425</v>
      </c>
      <c r="B4" s="258">
        <v>67752620</v>
      </c>
      <c r="C4" s="260">
        <v>4.0999999999999996</v>
      </c>
      <c r="D4" s="258">
        <v>83468040</v>
      </c>
      <c r="E4" s="260">
        <v>3.5</v>
      </c>
    </row>
    <row r="5" spans="1:5">
      <c r="A5" s="249" t="s">
        <v>391</v>
      </c>
      <c r="B5" s="258">
        <v>92697560</v>
      </c>
      <c r="C5" s="260">
        <v>5.6</v>
      </c>
      <c r="D5" s="258">
        <v>137208660</v>
      </c>
      <c r="E5" s="260">
        <v>5.8</v>
      </c>
    </row>
    <row r="6" spans="1:5">
      <c r="A6" s="249" t="s">
        <v>21</v>
      </c>
      <c r="B6" s="258">
        <v>48380320</v>
      </c>
      <c r="C6" s="260">
        <v>2.9</v>
      </c>
      <c r="D6" s="258">
        <v>72634330</v>
      </c>
      <c r="E6" s="260">
        <v>3.1</v>
      </c>
    </row>
    <row r="7" spans="1:5">
      <c r="A7" s="249" t="s">
        <v>356</v>
      </c>
      <c r="B7" s="258">
        <v>29944460</v>
      </c>
      <c r="C7" s="260">
        <v>1.8</v>
      </c>
      <c r="D7" s="258">
        <v>47577330</v>
      </c>
      <c r="E7" s="260">
        <v>2</v>
      </c>
    </row>
    <row r="8" spans="1:5">
      <c r="A8" s="249" t="s">
        <v>427</v>
      </c>
      <c r="B8" s="258">
        <v>31093580</v>
      </c>
      <c r="C8" s="260">
        <v>1.9</v>
      </c>
      <c r="D8" s="258">
        <v>134473880</v>
      </c>
      <c r="E8" s="260">
        <v>5.7</v>
      </c>
    </row>
    <row r="9" spans="1:5">
      <c r="A9" s="249" t="s">
        <v>428</v>
      </c>
      <c r="B9" s="258">
        <v>1646305050</v>
      </c>
      <c r="C9" s="260">
        <v>100</v>
      </c>
      <c r="D9" s="258">
        <v>2365654470</v>
      </c>
      <c r="E9" s="260">
        <v>100</v>
      </c>
    </row>
    <row r="10" spans="1:5">
      <c r="A10" s="226"/>
    </row>
    <row r="11" spans="1:5">
      <c r="A11" s="43" t="s">
        <v>187</v>
      </c>
      <c r="B11" s="88" t="s">
        <v>420</v>
      </c>
      <c r="C11" s="96"/>
      <c r="D11" s="43" t="s">
        <v>58</v>
      </c>
      <c r="E11" s="113"/>
    </row>
    <row r="12" spans="1:5">
      <c r="A12" s="255"/>
      <c r="B12" s="258" t="s">
        <v>423</v>
      </c>
      <c r="C12" s="257" t="s">
        <v>115</v>
      </c>
      <c r="D12" s="257" t="s">
        <v>423</v>
      </c>
      <c r="E12" s="257" t="s">
        <v>115</v>
      </c>
    </row>
    <row r="13" spans="1:5">
      <c r="A13" s="249" t="s">
        <v>424</v>
      </c>
      <c r="B13" s="258">
        <v>62566080</v>
      </c>
      <c r="C13" s="260">
        <v>13.8</v>
      </c>
      <c r="D13" s="258">
        <v>78541220</v>
      </c>
      <c r="E13" s="260">
        <v>11</v>
      </c>
    </row>
    <row r="14" spans="1:5">
      <c r="A14" s="249" t="s">
        <v>425</v>
      </c>
      <c r="B14" s="258">
        <v>15100640</v>
      </c>
      <c r="C14" s="260">
        <v>3.3</v>
      </c>
      <c r="D14" s="258">
        <v>23062610</v>
      </c>
      <c r="E14" s="260">
        <v>3.2</v>
      </c>
    </row>
    <row r="15" spans="1:5">
      <c r="A15" s="249" t="s">
        <v>391</v>
      </c>
      <c r="B15" s="258">
        <v>28500940</v>
      </c>
      <c r="C15" s="260">
        <v>6.3</v>
      </c>
      <c r="D15" s="258">
        <v>46596440</v>
      </c>
      <c r="E15" s="260">
        <v>6.5</v>
      </c>
    </row>
    <row r="16" spans="1:5">
      <c r="A16" s="249" t="s">
        <v>21</v>
      </c>
      <c r="B16" s="258">
        <v>9536920</v>
      </c>
      <c r="C16" s="260">
        <v>2.1</v>
      </c>
      <c r="D16" s="258">
        <v>25320130</v>
      </c>
      <c r="E16" s="260">
        <v>3.6</v>
      </c>
    </row>
    <row r="17" spans="1:5">
      <c r="A17" s="249" t="s">
        <v>356</v>
      </c>
      <c r="B17" s="258">
        <v>8024960</v>
      </c>
      <c r="C17" s="260">
        <v>1.8</v>
      </c>
      <c r="D17" s="258">
        <v>14403860</v>
      </c>
      <c r="E17" s="260">
        <v>2</v>
      </c>
    </row>
    <row r="18" spans="1:5">
      <c r="A18" s="249" t="s">
        <v>427</v>
      </c>
      <c r="B18" s="258">
        <v>11815640</v>
      </c>
      <c r="C18" s="260">
        <v>2.6</v>
      </c>
      <c r="D18" s="258">
        <v>30308330</v>
      </c>
      <c r="E18" s="260">
        <v>4.3</v>
      </c>
    </row>
    <row r="19" spans="1:5">
      <c r="A19" s="249" t="s">
        <v>428</v>
      </c>
      <c r="B19" s="258">
        <v>454316210</v>
      </c>
      <c r="C19" s="260">
        <v>100</v>
      </c>
      <c r="D19" s="258">
        <v>711951210</v>
      </c>
      <c r="E19" s="260">
        <v>100</v>
      </c>
    </row>
    <row r="20" spans="1:5">
      <c r="A20" s="256"/>
      <c r="B20" s="259"/>
    </row>
    <row r="21" spans="1:5">
      <c r="A21" s="43" t="s">
        <v>431</v>
      </c>
      <c r="B21" s="88" t="s">
        <v>420</v>
      </c>
      <c r="C21" s="96"/>
      <c r="D21" s="43" t="s">
        <v>58</v>
      </c>
      <c r="E21" s="113"/>
    </row>
    <row r="22" spans="1:5">
      <c r="A22" s="255"/>
      <c r="B22" s="258" t="s">
        <v>423</v>
      </c>
      <c r="C22" s="257" t="s">
        <v>115</v>
      </c>
      <c r="D22" s="257" t="s">
        <v>423</v>
      </c>
      <c r="E22" s="257" t="s">
        <v>115</v>
      </c>
    </row>
    <row r="23" spans="1:5">
      <c r="A23" s="249" t="s">
        <v>424</v>
      </c>
      <c r="B23" s="258">
        <v>109830330</v>
      </c>
      <c r="C23" s="260">
        <v>18.2</v>
      </c>
      <c r="D23" s="258">
        <v>97153080</v>
      </c>
      <c r="E23" s="260">
        <v>10.7</v>
      </c>
    </row>
    <row r="24" spans="1:5">
      <c r="A24" s="249" t="s">
        <v>425</v>
      </c>
      <c r="B24" s="258">
        <v>27589210</v>
      </c>
      <c r="C24" s="260">
        <v>4.5999999999999996</v>
      </c>
      <c r="D24" s="258">
        <v>32548060</v>
      </c>
      <c r="E24" s="260">
        <v>3.6</v>
      </c>
    </row>
    <row r="25" spans="1:5">
      <c r="A25" s="249" t="s">
        <v>391</v>
      </c>
      <c r="B25" s="258">
        <v>53941050</v>
      </c>
      <c r="C25" s="260">
        <v>9</v>
      </c>
      <c r="D25" s="258">
        <v>93229190</v>
      </c>
      <c r="E25" s="260">
        <v>10.3</v>
      </c>
    </row>
    <row r="26" spans="1:5">
      <c r="A26" s="249" t="s">
        <v>21</v>
      </c>
      <c r="B26" s="258">
        <v>11468640</v>
      </c>
      <c r="C26" s="260">
        <v>1.9</v>
      </c>
      <c r="D26" s="258">
        <v>36372150</v>
      </c>
      <c r="E26" s="260">
        <v>4</v>
      </c>
    </row>
    <row r="27" spans="1:5">
      <c r="A27" s="249" t="s">
        <v>356</v>
      </c>
      <c r="B27" s="258">
        <v>4768940</v>
      </c>
      <c r="C27" s="260">
        <v>0.8</v>
      </c>
      <c r="D27" s="258">
        <v>14962180</v>
      </c>
      <c r="E27" s="260">
        <v>1.6</v>
      </c>
    </row>
    <row r="28" spans="1:5">
      <c r="A28" s="249" t="s">
        <v>427</v>
      </c>
      <c r="B28" s="258">
        <v>6236330</v>
      </c>
      <c r="C28" s="260">
        <v>1</v>
      </c>
      <c r="D28" s="258">
        <v>38411470</v>
      </c>
      <c r="E28" s="260">
        <v>4.2</v>
      </c>
    </row>
    <row r="29" spans="1:5">
      <c r="A29" s="249" t="s">
        <v>428</v>
      </c>
      <c r="B29" s="258">
        <v>601831960</v>
      </c>
      <c r="C29" s="260">
        <v>100</v>
      </c>
      <c r="D29" s="258">
        <v>909161150</v>
      </c>
      <c r="E29" s="260">
        <v>100</v>
      </c>
    </row>
    <row r="30" spans="1:5">
      <c r="B30" s="259"/>
    </row>
    <row r="31" spans="1:5">
      <c r="A31" s="43" t="s">
        <v>432</v>
      </c>
      <c r="B31" s="88" t="s">
        <v>420</v>
      </c>
      <c r="C31" s="96"/>
      <c r="D31" s="43" t="s">
        <v>58</v>
      </c>
      <c r="E31" s="113"/>
    </row>
    <row r="32" spans="1:5">
      <c r="A32" s="255"/>
      <c r="B32" s="258" t="s">
        <v>423</v>
      </c>
      <c r="C32" s="257" t="s">
        <v>115</v>
      </c>
      <c r="D32" s="257" t="s">
        <v>423</v>
      </c>
      <c r="E32" s="257" t="s">
        <v>115</v>
      </c>
    </row>
    <row r="33" spans="1:5">
      <c r="A33" s="249" t="s">
        <v>424</v>
      </c>
      <c r="B33" s="258">
        <v>68329170</v>
      </c>
      <c r="C33" s="260">
        <v>16.8</v>
      </c>
      <c r="D33" s="258">
        <v>61532230</v>
      </c>
      <c r="E33" s="260">
        <v>10.6</v>
      </c>
    </row>
    <row r="34" spans="1:5">
      <c r="A34" s="249" t="s">
        <v>425</v>
      </c>
      <c r="B34" s="258">
        <v>16002240</v>
      </c>
      <c r="C34" s="260">
        <v>3.9</v>
      </c>
      <c r="D34" s="258">
        <v>21718770</v>
      </c>
      <c r="E34" s="260">
        <v>3.7</v>
      </c>
    </row>
    <row r="35" spans="1:5">
      <c r="A35" s="249" t="s">
        <v>391</v>
      </c>
      <c r="B35" s="258">
        <v>23764920</v>
      </c>
      <c r="C35" s="260">
        <v>5.8</v>
      </c>
      <c r="D35" s="258">
        <v>39642190</v>
      </c>
      <c r="E35" s="260">
        <v>6.8</v>
      </c>
    </row>
    <row r="36" spans="1:5">
      <c r="A36" s="249" t="s">
        <v>21</v>
      </c>
      <c r="B36" s="258">
        <v>10422580</v>
      </c>
      <c r="C36" s="260">
        <v>2.6</v>
      </c>
      <c r="D36" s="258">
        <v>23966420</v>
      </c>
      <c r="E36" s="260">
        <v>4.0999999999999996</v>
      </c>
    </row>
    <row r="37" spans="1:5">
      <c r="A37" s="249" t="s">
        <v>356</v>
      </c>
      <c r="B37" s="258">
        <v>1638200</v>
      </c>
      <c r="C37" s="260">
        <v>0.4</v>
      </c>
      <c r="D37" s="258">
        <v>9731820</v>
      </c>
      <c r="E37" s="260">
        <v>1.7</v>
      </c>
    </row>
    <row r="38" spans="1:5">
      <c r="A38" s="249" t="s">
        <v>427</v>
      </c>
      <c r="B38" s="258">
        <v>6363800</v>
      </c>
      <c r="C38" s="260">
        <v>1.6</v>
      </c>
      <c r="D38" s="258">
        <v>35888610</v>
      </c>
      <c r="E38" s="260">
        <v>6.2</v>
      </c>
    </row>
    <row r="39" spans="1:5">
      <c r="A39" s="249" t="s">
        <v>428</v>
      </c>
      <c r="B39" s="258">
        <v>407157440</v>
      </c>
      <c r="C39" s="260">
        <v>100</v>
      </c>
      <c r="D39" s="258">
        <v>580964710</v>
      </c>
      <c r="E39" s="260">
        <v>100</v>
      </c>
    </row>
    <row r="40" spans="1:5">
      <c r="B40" s="259"/>
    </row>
    <row r="41" spans="1:5">
      <c r="A41" s="43" t="s">
        <v>434</v>
      </c>
      <c r="B41" s="88" t="s">
        <v>420</v>
      </c>
      <c r="C41" s="96"/>
      <c r="D41" s="43" t="s">
        <v>58</v>
      </c>
      <c r="E41" s="113"/>
    </row>
    <row r="42" spans="1:5">
      <c r="A42" s="255"/>
      <c r="B42" s="258" t="s">
        <v>423</v>
      </c>
      <c r="C42" s="257" t="s">
        <v>115</v>
      </c>
      <c r="D42" s="257" t="s">
        <v>423</v>
      </c>
      <c r="E42" s="257" t="s">
        <v>115</v>
      </c>
    </row>
    <row r="43" spans="1:5">
      <c r="A43" s="249" t="s">
        <v>424</v>
      </c>
      <c r="B43" s="258">
        <v>91063520</v>
      </c>
      <c r="C43" s="260">
        <v>16.7</v>
      </c>
      <c r="D43" s="258">
        <v>69213940</v>
      </c>
      <c r="E43" s="260">
        <v>8.8000000000000007</v>
      </c>
    </row>
    <row r="44" spans="1:5">
      <c r="A44" s="249" t="s">
        <v>425</v>
      </c>
      <c r="B44" s="258">
        <v>21638720</v>
      </c>
      <c r="C44" s="260">
        <v>4</v>
      </c>
      <c r="D44" s="258">
        <v>30642700</v>
      </c>
      <c r="E44" s="260">
        <v>3.9</v>
      </c>
    </row>
    <row r="45" spans="1:5">
      <c r="A45" s="249" t="s">
        <v>391</v>
      </c>
      <c r="B45" s="258">
        <v>35205330</v>
      </c>
      <c r="C45" s="260">
        <v>6.5</v>
      </c>
      <c r="D45" s="258">
        <v>60618670</v>
      </c>
      <c r="E45" s="260">
        <v>7.7</v>
      </c>
    </row>
    <row r="46" spans="1:5">
      <c r="A46" s="249" t="s">
        <v>21</v>
      </c>
      <c r="B46" s="258">
        <v>10391390</v>
      </c>
      <c r="C46" s="260">
        <v>1.9</v>
      </c>
      <c r="D46" s="258">
        <v>20821280</v>
      </c>
      <c r="E46" s="260">
        <v>2.6</v>
      </c>
    </row>
    <row r="47" spans="1:5">
      <c r="A47" s="249" t="s">
        <v>356</v>
      </c>
      <c r="B47" s="258">
        <v>5626110</v>
      </c>
      <c r="C47" s="260">
        <v>1</v>
      </c>
      <c r="D47" s="258">
        <v>13697920</v>
      </c>
      <c r="E47" s="260">
        <v>1.7</v>
      </c>
    </row>
    <row r="48" spans="1:5">
      <c r="A48" s="249" t="s">
        <v>427</v>
      </c>
      <c r="B48" s="258">
        <v>7428410</v>
      </c>
      <c r="C48" s="260">
        <v>1.4</v>
      </c>
      <c r="D48" s="258">
        <v>38836640</v>
      </c>
      <c r="E48" s="260">
        <v>4.9000000000000004</v>
      </c>
    </row>
    <row r="49" spans="1:5">
      <c r="A49" s="249" t="s">
        <v>428</v>
      </c>
      <c r="B49" s="258">
        <v>544833950</v>
      </c>
      <c r="C49" s="260">
        <v>100</v>
      </c>
      <c r="D49" s="258">
        <v>787159090</v>
      </c>
      <c r="E49" s="260">
        <v>100</v>
      </c>
    </row>
    <row r="50" spans="1:5">
      <c r="B50" s="259"/>
    </row>
    <row r="51" spans="1:5">
      <c r="A51" s="43" t="s">
        <v>439</v>
      </c>
      <c r="B51" s="88" t="s">
        <v>420</v>
      </c>
      <c r="C51" s="96"/>
      <c r="D51" s="43" t="s">
        <v>58</v>
      </c>
      <c r="E51" s="113"/>
    </row>
    <row r="52" spans="1:5">
      <c r="A52" s="255"/>
      <c r="B52" s="258" t="s">
        <v>423</v>
      </c>
      <c r="C52" s="257" t="s">
        <v>115</v>
      </c>
      <c r="D52" s="257" t="s">
        <v>423</v>
      </c>
      <c r="E52" s="257" t="s">
        <v>115</v>
      </c>
    </row>
    <row r="53" spans="1:5">
      <c r="A53" s="249" t="s">
        <v>424</v>
      </c>
      <c r="B53" s="258">
        <v>97702480</v>
      </c>
      <c r="C53" s="260">
        <v>17.2</v>
      </c>
      <c r="D53" s="258">
        <v>74968980</v>
      </c>
      <c r="E53" s="260">
        <v>10.5</v>
      </c>
    </row>
    <row r="54" spans="1:5">
      <c r="A54" s="249" t="s">
        <v>425</v>
      </c>
      <c r="B54" s="258">
        <v>26321920</v>
      </c>
      <c r="C54" s="260">
        <v>4.5999999999999996</v>
      </c>
      <c r="D54" s="258">
        <v>29139780</v>
      </c>
      <c r="E54" s="260">
        <v>4.0999999999999996</v>
      </c>
    </row>
    <row r="55" spans="1:5">
      <c r="A55" s="249" t="s">
        <v>391</v>
      </c>
      <c r="B55" s="258">
        <v>29445680</v>
      </c>
      <c r="C55" s="260">
        <v>5.2</v>
      </c>
      <c r="D55" s="258">
        <v>39868870</v>
      </c>
      <c r="E55" s="260">
        <v>5.6</v>
      </c>
    </row>
    <row r="56" spans="1:5">
      <c r="A56" s="249" t="s">
        <v>21</v>
      </c>
      <c r="B56" s="258">
        <v>25745170</v>
      </c>
      <c r="C56" s="260">
        <v>4.5</v>
      </c>
      <c r="D56" s="258">
        <v>26836830</v>
      </c>
      <c r="E56" s="260">
        <v>3.8</v>
      </c>
    </row>
    <row r="57" spans="1:5">
      <c r="A57" s="249" t="s">
        <v>356</v>
      </c>
      <c r="B57" s="258">
        <v>4491010</v>
      </c>
      <c r="C57" s="260">
        <v>0.8</v>
      </c>
      <c r="D57" s="258">
        <v>16272450</v>
      </c>
      <c r="E57" s="260">
        <v>2.2999999999999998</v>
      </c>
    </row>
    <row r="58" spans="1:5">
      <c r="A58" s="249" t="s">
        <v>427</v>
      </c>
      <c r="B58" s="258">
        <v>8304110</v>
      </c>
      <c r="C58" s="260">
        <v>1.5</v>
      </c>
      <c r="D58" s="258">
        <v>30510890</v>
      </c>
      <c r="E58" s="260">
        <v>4.3</v>
      </c>
    </row>
    <row r="59" spans="1:5">
      <c r="A59" s="249" t="s">
        <v>428</v>
      </c>
      <c r="B59" s="258">
        <v>567270690</v>
      </c>
      <c r="C59" s="260">
        <v>100</v>
      </c>
      <c r="D59" s="258">
        <v>712184180</v>
      </c>
      <c r="E59" s="260">
        <v>100</v>
      </c>
    </row>
    <row r="60" spans="1:5">
      <c r="B60" s="259"/>
    </row>
    <row r="61" spans="1:5">
      <c r="A61" s="43" t="s">
        <v>270</v>
      </c>
      <c r="B61" s="88" t="s">
        <v>420</v>
      </c>
      <c r="C61" s="96"/>
      <c r="D61" s="43" t="s">
        <v>58</v>
      </c>
      <c r="E61" s="113"/>
    </row>
    <row r="62" spans="1:5">
      <c r="A62" s="255"/>
      <c r="B62" s="258" t="s">
        <v>423</v>
      </c>
      <c r="C62" s="257" t="s">
        <v>115</v>
      </c>
      <c r="D62" s="257" t="s">
        <v>423</v>
      </c>
      <c r="E62" s="257" t="s">
        <v>115</v>
      </c>
    </row>
    <row r="63" spans="1:5">
      <c r="A63" s="249" t="s">
        <v>424</v>
      </c>
      <c r="B63" s="258">
        <v>74633440</v>
      </c>
      <c r="C63" s="260">
        <v>21</v>
      </c>
      <c r="D63" s="258">
        <v>48182850</v>
      </c>
      <c r="E63" s="260">
        <v>11.6</v>
      </c>
    </row>
    <row r="64" spans="1:5">
      <c r="A64" s="249" t="s">
        <v>425</v>
      </c>
      <c r="B64" s="258">
        <v>14578930</v>
      </c>
      <c r="C64" s="260">
        <v>4.0999999999999996</v>
      </c>
      <c r="D64" s="258">
        <v>16452090</v>
      </c>
      <c r="E64" s="260">
        <v>4</v>
      </c>
    </row>
    <row r="65" spans="1:5">
      <c r="A65" s="249" t="s">
        <v>391</v>
      </c>
      <c r="B65" s="258">
        <v>22138050</v>
      </c>
      <c r="C65" s="260">
        <v>6.2</v>
      </c>
      <c r="D65" s="258">
        <v>31560390</v>
      </c>
      <c r="E65" s="260">
        <v>7.6</v>
      </c>
    </row>
    <row r="66" spans="1:5">
      <c r="A66" s="249" t="s">
        <v>21</v>
      </c>
      <c r="B66" s="258">
        <v>6774000</v>
      </c>
      <c r="C66" s="260">
        <v>1.9</v>
      </c>
      <c r="D66" s="258">
        <v>12030500</v>
      </c>
      <c r="E66" s="260">
        <v>2.9</v>
      </c>
    </row>
    <row r="67" spans="1:5">
      <c r="A67" s="249" t="s">
        <v>356</v>
      </c>
      <c r="B67" s="258">
        <v>4333010</v>
      </c>
      <c r="C67" s="260">
        <v>1.2</v>
      </c>
      <c r="D67" s="258">
        <v>7060930</v>
      </c>
      <c r="E67" s="260">
        <v>1.7</v>
      </c>
    </row>
    <row r="68" spans="1:5">
      <c r="A68" s="249" t="s">
        <v>427</v>
      </c>
      <c r="B68" s="258">
        <v>8019880</v>
      </c>
      <c r="C68" s="260">
        <v>2.2999999999999998</v>
      </c>
      <c r="D68" s="258">
        <v>17946420</v>
      </c>
      <c r="E68" s="260">
        <v>4.3</v>
      </c>
    </row>
    <row r="69" spans="1:5">
      <c r="A69" s="249" t="s">
        <v>428</v>
      </c>
      <c r="B69" s="258">
        <v>355471460</v>
      </c>
      <c r="C69" s="260">
        <v>100</v>
      </c>
      <c r="D69" s="258">
        <v>413713630</v>
      </c>
      <c r="E69" s="260">
        <v>100</v>
      </c>
    </row>
    <row r="70" spans="1:5">
      <c r="B70" s="259"/>
    </row>
    <row r="71" spans="1:5">
      <c r="A71" s="43" t="s">
        <v>441</v>
      </c>
      <c r="B71" s="88" t="s">
        <v>420</v>
      </c>
      <c r="C71" s="96"/>
      <c r="D71" s="43" t="s">
        <v>58</v>
      </c>
      <c r="E71" s="113"/>
    </row>
    <row r="72" spans="1:5">
      <c r="A72" s="255"/>
      <c r="B72" s="258" t="s">
        <v>423</v>
      </c>
      <c r="C72" s="257" t="s">
        <v>115</v>
      </c>
      <c r="D72" s="257" t="s">
        <v>423</v>
      </c>
      <c r="E72" s="257" t="s">
        <v>115</v>
      </c>
    </row>
    <row r="73" spans="1:5">
      <c r="A73" s="249" t="s">
        <v>424</v>
      </c>
      <c r="B73" s="258">
        <v>42724590</v>
      </c>
      <c r="C73" s="260">
        <v>16.8</v>
      </c>
      <c r="D73" s="258">
        <v>35926680</v>
      </c>
      <c r="E73" s="260">
        <v>11.3</v>
      </c>
    </row>
    <row r="74" spans="1:5">
      <c r="A74" s="249" t="s">
        <v>425</v>
      </c>
      <c r="B74" s="258">
        <v>13501680</v>
      </c>
      <c r="C74" s="260">
        <v>5.3</v>
      </c>
      <c r="D74" s="258">
        <v>19733170</v>
      </c>
      <c r="E74" s="260">
        <v>6.2</v>
      </c>
    </row>
    <row r="75" spans="1:5">
      <c r="A75" s="249" t="s">
        <v>391</v>
      </c>
      <c r="B75" s="258">
        <v>15055110</v>
      </c>
      <c r="C75" s="260">
        <v>5.9</v>
      </c>
      <c r="D75" s="258">
        <v>25410230</v>
      </c>
      <c r="E75" s="260">
        <v>8</v>
      </c>
    </row>
    <row r="76" spans="1:5">
      <c r="A76" s="249" t="s">
        <v>21</v>
      </c>
      <c r="B76" s="258">
        <v>5808290</v>
      </c>
      <c r="C76" s="260">
        <v>2.2999999999999998</v>
      </c>
      <c r="D76" s="258">
        <v>7442420</v>
      </c>
      <c r="E76" s="260">
        <v>2.2999999999999998</v>
      </c>
    </row>
    <row r="77" spans="1:5">
      <c r="A77" s="249" t="s">
        <v>356</v>
      </c>
      <c r="B77" s="258">
        <v>260960</v>
      </c>
      <c r="C77" s="260">
        <v>0.1</v>
      </c>
      <c r="D77" s="258">
        <v>3932710</v>
      </c>
      <c r="E77" s="260">
        <v>1.2</v>
      </c>
    </row>
    <row r="78" spans="1:5">
      <c r="A78" s="249" t="s">
        <v>427</v>
      </c>
      <c r="B78" s="258">
        <v>5967440</v>
      </c>
      <c r="C78" s="260">
        <v>2.2999999999999998</v>
      </c>
      <c r="D78" s="258">
        <v>15686130</v>
      </c>
      <c r="E78" s="260">
        <v>4.9000000000000004</v>
      </c>
    </row>
    <row r="79" spans="1:5">
      <c r="A79" s="249" t="s">
        <v>428</v>
      </c>
      <c r="B79" s="258">
        <v>254149970</v>
      </c>
      <c r="C79" s="260">
        <v>100</v>
      </c>
      <c r="D79" s="258">
        <v>318025500</v>
      </c>
      <c r="E79" s="260">
        <v>100</v>
      </c>
    </row>
    <row r="80" spans="1:5">
      <c r="B80" s="259"/>
    </row>
    <row r="81" spans="1:5">
      <c r="A81" s="43" t="s">
        <v>442</v>
      </c>
      <c r="B81" s="88" t="s">
        <v>420</v>
      </c>
      <c r="C81" s="96"/>
      <c r="D81" s="43" t="s">
        <v>58</v>
      </c>
      <c r="E81" s="113"/>
    </row>
    <row r="82" spans="1:5">
      <c r="A82" s="255"/>
      <c r="B82" s="258" t="s">
        <v>423</v>
      </c>
      <c r="C82" s="257" t="s">
        <v>115</v>
      </c>
      <c r="D82" s="257" t="s">
        <v>423</v>
      </c>
      <c r="E82" s="257" t="s">
        <v>115</v>
      </c>
    </row>
    <row r="83" spans="1:5">
      <c r="A83" s="249" t="s">
        <v>424</v>
      </c>
      <c r="B83" s="258">
        <v>45316000</v>
      </c>
      <c r="C83" s="260">
        <v>18.100000000000001</v>
      </c>
      <c r="D83" s="258">
        <v>31227780</v>
      </c>
      <c r="E83" s="260">
        <v>11.5</v>
      </c>
    </row>
    <row r="84" spans="1:5">
      <c r="A84" s="249" t="s">
        <v>425</v>
      </c>
      <c r="B84" s="258">
        <v>12152140</v>
      </c>
      <c r="C84" s="260">
        <v>4.9000000000000004</v>
      </c>
      <c r="D84" s="258">
        <v>12811140</v>
      </c>
      <c r="E84" s="260">
        <v>4.7</v>
      </c>
    </row>
    <row r="85" spans="1:5">
      <c r="A85" s="249" t="s">
        <v>391</v>
      </c>
      <c r="B85" s="258">
        <v>13741510</v>
      </c>
      <c r="C85" s="260">
        <v>5.5</v>
      </c>
      <c r="D85" s="258">
        <v>15395510</v>
      </c>
      <c r="E85" s="260">
        <v>5.7</v>
      </c>
    </row>
    <row r="86" spans="1:5">
      <c r="A86" s="249" t="s">
        <v>21</v>
      </c>
      <c r="B86" s="258">
        <v>3651910</v>
      </c>
      <c r="C86" s="260">
        <v>1.5</v>
      </c>
      <c r="D86" s="258">
        <v>15294070</v>
      </c>
      <c r="E86" s="260">
        <v>5.6</v>
      </c>
    </row>
    <row r="87" spans="1:5">
      <c r="A87" s="249" t="s">
        <v>356</v>
      </c>
      <c r="B87" s="258">
        <v>1579080</v>
      </c>
      <c r="C87" s="260">
        <v>0.6</v>
      </c>
      <c r="D87" s="258">
        <v>5221540</v>
      </c>
      <c r="E87" s="260">
        <v>1.9</v>
      </c>
    </row>
    <row r="88" spans="1:5">
      <c r="A88" s="249" t="s">
        <v>427</v>
      </c>
      <c r="B88" s="258">
        <v>5309230</v>
      </c>
      <c r="C88" s="260">
        <v>2.1</v>
      </c>
      <c r="D88" s="258">
        <v>8828970</v>
      </c>
      <c r="E88" s="260">
        <v>3.3</v>
      </c>
    </row>
    <row r="89" spans="1:5">
      <c r="A89" s="249" t="s">
        <v>428</v>
      </c>
      <c r="B89" s="258">
        <v>250535070</v>
      </c>
      <c r="C89" s="260">
        <v>100</v>
      </c>
      <c r="D89" s="258">
        <v>271608240</v>
      </c>
      <c r="E89" s="260">
        <v>100</v>
      </c>
    </row>
    <row r="90" spans="1:5">
      <c r="B90" s="259"/>
    </row>
    <row r="91" spans="1:5">
      <c r="A91" s="43" t="s">
        <v>211</v>
      </c>
      <c r="B91" s="88" t="s">
        <v>420</v>
      </c>
      <c r="C91" s="96"/>
      <c r="D91" s="43" t="s">
        <v>58</v>
      </c>
      <c r="E91" s="113"/>
    </row>
    <row r="92" spans="1:5">
      <c r="A92" s="255"/>
      <c r="B92" s="258" t="s">
        <v>423</v>
      </c>
      <c r="C92" s="257" t="s">
        <v>115</v>
      </c>
      <c r="D92" s="257" t="s">
        <v>423</v>
      </c>
      <c r="E92" s="257" t="s">
        <v>115</v>
      </c>
    </row>
    <row r="93" spans="1:5">
      <c r="A93" s="249" t="s">
        <v>424</v>
      </c>
      <c r="B93" s="258">
        <v>73291100</v>
      </c>
      <c r="C93" s="260">
        <v>17.600000000000001</v>
      </c>
      <c r="D93" s="258">
        <v>66637330</v>
      </c>
      <c r="E93" s="260">
        <v>9.8000000000000007</v>
      </c>
    </row>
    <row r="94" spans="1:5">
      <c r="A94" s="249" t="s">
        <v>425</v>
      </c>
      <c r="B94" s="258">
        <v>16821660</v>
      </c>
      <c r="C94" s="260">
        <v>4</v>
      </c>
      <c r="D94" s="258">
        <v>39800530</v>
      </c>
      <c r="E94" s="260">
        <v>5.9</v>
      </c>
    </row>
    <row r="95" spans="1:5">
      <c r="A95" s="249" t="s">
        <v>391</v>
      </c>
      <c r="B95" s="258">
        <v>25737980</v>
      </c>
      <c r="C95" s="260">
        <v>6.2</v>
      </c>
      <c r="D95" s="258">
        <v>58263310</v>
      </c>
      <c r="E95" s="260">
        <v>8.6</v>
      </c>
    </row>
    <row r="96" spans="1:5">
      <c r="A96" s="249" t="s">
        <v>21</v>
      </c>
      <c r="B96" s="258">
        <v>8333720</v>
      </c>
      <c r="C96" s="260">
        <v>2</v>
      </c>
      <c r="D96" s="258">
        <v>29569910</v>
      </c>
      <c r="E96" s="260">
        <v>4.4000000000000004</v>
      </c>
    </row>
    <row r="97" spans="1:5">
      <c r="A97" s="249" t="s">
        <v>356</v>
      </c>
      <c r="B97" s="258">
        <v>4261130</v>
      </c>
      <c r="C97" s="260">
        <v>1</v>
      </c>
      <c r="D97" s="258">
        <v>10359760</v>
      </c>
      <c r="E97" s="260">
        <v>1.5</v>
      </c>
    </row>
    <row r="98" spans="1:5">
      <c r="A98" s="249" t="s">
        <v>427</v>
      </c>
      <c r="B98" s="258">
        <v>6895570</v>
      </c>
      <c r="C98" s="260">
        <v>1.7</v>
      </c>
      <c r="D98" s="258">
        <v>33413520</v>
      </c>
      <c r="E98" s="260">
        <v>4.9000000000000004</v>
      </c>
    </row>
    <row r="99" spans="1:5">
      <c r="A99" s="249" t="s">
        <v>428</v>
      </c>
      <c r="B99" s="258">
        <v>416844800</v>
      </c>
      <c r="C99" s="260">
        <v>100</v>
      </c>
      <c r="D99" s="258">
        <v>677342130</v>
      </c>
      <c r="E99" s="260">
        <v>100</v>
      </c>
    </row>
    <row r="100" spans="1:5">
      <c r="B100" s="259"/>
    </row>
    <row r="101" spans="1:5">
      <c r="A101" s="43" t="s">
        <v>69</v>
      </c>
      <c r="B101" s="88" t="s">
        <v>420</v>
      </c>
      <c r="C101" s="96"/>
      <c r="D101" s="43" t="s">
        <v>58</v>
      </c>
      <c r="E101" s="113"/>
    </row>
    <row r="102" spans="1:5">
      <c r="A102" s="255"/>
      <c r="B102" s="258" t="s">
        <v>423</v>
      </c>
      <c r="C102" s="257" t="s">
        <v>115</v>
      </c>
      <c r="D102" s="257" t="s">
        <v>423</v>
      </c>
      <c r="E102" s="257" t="s">
        <v>115</v>
      </c>
    </row>
    <row r="103" spans="1:5">
      <c r="A103" s="249" t="s">
        <v>424</v>
      </c>
      <c r="B103" s="258">
        <v>36450720</v>
      </c>
      <c r="C103" s="260">
        <v>12.9</v>
      </c>
      <c r="D103" s="258">
        <v>49862600</v>
      </c>
      <c r="E103" s="260">
        <v>11</v>
      </c>
    </row>
    <row r="104" spans="1:5">
      <c r="A104" s="249" t="s">
        <v>425</v>
      </c>
      <c r="B104" s="258">
        <v>13680990</v>
      </c>
      <c r="C104" s="260">
        <v>4.8</v>
      </c>
      <c r="D104" s="258">
        <v>14213340</v>
      </c>
      <c r="E104" s="260">
        <v>3.1</v>
      </c>
    </row>
    <row r="105" spans="1:5">
      <c r="A105" s="249" t="s">
        <v>391</v>
      </c>
      <c r="B105" s="258">
        <v>21299150</v>
      </c>
      <c r="C105" s="260">
        <v>7.5</v>
      </c>
      <c r="D105" s="258">
        <v>36790510</v>
      </c>
      <c r="E105" s="260">
        <v>8.1</v>
      </c>
    </row>
    <row r="106" spans="1:5">
      <c r="A106" s="249" t="s">
        <v>21</v>
      </c>
      <c r="B106" s="258">
        <v>10866570</v>
      </c>
      <c r="C106" s="260">
        <v>3.8</v>
      </c>
      <c r="D106" s="258">
        <v>17476460</v>
      </c>
      <c r="E106" s="260">
        <v>3.8</v>
      </c>
    </row>
    <row r="107" spans="1:5">
      <c r="A107" s="249" t="s">
        <v>356</v>
      </c>
      <c r="B107" s="258">
        <v>2115970</v>
      </c>
      <c r="C107" s="260">
        <v>0.7</v>
      </c>
      <c r="D107" s="258">
        <v>8826120</v>
      </c>
      <c r="E107" s="260">
        <v>1.9</v>
      </c>
    </row>
    <row r="108" spans="1:5">
      <c r="A108" s="249" t="s">
        <v>427</v>
      </c>
      <c r="B108" s="258">
        <v>4611680</v>
      </c>
      <c r="C108" s="260">
        <v>1.6</v>
      </c>
      <c r="D108" s="258">
        <v>25102820</v>
      </c>
      <c r="E108" s="260">
        <v>5.5</v>
      </c>
    </row>
    <row r="109" spans="1:5">
      <c r="A109" s="249" t="s">
        <v>428</v>
      </c>
      <c r="B109" s="258">
        <v>283001180</v>
      </c>
      <c r="C109" s="260">
        <v>100</v>
      </c>
      <c r="D109" s="258">
        <v>455109560</v>
      </c>
      <c r="E109" s="260">
        <v>100</v>
      </c>
    </row>
    <row r="110" spans="1:5">
      <c r="B110" s="259"/>
    </row>
    <row r="111" spans="1:5">
      <c r="A111" s="43" t="s">
        <v>440</v>
      </c>
      <c r="B111" s="88" t="s">
        <v>420</v>
      </c>
      <c r="C111" s="96"/>
      <c r="D111" s="43" t="s">
        <v>58</v>
      </c>
      <c r="E111" s="113"/>
    </row>
    <row r="112" spans="1:5">
      <c r="A112" s="255"/>
      <c r="B112" s="258" t="s">
        <v>423</v>
      </c>
      <c r="C112" s="257" t="s">
        <v>115</v>
      </c>
      <c r="D112" s="257" t="s">
        <v>423</v>
      </c>
      <c r="E112" s="257" t="s">
        <v>115</v>
      </c>
    </row>
    <row r="113" spans="1:5">
      <c r="A113" s="249" t="s">
        <v>424</v>
      </c>
      <c r="B113" s="258">
        <v>33833690</v>
      </c>
      <c r="C113" s="260">
        <v>17.7</v>
      </c>
      <c r="D113" s="258">
        <v>38716740</v>
      </c>
      <c r="E113" s="260">
        <v>12.4</v>
      </c>
    </row>
    <row r="114" spans="1:5">
      <c r="A114" s="249" t="s">
        <v>425</v>
      </c>
      <c r="B114" s="258">
        <v>6497420</v>
      </c>
      <c r="C114" s="260">
        <v>3.4</v>
      </c>
      <c r="D114" s="258">
        <v>11762640</v>
      </c>
      <c r="E114" s="260">
        <v>3.8</v>
      </c>
    </row>
    <row r="115" spans="1:5">
      <c r="A115" s="249" t="s">
        <v>391</v>
      </c>
      <c r="B115" s="258">
        <v>13840370</v>
      </c>
      <c r="C115" s="260">
        <v>7.3</v>
      </c>
      <c r="D115" s="258">
        <v>35830320</v>
      </c>
      <c r="E115" s="260">
        <v>11.4</v>
      </c>
    </row>
    <row r="116" spans="1:5">
      <c r="A116" s="249" t="s">
        <v>21</v>
      </c>
      <c r="B116" s="258">
        <v>3833080</v>
      </c>
      <c r="C116" s="260">
        <v>2</v>
      </c>
      <c r="D116" s="258">
        <v>13052450</v>
      </c>
      <c r="E116" s="260">
        <v>4.2</v>
      </c>
    </row>
    <row r="117" spans="1:5">
      <c r="A117" s="249" t="s">
        <v>356</v>
      </c>
      <c r="B117" s="258">
        <v>4922240</v>
      </c>
      <c r="C117" s="260">
        <v>2.6</v>
      </c>
      <c r="D117" s="258">
        <v>7663230</v>
      </c>
      <c r="E117" s="260">
        <v>2.4</v>
      </c>
    </row>
    <row r="118" spans="1:5">
      <c r="A118" s="249" t="s">
        <v>427</v>
      </c>
      <c r="B118" s="258">
        <v>5761470</v>
      </c>
      <c r="C118" s="260">
        <v>3</v>
      </c>
      <c r="D118" s="258">
        <v>19053640</v>
      </c>
      <c r="E118" s="260">
        <v>6.1</v>
      </c>
    </row>
    <row r="119" spans="1:5">
      <c r="A119" s="249" t="s">
        <v>428</v>
      </c>
      <c r="B119" s="258">
        <v>190808100</v>
      </c>
      <c r="C119" s="260">
        <v>100</v>
      </c>
      <c r="D119" s="258">
        <v>313333360</v>
      </c>
      <c r="E119" s="260">
        <v>100</v>
      </c>
    </row>
    <row r="120" spans="1:5">
      <c r="B120" s="259"/>
    </row>
    <row r="121" spans="1:5">
      <c r="A121" s="43" t="s">
        <v>444</v>
      </c>
      <c r="B121" s="88" t="s">
        <v>420</v>
      </c>
      <c r="C121" s="96"/>
      <c r="D121" s="43" t="s">
        <v>58</v>
      </c>
      <c r="E121" s="113"/>
    </row>
    <row r="122" spans="1:5">
      <c r="A122" s="255"/>
      <c r="B122" s="258" t="s">
        <v>423</v>
      </c>
      <c r="C122" s="257" t="s">
        <v>115</v>
      </c>
      <c r="D122" s="257" t="s">
        <v>423</v>
      </c>
      <c r="E122" s="257" t="s">
        <v>115</v>
      </c>
    </row>
    <row r="123" spans="1:5">
      <c r="A123" s="249" t="s">
        <v>424</v>
      </c>
      <c r="B123" s="258">
        <v>40714320</v>
      </c>
      <c r="C123" s="260">
        <v>16.600000000000001</v>
      </c>
      <c r="D123" s="258">
        <v>36731860</v>
      </c>
      <c r="E123" s="260">
        <v>12.3</v>
      </c>
    </row>
    <row r="124" spans="1:5">
      <c r="A124" s="249" t="s">
        <v>425</v>
      </c>
      <c r="B124" s="258">
        <v>9635700</v>
      </c>
      <c r="C124" s="260">
        <v>3.9</v>
      </c>
      <c r="D124" s="258">
        <v>11073220</v>
      </c>
      <c r="E124" s="260">
        <v>3.7</v>
      </c>
    </row>
    <row r="125" spans="1:5">
      <c r="A125" s="249" t="s">
        <v>391</v>
      </c>
      <c r="B125" s="258">
        <v>13185240</v>
      </c>
      <c r="C125" s="260">
        <v>5.4</v>
      </c>
      <c r="D125" s="258">
        <v>16694430</v>
      </c>
      <c r="E125" s="260">
        <v>5.6</v>
      </c>
    </row>
    <row r="126" spans="1:5">
      <c r="A126" s="249" t="s">
        <v>21</v>
      </c>
      <c r="B126" s="258">
        <v>8224850</v>
      </c>
      <c r="C126" s="260">
        <v>3.4</v>
      </c>
      <c r="D126" s="258">
        <v>8208440</v>
      </c>
      <c r="E126" s="260">
        <v>2.7</v>
      </c>
    </row>
    <row r="127" spans="1:5">
      <c r="A127" s="249" t="s">
        <v>356</v>
      </c>
      <c r="B127" s="258">
        <v>3809430</v>
      </c>
      <c r="C127" s="260">
        <v>1.6</v>
      </c>
      <c r="D127" s="258">
        <v>12571660</v>
      </c>
      <c r="E127" s="260">
        <v>4.2</v>
      </c>
    </row>
    <row r="128" spans="1:5">
      <c r="A128" s="249" t="s">
        <v>427</v>
      </c>
      <c r="B128" s="258">
        <v>4345110</v>
      </c>
      <c r="C128" s="260">
        <v>1.8</v>
      </c>
      <c r="D128" s="258">
        <v>17226020</v>
      </c>
      <c r="E128" s="260">
        <v>5.8</v>
      </c>
    </row>
    <row r="129" spans="1:5">
      <c r="A129" s="249" t="s">
        <v>428</v>
      </c>
      <c r="B129" s="258">
        <v>245185500</v>
      </c>
      <c r="C129" s="260">
        <v>100</v>
      </c>
      <c r="D129" s="258">
        <v>299146110</v>
      </c>
      <c r="E129" s="260">
        <v>100</v>
      </c>
    </row>
    <row r="130" spans="1:5">
      <c r="B130" s="259"/>
    </row>
    <row r="131" spans="1:5">
      <c r="A131" s="43" t="s">
        <v>446</v>
      </c>
      <c r="B131" s="88" t="s">
        <v>420</v>
      </c>
      <c r="C131" s="96"/>
      <c r="D131" s="43" t="s">
        <v>58</v>
      </c>
      <c r="E131" s="113"/>
    </row>
    <row r="132" spans="1:5">
      <c r="A132" s="255"/>
      <c r="B132" s="258" t="s">
        <v>423</v>
      </c>
      <c r="C132" s="257" t="s">
        <v>115</v>
      </c>
      <c r="D132" s="257" t="s">
        <v>423</v>
      </c>
      <c r="E132" s="257" t="s">
        <v>115</v>
      </c>
    </row>
    <row r="133" spans="1:5">
      <c r="A133" s="249" t="s">
        <v>424</v>
      </c>
      <c r="B133" s="258">
        <v>17591490</v>
      </c>
      <c r="C133" s="260">
        <v>17.5</v>
      </c>
      <c r="D133" s="258">
        <v>8036020</v>
      </c>
      <c r="E133" s="260">
        <v>4.9000000000000004</v>
      </c>
    </row>
    <row r="134" spans="1:5">
      <c r="A134" s="249" t="s">
        <v>425</v>
      </c>
      <c r="B134" s="258">
        <v>3887380</v>
      </c>
      <c r="C134" s="260">
        <v>3.9</v>
      </c>
      <c r="D134" s="258">
        <v>8245210</v>
      </c>
      <c r="E134" s="260">
        <v>5</v>
      </c>
    </row>
    <row r="135" spans="1:5">
      <c r="A135" s="249" t="s">
        <v>391</v>
      </c>
      <c r="B135" s="258">
        <v>6076790</v>
      </c>
      <c r="C135" s="260">
        <v>6</v>
      </c>
      <c r="D135" s="258">
        <v>13069960</v>
      </c>
      <c r="E135" s="260">
        <v>8</v>
      </c>
    </row>
    <row r="136" spans="1:5">
      <c r="A136" s="249" t="s">
        <v>21</v>
      </c>
      <c r="B136" s="258">
        <v>1845660</v>
      </c>
      <c r="C136" s="260">
        <v>1.8</v>
      </c>
      <c r="D136" s="258">
        <v>7602450</v>
      </c>
      <c r="E136" s="260">
        <v>4.5999999999999996</v>
      </c>
    </row>
    <row r="137" spans="1:5">
      <c r="A137" s="249" t="s">
        <v>356</v>
      </c>
      <c r="B137" s="258">
        <v>4047680</v>
      </c>
      <c r="C137" s="260">
        <v>4</v>
      </c>
      <c r="D137" s="258">
        <v>2181160</v>
      </c>
      <c r="E137" s="260">
        <v>1.3</v>
      </c>
    </row>
    <row r="138" spans="1:5">
      <c r="A138" s="249" t="s">
        <v>427</v>
      </c>
      <c r="B138" s="258">
        <v>708150</v>
      </c>
      <c r="C138" s="260">
        <v>0.7</v>
      </c>
      <c r="D138" s="258">
        <v>8912390</v>
      </c>
      <c r="E138" s="260">
        <v>5.4</v>
      </c>
    </row>
    <row r="139" spans="1:5">
      <c r="A139" s="249" t="s">
        <v>428</v>
      </c>
      <c r="B139" s="258">
        <v>100673700</v>
      </c>
      <c r="C139" s="260">
        <v>100</v>
      </c>
      <c r="D139" s="258">
        <v>163869230</v>
      </c>
      <c r="E139" s="260">
        <v>100</v>
      </c>
    </row>
    <row r="140" spans="1:5">
      <c r="B140" s="259"/>
    </row>
    <row r="141" spans="1:5">
      <c r="A141" s="43" t="s">
        <v>447</v>
      </c>
      <c r="B141" s="88" t="s">
        <v>420</v>
      </c>
      <c r="C141" s="96"/>
      <c r="D141" s="43" t="s">
        <v>58</v>
      </c>
      <c r="E141" s="113"/>
    </row>
    <row r="142" spans="1:5">
      <c r="A142" s="255"/>
      <c r="B142" s="258" t="s">
        <v>423</v>
      </c>
      <c r="C142" s="257" t="s">
        <v>115</v>
      </c>
      <c r="D142" s="257" t="s">
        <v>423</v>
      </c>
      <c r="E142" s="257" t="s">
        <v>115</v>
      </c>
    </row>
    <row r="143" spans="1:5">
      <c r="A143" s="249" t="s">
        <v>424</v>
      </c>
      <c r="B143" s="258">
        <v>8698580</v>
      </c>
      <c r="C143" s="260">
        <v>15.1</v>
      </c>
      <c r="D143" s="258">
        <v>9209160</v>
      </c>
      <c r="E143" s="260">
        <v>9.9</v>
      </c>
    </row>
    <row r="144" spans="1:5">
      <c r="A144" s="249" t="s">
        <v>425</v>
      </c>
      <c r="B144" s="258">
        <v>2507920</v>
      </c>
      <c r="C144" s="260">
        <v>4.3</v>
      </c>
      <c r="D144" s="258">
        <v>5161540</v>
      </c>
      <c r="E144" s="260">
        <v>5.5</v>
      </c>
    </row>
    <row r="145" spans="1:5">
      <c r="A145" s="249" t="s">
        <v>391</v>
      </c>
      <c r="B145" s="258">
        <v>4191610</v>
      </c>
      <c r="C145" s="260">
        <v>7.3</v>
      </c>
      <c r="D145" s="258">
        <v>7359850</v>
      </c>
      <c r="E145" s="260">
        <v>7.9</v>
      </c>
    </row>
    <row r="146" spans="1:5">
      <c r="A146" s="249" t="s">
        <v>21</v>
      </c>
      <c r="B146" s="258">
        <v>929520</v>
      </c>
      <c r="C146" s="260">
        <v>1.6</v>
      </c>
      <c r="D146" s="258">
        <v>5208650</v>
      </c>
      <c r="E146" s="260">
        <v>5.6</v>
      </c>
    </row>
    <row r="147" spans="1:5">
      <c r="A147" s="249" t="s">
        <v>356</v>
      </c>
      <c r="B147" s="258">
        <v>1959420</v>
      </c>
      <c r="C147" s="260">
        <v>3.4</v>
      </c>
      <c r="D147" s="258">
        <v>1533000</v>
      </c>
      <c r="E147" s="260">
        <v>1.6</v>
      </c>
    </row>
    <row r="148" spans="1:5">
      <c r="A148" s="249" t="s">
        <v>427</v>
      </c>
      <c r="B148" s="258">
        <v>267860</v>
      </c>
      <c r="C148" s="260">
        <v>0.5</v>
      </c>
      <c r="D148" s="258">
        <v>5196660</v>
      </c>
      <c r="E148" s="260">
        <v>5.6</v>
      </c>
    </row>
    <row r="149" spans="1:5">
      <c r="A149" s="249" t="s">
        <v>428</v>
      </c>
      <c r="B149" s="258">
        <v>57717530</v>
      </c>
      <c r="C149" s="260">
        <v>100</v>
      </c>
      <c r="D149" s="258">
        <v>93380040</v>
      </c>
      <c r="E149" s="260">
        <v>100</v>
      </c>
    </row>
    <row r="150" spans="1:5">
      <c r="B150" s="259"/>
    </row>
    <row r="151" spans="1:5">
      <c r="A151" s="43" t="s">
        <v>449</v>
      </c>
      <c r="B151" s="88" t="s">
        <v>420</v>
      </c>
      <c r="C151" s="96"/>
      <c r="D151" s="43" t="s">
        <v>58</v>
      </c>
      <c r="E151" s="113"/>
    </row>
    <row r="152" spans="1:5">
      <c r="A152" s="255"/>
      <c r="B152" s="258" t="s">
        <v>423</v>
      </c>
      <c r="C152" s="257" t="s">
        <v>115</v>
      </c>
      <c r="D152" s="257" t="s">
        <v>423</v>
      </c>
      <c r="E152" s="257" t="s">
        <v>115</v>
      </c>
    </row>
    <row r="153" spans="1:5">
      <c r="A153" s="249" t="s">
        <v>424</v>
      </c>
      <c r="B153" s="258">
        <v>11812820</v>
      </c>
      <c r="C153" s="260">
        <v>14.4</v>
      </c>
      <c r="D153" s="258">
        <v>12020330</v>
      </c>
      <c r="E153" s="260">
        <v>9.1</v>
      </c>
    </row>
    <row r="154" spans="1:5">
      <c r="A154" s="249" t="s">
        <v>425</v>
      </c>
      <c r="B154" s="258">
        <v>3278650</v>
      </c>
      <c r="C154" s="260">
        <v>4</v>
      </c>
      <c r="D154" s="258">
        <v>5156220</v>
      </c>
      <c r="E154" s="260">
        <v>3.9</v>
      </c>
    </row>
    <row r="155" spans="1:5">
      <c r="A155" s="249" t="s">
        <v>391</v>
      </c>
      <c r="B155" s="258">
        <v>5254130</v>
      </c>
      <c r="C155" s="260">
        <v>6.4</v>
      </c>
      <c r="D155" s="258">
        <v>9169630</v>
      </c>
      <c r="E155" s="260">
        <v>6.9</v>
      </c>
    </row>
    <row r="156" spans="1:5">
      <c r="A156" s="249" t="s">
        <v>21</v>
      </c>
      <c r="B156" s="258">
        <v>2261030</v>
      </c>
      <c r="C156" s="260">
        <v>2.8</v>
      </c>
      <c r="D156" s="258">
        <v>3959690</v>
      </c>
      <c r="E156" s="260">
        <v>3</v>
      </c>
    </row>
    <row r="157" spans="1:5">
      <c r="A157" s="249" t="s">
        <v>356</v>
      </c>
      <c r="B157" s="258">
        <v>29830</v>
      </c>
      <c r="C157" s="260">
        <v>0</v>
      </c>
      <c r="D157" s="258">
        <v>728570</v>
      </c>
      <c r="E157" s="260">
        <v>0.5</v>
      </c>
    </row>
    <row r="158" spans="1:5">
      <c r="A158" s="249" t="s">
        <v>427</v>
      </c>
      <c r="B158" s="258">
        <v>1802990</v>
      </c>
      <c r="C158" s="260">
        <v>2.2000000000000002</v>
      </c>
      <c r="D158" s="258">
        <v>5144820</v>
      </c>
      <c r="E158" s="260">
        <v>3.9</v>
      </c>
    </row>
    <row r="159" spans="1:5">
      <c r="A159" s="249" t="s">
        <v>428</v>
      </c>
      <c r="B159" s="258">
        <v>81918120</v>
      </c>
      <c r="C159" s="260">
        <v>100</v>
      </c>
      <c r="D159" s="258">
        <v>132681420</v>
      </c>
      <c r="E159" s="260">
        <v>100</v>
      </c>
    </row>
    <row r="160" spans="1:5">
      <c r="B160" s="259"/>
    </row>
    <row r="161" spans="1:5">
      <c r="A161" s="43" t="s">
        <v>450</v>
      </c>
      <c r="B161" s="88" t="s">
        <v>420</v>
      </c>
      <c r="C161" s="96"/>
      <c r="D161" s="43" t="s">
        <v>58</v>
      </c>
      <c r="E161" s="113"/>
    </row>
    <row r="162" spans="1:5">
      <c r="A162" s="255"/>
      <c r="B162" s="258" t="s">
        <v>423</v>
      </c>
      <c r="C162" s="257" t="s">
        <v>115</v>
      </c>
      <c r="D162" s="257" t="s">
        <v>423</v>
      </c>
      <c r="E162" s="257" t="s">
        <v>115</v>
      </c>
    </row>
    <row r="163" spans="1:5">
      <c r="A163" s="249" t="s">
        <v>424</v>
      </c>
      <c r="B163" s="258">
        <v>4074760</v>
      </c>
      <c r="C163" s="260">
        <v>12.2</v>
      </c>
      <c r="D163" s="258">
        <v>9550750</v>
      </c>
      <c r="E163" s="260">
        <v>14</v>
      </c>
    </row>
    <row r="164" spans="1:5">
      <c r="A164" s="249" t="s">
        <v>425</v>
      </c>
      <c r="B164" s="258">
        <v>1077910</v>
      </c>
      <c r="C164" s="260">
        <v>3.2</v>
      </c>
      <c r="D164" s="258">
        <v>3089470</v>
      </c>
      <c r="E164" s="260">
        <v>4.5</v>
      </c>
    </row>
    <row r="165" spans="1:5">
      <c r="A165" s="249" t="s">
        <v>391</v>
      </c>
      <c r="B165" s="258">
        <v>2851940</v>
      </c>
      <c r="C165" s="260">
        <v>8.5</v>
      </c>
      <c r="D165" s="258">
        <v>3465070</v>
      </c>
      <c r="E165" s="260">
        <v>5.0999999999999996</v>
      </c>
    </row>
    <row r="166" spans="1:5">
      <c r="A166" s="249" t="s">
        <v>21</v>
      </c>
      <c r="B166" s="258">
        <v>549450</v>
      </c>
      <c r="C166" s="260">
        <v>1.6</v>
      </c>
      <c r="D166" s="258">
        <v>3081190</v>
      </c>
      <c r="E166" s="260">
        <v>4.5</v>
      </c>
    </row>
    <row r="167" spans="1:5">
      <c r="A167" s="249" t="s">
        <v>356</v>
      </c>
      <c r="B167" s="258">
        <v>32380</v>
      </c>
      <c r="C167" s="260">
        <v>0.1</v>
      </c>
      <c r="D167" s="258">
        <v>1197310</v>
      </c>
      <c r="E167" s="260">
        <v>1.8</v>
      </c>
    </row>
    <row r="168" spans="1:5">
      <c r="A168" s="249" t="s">
        <v>427</v>
      </c>
      <c r="B168" s="258">
        <v>172550</v>
      </c>
      <c r="C168" s="260">
        <v>0.5</v>
      </c>
      <c r="D168" s="258">
        <v>4060320</v>
      </c>
      <c r="E168" s="260">
        <v>6</v>
      </c>
    </row>
    <row r="169" spans="1:5">
      <c r="A169" s="249" t="s">
        <v>428</v>
      </c>
      <c r="B169" s="258">
        <v>33409040</v>
      </c>
      <c r="C169" s="260">
        <v>100</v>
      </c>
      <c r="D169" s="258">
        <v>68055880</v>
      </c>
      <c r="E169" s="260">
        <v>100</v>
      </c>
    </row>
    <row r="170" spans="1:5">
      <c r="B170" s="259"/>
    </row>
    <row r="171" spans="1:5">
      <c r="A171" s="43" t="s">
        <v>451</v>
      </c>
      <c r="B171" s="88" t="s">
        <v>420</v>
      </c>
      <c r="C171" s="96"/>
      <c r="D171" s="43" t="s">
        <v>58</v>
      </c>
      <c r="E171" s="113"/>
    </row>
    <row r="172" spans="1:5">
      <c r="A172" s="255"/>
      <c r="B172" s="258" t="s">
        <v>423</v>
      </c>
      <c r="C172" s="257" t="s">
        <v>115</v>
      </c>
      <c r="D172" s="257" t="s">
        <v>423</v>
      </c>
      <c r="E172" s="257" t="s">
        <v>115</v>
      </c>
    </row>
    <row r="173" spans="1:5">
      <c r="A173" s="249" t="s">
        <v>424</v>
      </c>
      <c r="B173" s="258">
        <v>5247770</v>
      </c>
      <c r="C173" s="260">
        <v>13</v>
      </c>
      <c r="D173" s="258">
        <v>5785430</v>
      </c>
      <c r="E173" s="260">
        <v>8.1999999999999993</v>
      </c>
    </row>
    <row r="174" spans="1:5">
      <c r="A174" s="249" t="s">
        <v>425</v>
      </c>
      <c r="B174" s="258">
        <v>3008290</v>
      </c>
      <c r="C174" s="260">
        <v>7.5</v>
      </c>
      <c r="D174" s="258">
        <v>3115450</v>
      </c>
      <c r="E174" s="260">
        <v>4.4000000000000004</v>
      </c>
    </row>
    <row r="175" spans="1:5">
      <c r="A175" s="249" t="s">
        <v>391</v>
      </c>
      <c r="B175" s="258">
        <v>3262520</v>
      </c>
      <c r="C175" s="260">
        <v>8.1</v>
      </c>
      <c r="D175" s="258">
        <v>5014310</v>
      </c>
      <c r="E175" s="260">
        <v>7.1</v>
      </c>
    </row>
    <row r="176" spans="1:5">
      <c r="A176" s="249" t="s">
        <v>21</v>
      </c>
      <c r="B176" s="258">
        <v>4122320</v>
      </c>
      <c r="C176" s="260">
        <v>10.199999999999999</v>
      </c>
      <c r="D176" s="258">
        <v>2885670</v>
      </c>
      <c r="E176" s="260">
        <v>4.0999999999999996</v>
      </c>
    </row>
    <row r="177" spans="1:5">
      <c r="A177" s="249" t="s">
        <v>356</v>
      </c>
      <c r="B177" s="258">
        <v>710850</v>
      </c>
      <c r="C177" s="260">
        <v>1.8</v>
      </c>
      <c r="D177" s="258">
        <v>1082420</v>
      </c>
      <c r="E177" s="260">
        <v>1.5</v>
      </c>
    </row>
    <row r="178" spans="1:5">
      <c r="A178" s="249" t="s">
        <v>427</v>
      </c>
      <c r="B178" s="258">
        <v>179160</v>
      </c>
      <c r="C178" s="260">
        <v>0.4</v>
      </c>
      <c r="D178" s="258">
        <v>3719780</v>
      </c>
      <c r="E178" s="260">
        <v>5.3</v>
      </c>
    </row>
    <row r="179" spans="1:5">
      <c r="A179" s="249" t="s">
        <v>428</v>
      </c>
      <c r="B179" s="258">
        <v>40367040</v>
      </c>
      <c r="C179" s="260">
        <v>100</v>
      </c>
      <c r="D179" s="258">
        <v>70623840</v>
      </c>
      <c r="E179" s="260">
        <v>100</v>
      </c>
    </row>
    <row r="180" spans="1:5">
      <c r="B180" s="259"/>
    </row>
    <row r="181" spans="1:5">
      <c r="A181" s="43" t="s">
        <v>339</v>
      </c>
      <c r="B181" s="88" t="s">
        <v>420</v>
      </c>
      <c r="C181" s="96"/>
      <c r="D181" s="43" t="s">
        <v>58</v>
      </c>
      <c r="E181" s="113"/>
    </row>
    <row r="182" spans="1:5">
      <c r="A182" s="255"/>
      <c r="B182" s="257" t="s">
        <v>423</v>
      </c>
      <c r="C182" s="257" t="s">
        <v>115</v>
      </c>
      <c r="D182" s="257" t="s">
        <v>423</v>
      </c>
      <c r="E182" s="257" t="s">
        <v>115</v>
      </c>
    </row>
    <row r="183" spans="1:5">
      <c r="A183" s="249" t="s">
        <v>424</v>
      </c>
      <c r="B183" s="258">
        <v>7922300</v>
      </c>
      <c r="C183" s="260">
        <v>16.399999999999999</v>
      </c>
      <c r="D183" s="258">
        <v>7419630</v>
      </c>
      <c r="E183" s="260">
        <v>11.2</v>
      </c>
    </row>
    <row r="184" spans="1:5">
      <c r="A184" s="249" t="s">
        <v>425</v>
      </c>
      <c r="B184" s="258">
        <v>3807200</v>
      </c>
      <c r="C184" s="260">
        <v>7.9</v>
      </c>
      <c r="D184" s="258">
        <v>1146430</v>
      </c>
      <c r="E184" s="260">
        <v>1.7</v>
      </c>
    </row>
    <row r="185" spans="1:5">
      <c r="A185" s="249" t="s">
        <v>391</v>
      </c>
      <c r="B185" s="258">
        <v>3779380</v>
      </c>
      <c r="C185" s="260">
        <v>7.8</v>
      </c>
      <c r="D185" s="258">
        <v>5294050</v>
      </c>
      <c r="E185" s="260">
        <v>8</v>
      </c>
    </row>
    <row r="186" spans="1:5">
      <c r="A186" s="249" t="s">
        <v>21</v>
      </c>
      <c r="B186" s="258">
        <v>934730</v>
      </c>
      <c r="C186" s="260">
        <v>1.9</v>
      </c>
      <c r="D186" s="258">
        <v>1370810</v>
      </c>
      <c r="E186" s="260">
        <v>2.1</v>
      </c>
    </row>
    <row r="187" spans="1:5">
      <c r="A187" s="249" t="s">
        <v>356</v>
      </c>
      <c r="B187" s="258">
        <v>2218010</v>
      </c>
      <c r="C187" s="260">
        <v>4.5999999999999996</v>
      </c>
      <c r="D187" s="258">
        <v>548080</v>
      </c>
      <c r="E187" s="260">
        <v>0.8</v>
      </c>
    </row>
    <row r="188" spans="1:5">
      <c r="A188" s="249" t="s">
        <v>427</v>
      </c>
      <c r="B188" s="258">
        <v>533610</v>
      </c>
      <c r="C188" s="260">
        <v>1.1000000000000001</v>
      </c>
      <c r="D188" s="258">
        <v>3759250</v>
      </c>
      <c r="E188" s="260">
        <v>5.7</v>
      </c>
    </row>
    <row r="189" spans="1:5">
      <c r="A189" s="249" t="s">
        <v>428</v>
      </c>
      <c r="B189" s="258">
        <v>48280960</v>
      </c>
      <c r="C189" s="260">
        <v>100</v>
      </c>
      <c r="D189" s="258">
        <v>66371660</v>
      </c>
      <c r="E189" s="260">
        <v>100</v>
      </c>
    </row>
  </sheetData>
  <phoneticPr fontId="34" type="Hiragana"/>
  <pageMargins left="0.78740157480314943" right="0.78740157480314943" top="0.98425196850393681" bottom="0.98425196850393681" header="0.51181102362204722" footer="0.51181102362204722"/>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
  <sheetViews>
    <sheetView topLeftCell="E7" workbookViewId="0">
      <selection activeCell="E3" sqref="E3"/>
    </sheetView>
  </sheetViews>
  <sheetFormatPr defaultRowHeight="13.5"/>
  <cols>
    <col min="1" max="1" width="10" style="261" customWidth="1"/>
    <col min="2" max="9" width="8" style="261" customWidth="1"/>
    <col min="10" max="10" width="6.5" style="261" customWidth="1"/>
    <col min="11" max="18" width="8" style="261" customWidth="1"/>
    <col min="19" max="256" width="9" style="261" customWidth="1"/>
    <col min="257" max="257" width="10" style="261" customWidth="1"/>
    <col min="258" max="265" width="8" style="261" customWidth="1"/>
    <col min="266" max="266" width="6.5" style="261" customWidth="1"/>
    <col min="267" max="274" width="8" style="261" customWidth="1"/>
    <col min="275" max="512" width="9" style="261" customWidth="1"/>
    <col min="513" max="513" width="10" style="261" customWidth="1"/>
    <col min="514" max="521" width="8" style="261" customWidth="1"/>
    <col min="522" max="522" width="6.5" style="261" customWidth="1"/>
    <col min="523" max="530" width="8" style="261" customWidth="1"/>
    <col min="531" max="768" width="9" style="261" customWidth="1"/>
    <col min="769" max="769" width="10" style="261" customWidth="1"/>
    <col min="770" max="777" width="8" style="261" customWidth="1"/>
    <col min="778" max="778" width="6.5" style="261" customWidth="1"/>
    <col min="779" max="786" width="8" style="261" customWidth="1"/>
    <col min="787" max="1024" width="9" style="261" customWidth="1"/>
    <col min="1025" max="1025" width="10" style="261" customWidth="1"/>
    <col min="1026" max="1033" width="8" style="261" customWidth="1"/>
    <col min="1034" max="1034" width="6.5" style="261" customWidth="1"/>
    <col min="1035" max="1042" width="8" style="261" customWidth="1"/>
    <col min="1043" max="1280" width="9" style="261" customWidth="1"/>
    <col min="1281" max="1281" width="10" style="261" customWidth="1"/>
    <col min="1282" max="1289" width="8" style="261" customWidth="1"/>
    <col min="1290" max="1290" width="6.5" style="261" customWidth="1"/>
    <col min="1291" max="1298" width="8" style="261" customWidth="1"/>
    <col min="1299" max="1536" width="9" style="261" customWidth="1"/>
    <col min="1537" max="1537" width="10" style="261" customWidth="1"/>
    <col min="1538" max="1545" width="8" style="261" customWidth="1"/>
    <col min="1546" max="1546" width="6.5" style="261" customWidth="1"/>
    <col min="1547" max="1554" width="8" style="261" customWidth="1"/>
    <col min="1555" max="1792" width="9" style="261" customWidth="1"/>
    <col min="1793" max="1793" width="10" style="261" customWidth="1"/>
    <col min="1794" max="1801" width="8" style="261" customWidth="1"/>
    <col min="1802" max="1802" width="6.5" style="261" customWidth="1"/>
    <col min="1803" max="1810" width="8" style="261" customWidth="1"/>
    <col min="1811" max="2048" width="9" style="261" customWidth="1"/>
    <col min="2049" max="2049" width="10" style="261" customWidth="1"/>
    <col min="2050" max="2057" width="8" style="261" customWidth="1"/>
    <col min="2058" max="2058" width="6.5" style="261" customWidth="1"/>
    <col min="2059" max="2066" width="8" style="261" customWidth="1"/>
    <col min="2067" max="2304" width="9" style="261" customWidth="1"/>
    <col min="2305" max="2305" width="10" style="261" customWidth="1"/>
    <col min="2306" max="2313" width="8" style="261" customWidth="1"/>
    <col min="2314" max="2314" width="6.5" style="261" customWidth="1"/>
    <col min="2315" max="2322" width="8" style="261" customWidth="1"/>
    <col min="2323" max="2560" width="9" style="261" customWidth="1"/>
    <col min="2561" max="2561" width="10" style="261" customWidth="1"/>
    <col min="2562" max="2569" width="8" style="261" customWidth="1"/>
    <col min="2570" max="2570" width="6.5" style="261" customWidth="1"/>
    <col min="2571" max="2578" width="8" style="261" customWidth="1"/>
    <col min="2579" max="2816" width="9" style="261" customWidth="1"/>
    <col min="2817" max="2817" width="10" style="261" customWidth="1"/>
    <col min="2818" max="2825" width="8" style="261" customWidth="1"/>
    <col min="2826" max="2826" width="6.5" style="261" customWidth="1"/>
    <col min="2827" max="2834" width="8" style="261" customWidth="1"/>
    <col min="2835" max="3072" width="9" style="261" customWidth="1"/>
    <col min="3073" max="3073" width="10" style="261" customWidth="1"/>
    <col min="3074" max="3081" width="8" style="261" customWidth="1"/>
    <col min="3082" max="3082" width="6.5" style="261" customWidth="1"/>
    <col min="3083" max="3090" width="8" style="261" customWidth="1"/>
    <col min="3091" max="3328" width="9" style="261" customWidth="1"/>
    <col min="3329" max="3329" width="10" style="261" customWidth="1"/>
    <col min="3330" max="3337" width="8" style="261" customWidth="1"/>
    <col min="3338" max="3338" width="6.5" style="261" customWidth="1"/>
    <col min="3339" max="3346" width="8" style="261" customWidth="1"/>
    <col min="3347" max="3584" width="9" style="261" customWidth="1"/>
    <col min="3585" max="3585" width="10" style="261" customWidth="1"/>
    <col min="3586" max="3593" width="8" style="261" customWidth="1"/>
    <col min="3594" max="3594" width="6.5" style="261" customWidth="1"/>
    <col min="3595" max="3602" width="8" style="261" customWidth="1"/>
    <col min="3603" max="3840" width="9" style="261" customWidth="1"/>
    <col min="3841" max="3841" width="10" style="261" customWidth="1"/>
    <col min="3842" max="3849" width="8" style="261" customWidth="1"/>
    <col min="3850" max="3850" width="6.5" style="261" customWidth="1"/>
    <col min="3851" max="3858" width="8" style="261" customWidth="1"/>
    <col min="3859" max="4096" width="9" style="261" customWidth="1"/>
    <col min="4097" max="4097" width="10" style="261" customWidth="1"/>
    <col min="4098" max="4105" width="8" style="261" customWidth="1"/>
    <col min="4106" max="4106" width="6.5" style="261" customWidth="1"/>
    <col min="4107" max="4114" width="8" style="261" customWidth="1"/>
    <col min="4115" max="4352" width="9" style="261" customWidth="1"/>
    <col min="4353" max="4353" width="10" style="261" customWidth="1"/>
    <col min="4354" max="4361" width="8" style="261" customWidth="1"/>
    <col min="4362" max="4362" width="6.5" style="261" customWidth="1"/>
    <col min="4363" max="4370" width="8" style="261" customWidth="1"/>
    <col min="4371" max="4608" width="9" style="261" customWidth="1"/>
    <col min="4609" max="4609" width="10" style="261" customWidth="1"/>
    <col min="4610" max="4617" width="8" style="261" customWidth="1"/>
    <col min="4618" max="4618" width="6.5" style="261" customWidth="1"/>
    <col min="4619" max="4626" width="8" style="261" customWidth="1"/>
    <col min="4627" max="4864" width="9" style="261" customWidth="1"/>
    <col min="4865" max="4865" width="10" style="261" customWidth="1"/>
    <col min="4866" max="4873" width="8" style="261" customWidth="1"/>
    <col min="4874" max="4874" width="6.5" style="261" customWidth="1"/>
    <col min="4875" max="4882" width="8" style="261" customWidth="1"/>
    <col min="4883" max="5120" width="9" style="261" customWidth="1"/>
    <col min="5121" max="5121" width="10" style="261" customWidth="1"/>
    <col min="5122" max="5129" width="8" style="261" customWidth="1"/>
    <col min="5130" max="5130" width="6.5" style="261" customWidth="1"/>
    <col min="5131" max="5138" width="8" style="261" customWidth="1"/>
    <col min="5139" max="5376" width="9" style="261" customWidth="1"/>
    <col min="5377" max="5377" width="10" style="261" customWidth="1"/>
    <col min="5378" max="5385" width="8" style="261" customWidth="1"/>
    <col min="5386" max="5386" width="6.5" style="261" customWidth="1"/>
    <col min="5387" max="5394" width="8" style="261" customWidth="1"/>
    <col min="5395" max="5632" width="9" style="261" customWidth="1"/>
    <col min="5633" max="5633" width="10" style="261" customWidth="1"/>
    <col min="5634" max="5641" width="8" style="261" customWidth="1"/>
    <col min="5642" max="5642" width="6.5" style="261" customWidth="1"/>
    <col min="5643" max="5650" width="8" style="261" customWidth="1"/>
    <col min="5651" max="5888" width="9" style="261" customWidth="1"/>
    <col min="5889" max="5889" width="10" style="261" customWidth="1"/>
    <col min="5890" max="5897" width="8" style="261" customWidth="1"/>
    <col min="5898" max="5898" width="6.5" style="261" customWidth="1"/>
    <col min="5899" max="5906" width="8" style="261" customWidth="1"/>
    <col min="5907" max="6144" width="9" style="261" customWidth="1"/>
    <col min="6145" max="6145" width="10" style="261" customWidth="1"/>
    <col min="6146" max="6153" width="8" style="261" customWidth="1"/>
    <col min="6154" max="6154" width="6.5" style="261" customWidth="1"/>
    <col min="6155" max="6162" width="8" style="261" customWidth="1"/>
    <col min="6163" max="6400" width="9" style="261" customWidth="1"/>
    <col min="6401" max="6401" width="10" style="261" customWidth="1"/>
    <col min="6402" max="6409" width="8" style="261" customWidth="1"/>
    <col min="6410" max="6410" width="6.5" style="261" customWidth="1"/>
    <col min="6411" max="6418" width="8" style="261" customWidth="1"/>
    <col min="6419" max="6656" width="9" style="261" customWidth="1"/>
    <col min="6657" max="6657" width="10" style="261" customWidth="1"/>
    <col min="6658" max="6665" width="8" style="261" customWidth="1"/>
    <col min="6666" max="6666" width="6.5" style="261" customWidth="1"/>
    <col min="6667" max="6674" width="8" style="261" customWidth="1"/>
    <col min="6675" max="6912" width="9" style="261" customWidth="1"/>
    <col min="6913" max="6913" width="10" style="261" customWidth="1"/>
    <col min="6914" max="6921" width="8" style="261" customWidth="1"/>
    <col min="6922" max="6922" width="6.5" style="261" customWidth="1"/>
    <col min="6923" max="6930" width="8" style="261" customWidth="1"/>
    <col min="6931" max="7168" width="9" style="261" customWidth="1"/>
    <col min="7169" max="7169" width="10" style="261" customWidth="1"/>
    <col min="7170" max="7177" width="8" style="261" customWidth="1"/>
    <col min="7178" max="7178" width="6.5" style="261" customWidth="1"/>
    <col min="7179" max="7186" width="8" style="261" customWidth="1"/>
    <col min="7187" max="7424" width="9" style="261" customWidth="1"/>
    <col min="7425" max="7425" width="10" style="261" customWidth="1"/>
    <col min="7426" max="7433" width="8" style="261" customWidth="1"/>
    <col min="7434" max="7434" width="6.5" style="261" customWidth="1"/>
    <col min="7435" max="7442" width="8" style="261" customWidth="1"/>
    <col min="7443" max="7680" width="9" style="261" customWidth="1"/>
    <col min="7681" max="7681" width="10" style="261" customWidth="1"/>
    <col min="7682" max="7689" width="8" style="261" customWidth="1"/>
    <col min="7690" max="7690" width="6.5" style="261" customWidth="1"/>
    <col min="7691" max="7698" width="8" style="261" customWidth="1"/>
    <col min="7699" max="7936" width="9" style="261" customWidth="1"/>
    <col min="7937" max="7937" width="10" style="261" customWidth="1"/>
    <col min="7938" max="7945" width="8" style="261" customWidth="1"/>
    <col min="7946" max="7946" width="6.5" style="261" customWidth="1"/>
    <col min="7947" max="7954" width="8" style="261" customWidth="1"/>
    <col min="7955" max="8192" width="9" style="261" customWidth="1"/>
    <col min="8193" max="8193" width="10" style="261" customWidth="1"/>
    <col min="8194" max="8201" width="8" style="261" customWidth="1"/>
    <col min="8202" max="8202" width="6.5" style="261" customWidth="1"/>
    <col min="8203" max="8210" width="8" style="261" customWidth="1"/>
    <col min="8211" max="8448" width="9" style="261" customWidth="1"/>
    <col min="8449" max="8449" width="10" style="261" customWidth="1"/>
    <col min="8450" max="8457" width="8" style="261" customWidth="1"/>
    <col min="8458" max="8458" width="6.5" style="261" customWidth="1"/>
    <col min="8459" max="8466" width="8" style="261" customWidth="1"/>
    <col min="8467" max="8704" width="9" style="261" customWidth="1"/>
    <col min="8705" max="8705" width="10" style="261" customWidth="1"/>
    <col min="8706" max="8713" width="8" style="261" customWidth="1"/>
    <col min="8714" max="8714" width="6.5" style="261" customWidth="1"/>
    <col min="8715" max="8722" width="8" style="261" customWidth="1"/>
    <col min="8723" max="8960" width="9" style="261" customWidth="1"/>
    <col min="8961" max="8961" width="10" style="261" customWidth="1"/>
    <col min="8962" max="8969" width="8" style="261" customWidth="1"/>
    <col min="8970" max="8970" width="6.5" style="261" customWidth="1"/>
    <col min="8971" max="8978" width="8" style="261" customWidth="1"/>
    <col min="8979" max="9216" width="9" style="261" customWidth="1"/>
    <col min="9217" max="9217" width="10" style="261" customWidth="1"/>
    <col min="9218" max="9225" width="8" style="261" customWidth="1"/>
    <col min="9226" max="9226" width="6.5" style="261" customWidth="1"/>
    <col min="9227" max="9234" width="8" style="261" customWidth="1"/>
    <col min="9235" max="9472" width="9" style="261" customWidth="1"/>
    <col min="9473" max="9473" width="10" style="261" customWidth="1"/>
    <col min="9474" max="9481" width="8" style="261" customWidth="1"/>
    <col min="9482" max="9482" width="6.5" style="261" customWidth="1"/>
    <col min="9483" max="9490" width="8" style="261" customWidth="1"/>
    <col min="9491" max="9728" width="9" style="261" customWidth="1"/>
    <col min="9729" max="9729" width="10" style="261" customWidth="1"/>
    <col min="9730" max="9737" width="8" style="261" customWidth="1"/>
    <col min="9738" max="9738" width="6.5" style="261" customWidth="1"/>
    <col min="9739" max="9746" width="8" style="261" customWidth="1"/>
    <col min="9747" max="9984" width="9" style="261" customWidth="1"/>
    <col min="9985" max="9985" width="10" style="261" customWidth="1"/>
    <col min="9986" max="9993" width="8" style="261" customWidth="1"/>
    <col min="9994" max="9994" width="6.5" style="261" customWidth="1"/>
    <col min="9995" max="10002" width="8" style="261" customWidth="1"/>
    <col min="10003" max="10240" width="9" style="261" customWidth="1"/>
    <col min="10241" max="10241" width="10" style="261" customWidth="1"/>
    <col min="10242" max="10249" width="8" style="261" customWidth="1"/>
    <col min="10250" max="10250" width="6.5" style="261" customWidth="1"/>
    <col min="10251" max="10258" width="8" style="261" customWidth="1"/>
    <col min="10259" max="10496" width="9" style="261" customWidth="1"/>
    <col min="10497" max="10497" width="10" style="261" customWidth="1"/>
    <col min="10498" max="10505" width="8" style="261" customWidth="1"/>
    <col min="10506" max="10506" width="6.5" style="261" customWidth="1"/>
    <col min="10507" max="10514" width="8" style="261" customWidth="1"/>
    <col min="10515" max="10752" width="9" style="261" customWidth="1"/>
    <col min="10753" max="10753" width="10" style="261" customWidth="1"/>
    <col min="10754" max="10761" width="8" style="261" customWidth="1"/>
    <col min="10762" max="10762" width="6.5" style="261" customWidth="1"/>
    <col min="10763" max="10770" width="8" style="261" customWidth="1"/>
    <col min="10771" max="11008" width="9" style="261" customWidth="1"/>
    <col min="11009" max="11009" width="10" style="261" customWidth="1"/>
    <col min="11010" max="11017" width="8" style="261" customWidth="1"/>
    <col min="11018" max="11018" width="6.5" style="261" customWidth="1"/>
    <col min="11019" max="11026" width="8" style="261" customWidth="1"/>
    <col min="11027" max="11264" width="9" style="261" customWidth="1"/>
    <col min="11265" max="11265" width="10" style="261" customWidth="1"/>
    <col min="11266" max="11273" width="8" style="261" customWidth="1"/>
    <col min="11274" max="11274" width="6.5" style="261" customWidth="1"/>
    <col min="11275" max="11282" width="8" style="261" customWidth="1"/>
    <col min="11283" max="11520" width="9" style="261" customWidth="1"/>
    <col min="11521" max="11521" width="10" style="261" customWidth="1"/>
    <col min="11522" max="11529" width="8" style="261" customWidth="1"/>
    <col min="11530" max="11530" width="6.5" style="261" customWidth="1"/>
    <col min="11531" max="11538" width="8" style="261" customWidth="1"/>
    <col min="11539" max="11776" width="9" style="261" customWidth="1"/>
    <col min="11777" max="11777" width="10" style="261" customWidth="1"/>
    <col min="11778" max="11785" width="8" style="261" customWidth="1"/>
    <col min="11786" max="11786" width="6.5" style="261" customWidth="1"/>
    <col min="11787" max="11794" width="8" style="261" customWidth="1"/>
    <col min="11795" max="12032" width="9" style="261" customWidth="1"/>
    <col min="12033" max="12033" width="10" style="261" customWidth="1"/>
    <col min="12034" max="12041" width="8" style="261" customWidth="1"/>
    <col min="12042" max="12042" width="6.5" style="261" customWidth="1"/>
    <col min="12043" max="12050" width="8" style="261" customWidth="1"/>
    <col min="12051" max="12288" width="9" style="261" customWidth="1"/>
    <col min="12289" max="12289" width="10" style="261" customWidth="1"/>
    <col min="12290" max="12297" width="8" style="261" customWidth="1"/>
    <col min="12298" max="12298" width="6.5" style="261" customWidth="1"/>
    <col min="12299" max="12306" width="8" style="261" customWidth="1"/>
    <col min="12307" max="12544" width="9" style="261" customWidth="1"/>
    <col min="12545" max="12545" width="10" style="261" customWidth="1"/>
    <col min="12546" max="12553" width="8" style="261" customWidth="1"/>
    <col min="12554" max="12554" width="6.5" style="261" customWidth="1"/>
    <col min="12555" max="12562" width="8" style="261" customWidth="1"/>
    <col min="12563" max="12800" width="9" style="261" customWidth="1"/>
    <col min="12801" max="12801" width="10" style="261" customWidth="1"/>
    <col min="12802" max="12809" width="8" style="261" customWidth="1"/>
    <col min="12810" max="12810" width="6.5" style="261" customWidth="1"/>
    <col min="12811" max="12818" width="8" style="261" customWidth="1"/>
    <col min="12819" max="13056" width="9" style="261" customWidth="1"/>
    <col min="13057" max="13057" width="10" style="261" customWidth="1"/>
    <col min="13058" max="13065" width="8" style="261" customWidth="1"/>
    <col min="13066" max="13066" width="6.5" style="261" customWidth="1"/>
    <col min="13067" max="13074" width="8" style="261" customWidth="1"/>
    <col min="13075" max="13312" width="9" style="261" customWidth="1"/>
    <col min="13313" max="13313" width="10" style="261" customWidth="1"/>
    <col min="13314" max="13321" width="8" style="261" customWidth="1"/>
    <col min="13322" max="13322" width="6.5" style="261" customWidth="1"/>
    <col min="13323" max="13330" width="8" style="261" customWidth="1"/>
    <col min="13331" max="13568" width="9" style="261" customWidth="1"/>
    <col min="13569" max="13569" width="10" style="261" customWidth="1"/>
    <col min="13570" max="13577" width="8" style="261" customWidth="1"/>
    <col min="13578" max="13578" width="6.5" style="261" customWidth="1"/>
    <col min="13579" max="13586" width="8" style="261" customWidth="1"/>
    <col min="13587" max="13824" width="9" style="261" customWidth="1"/>
    <col min="13825" max="13825" width="10" style="261" customWidth="1"/>
    <col min="13826" max="13833" width="8" style="261" customWidth="1"/>
    <col min="13834" max="13834" width="6.5" style="261" customWidth="1"/>
    <col min="13835" max="13842" width="8" style="261" customWidth="1"/>
    <col min="13843" max="14080" width="9" style="261" customWidth="1"/>
    <col min="14081" max="14081" width="10" style="261" customWidth="1"/>
    <col min="14082" max="14089" width="8" style="261" customWidth="1"/>
    <col min="14090" max="14090" width="6.5" style="261" customWidth="1"/>
    <col min="14091" max="14098" width="8" style="261" customWidth="1"/>
    <col min="14099" max="14336" width="9" style="261" customWidth="1"/>
    <col min="14337" max="14337" width="10" style="261" customWidth="1"/>
    <col min="14338" max="14345" width="8" style="261" customWidth="1"/>
    <col min="14346" max="14346" width="6.5" style="261" customWidth="1"/>
    <col min="14347" max="14354" width="8" style="261" customWidth="1"/>
    <col min="14355" max="14592" width="9" style="261" customWidth="1"/>
    <col min="14593" max="14593" width="10" style="261" customWidth="1"/>
    <col min="14594" max="14601" width="8" style="261" customWidth="1"/>
    <col min="14602" max="14602" width="6.5" style="261" customWidth="1"/>
    <col min="14603" max="14610" width="8" style="261" customWidth="1"/>
    <col min="14611" max="14848" width="9" style="261" customWidth="1"/>
    <col min="14849" max="14849" width="10" style="261" customWidth="1"/>
    <col min="14850" max="14857" width="8" style="261" customWidth="1"/>
    <col min="14858" max="14858" width="6.5" style="261" customWidth="1"/>
    <col min="14859" max="14866" width="8" style="261" customWidth="1"/>
    <col min="14867" max="15104" width="9" style="261" customWidth="1"/>
    <col min="15105" max="15105" width="10" style="261" customWidth="1"/>
    <col min="15106" max="15113" width="8" style="261" customWidth="1"/>
    <col min="15114" max="15114" width="6.5" style="261" customWidth="1"/>
    <col min="15115" max="15122" width="8" style="261" customWidth="1"/>
    <col min="15123" max="15360" width="9" style="261" customWidth="1"/>
    <col min="15361" max="15361" width="10" style="261" customWidth="1"/>
    <col min="15362" max="15369" width="8" style="261" customWidth="1"/>
    <col min="15370" max="15370" width="6.5" style="261" customWidth="1"/>
    <col min="15371" max="15378" width="8" style="261" customWidth="1"/>
    <col min="15379" max="15616" width="9" style="261" customWidth="1"/>
    <col min="15617" max="15617" width="10" style="261" customWidth="1"/>
    <col min="15618" max="15625" width="8" style="261" customWidth="1"/>
    <col min="15626" max="15626" width="6.5" style="261" customWidth="1"/>
    <col min="15627" max="15634" width="8" style="261" customWidth="1"/>
    <col min="15635" max="15872" width="9" style="261" customWidth="1"/>
    <col min="15873" max="15873" width="10" style="261" customWidth="1"/>
    <col min="15874" max="15881" width="8" style="261" customWidth="1"/>
    <col min="15882" max="15882" width="6.5" style="261" customWidth="1"/>
    <col min="15883" max="15890" width="8" style="261" customWidth="1"/>
    <col min="15891" max="16128" width="9" style="261" customWidth="1"/>
    <col min="16129" max="16129" width="10" style="261" customWidth="1"/>
    <col min="16130" max="16137" width="8" style="261" customWidth="1"/>
    <col min="16138" max="16138" width="6.5" style="261" customWidth="1"/>
    <col min="16139" max="16146" width="8" style="261" customWidth="1"/>
    <col min="16147" max="16384" width="9" style="261" customWidth="1"/>
  </cols>
  <sheetData>
    <row r="1" spans="1:18" ht="13.5" customHeight="1">
      <c r="B1" s="262" t="s">
        <v>474</v>
      </c>
      <c r="C1" s="265"/>
      <c r="D1" s="265"/>
      <c r="E1" s="265"/>
      <c r="F1" s="265"/>
      <c r="G1" s="265"/>
      <c r="H1" s="265"/>
      <c r="I1" s="268" t="s">
        <v>254</v>
      </c>
      <c r="J1" s="271"/>
      <c r="K1" s="210" t="s">
        <v>475</v>
      </c>
      <c r="R1" s="261" t="s">
        <v>254</v>
      </c>
    </row>
    <row r="2" spans="1:18" ht="9" customHeight="1">
      <c r="B2" s="572"/>
      <c r="C2" s="573"/>
      <c r="D2" s="573"/>
      <c r="E2" s="573"/>
      <c r="F2" s="573"/>
      <c r="G2" s="573"/>
      <c r="H2" s="574"/>
      <c r="I2" s="269"/>
      <c r="J2" s="272"/>
      <c r="K2" s="575"/>
      <c r="L2" s="576"/>
      <c r="M2" s="576"/>
      <c r="N2" s="576"/>
      <c r="O2" s="576"/>
      <c r="P2" s="576"/>
      <c r="Q2" s="577"/>
      <c r="R2" s="274"/>
    </row>
    <row r="3" spans="1:18">
      <c r="B3" s="263" t="s">
        <v>407</v>
      </c>
      <c r="C3" s="266" t="s">
        <v>478</v>
      </c>
      <c r="D3" s="266" t="s">
        <v>479</v>
      </c>
      <c r="E3" s="266" t="s">
        <v>1</v>
      </c>
      <c r="F3" s="266" t="s">
        <v>481</v>
      </c>
      <c r="G3" s="266" t="s">
        <v>132</v>
      </c>
      <c r="H3" s="266" t="s">
        <v>483</v>
      </c>
      <c r="I3" s="270"/>
      <c r="J3" s="273"/>
      <c r="K3" s="273" t="s">
        <v>407</v>
      </c>
      <c r="L3" s="266" t="s">
        <v>478</v>
      </c>
      <c r="M3" s="266" t="s">
        <v>479</v>
      </c>
      <c r="N3" s="266" t="s">
        <v>1</v>
      </c>
      <c r="O3" s="266" t="s">
        <v>481</v>
      </c>
      <c r="P3" s="266" t="s">
        <v>132</v>
      </c>
      <c r="Q3" s="266" t="s">
        <v>483</v>
      </c>
      <c r="R3" s="275"/>
    </row>
    <row r="4" spans="1:18">
      <c r="A4" s="261" t="s">
        <v>170</v>
      </c>
      <c r="B4" s="264">
        <v>2.5464484655572086</v>
      </c>
      <c r="C4" s="264">
        <v>3.052739623337831</v>
      </c>
      <c r="D4" s="264">
        <v>2.8578348268345843</v>
      </c>
      <c r="E4" s="264">
        <v>3.8531179001026419</v>
      </c>
      <c r="F4" s="264">
        <v>2.7759517466468302</v>
      </c>
      <c r="G4" s="264">
        <v>1.9513545306715567</v>
      </c>
      <c r="H4" s="264">
        <v>1.4773552918382176</v>
      </c>
      <c r="I4" s="264">
        <v>18.514802384988872</v>
      </c>
      <c r="J4" s="264">
        <f t="shared" ref="J4:J22" si="0">RANK(I4,$I$4:$I$22)</f>
        <v>3</v>
      </c>
      <c r="K4" s="264">
        <v>4.7136793506590218</v>
      </c>
      <c r="L4" s="264">
        <v>5.6469828977089378</v>
      </c>
      <c r="M4" s="264">
        <v>5.4930871000570907</v>
      </c>
      <c r="N4" s="264">
        <v>7.282746295331</v>
      </c>
      <c r="O4" s="264">
        <v>5.3863529178146798</v>
      </c>
      <c r="P4" s="264">
        <v>3.7208032367761308</v>
      </c>
      <c r="Q4" s="264">
        <v>2.8545188274133095</v>
      </c>
      <c r="R4" s="264">
        <v>35.098170625760176</v>
      </c>
    </row>
    <row r="5" spans="1:18">
      <c r="A5" s="261" t="s">
        <v>172</v>
      </c>
      <c r="B5" s="264">
        <v>1.7901486231051482</v>
      </c>
      <c r="C5" s="264">
        <v>1.8865127311812016</v>
      </c>
      <c r="D5" s="264">
        <v>3.7285497201734552</v>
      </c>
      <c r="E5" s="264">
        <v>3.5321151921722693</v>
      </c>
      <c r="F5" s="264">
        <v>2.4609910677884437</v>
      </c>
      <c r="G5" s="264">
        <v>2.1237166895222566</v>
      </c>
      <c r="H5" s="264">
        <v>1.4528742448389607</v>
      </c>
      <c r="I5" s="264">
        <v>16.974908268781736</v>
      </c>
      <c r="J5" s="264">
        <f t="shared" si="0"/>
        <v>8</v>
      </c>
      <c r="K5" s="264">
        <v>3.1602026158614951</v>
      </c>
      <c r="L5" s="264">
        <v>3.4399334694186137</v>
      </c>
      <c r="M5" s="264">
        <v>6.7967037121040299</v>
      </c>
      <c r="N5" s="264">
        <v>6.4942919785287669</v>
      </c>
      <c r="O5" s="264">
        <v>4.4983745369320332</v>
      </c>
      <c r="P5" s="264">
        <v>4.0145157632116124</v>
      </c>
      <c r="Q5" s="264">
        <v>2.5780600287291144</v>
      </c>
      <c r="R5" s="264">
        <v>30.982082104785665</v>
      </c>
    </row>
    <row r="6" spans="1:18">
      <c r="A6" s="261" t="s">
        <v>174</v>
      </c>
      <c r="B6" s="264">
        <v>1.4582562584782341</v>
      </c>
      <c r="C6" s="264">
        <v>2.7561968183499816</v>
      </c>
      <c r="D6" s="264">
        <v>3.1816500184979652</v>
      </c>
      <c r="E6" s="264">
        <v>3.7458379578246395</v>
      </c>
      <c r="F6" s="264">
        <v>2.9812553952398568</v>
      </c>
      <c r="G6" s="264">
        <v>2.3369096066099395</v>
      </c>
      <c r="H6" s="264">
        <v>1.6956468121839929</v>
      </c>
      <c r="I6" s="264">
        <v>18.15575286718461</v>
      </c>
      <c r="J6" s="264">
        <f t="shared" si="0"/>
        <v>6</v>
      </c>
      <c r="K6" s="264">
        <v>2.4687685901249257</v>
      </c>
      <c r="L6" s="264">
        <v>4.622248661511005</v>
      </c>
      <c r="M6" s="264">
        <v>5.526472337894111</v>
      </c>
      <c r="N6" s="264">
        <v>6.4485425342058296</v>
      </c>
      <c r="O6" s="264">
        <v>5.1635930993456283</v>
      </c>
      <c r="P6" s="264">
        <v>4.1820345032718622</v>
      </c>
      <c r="Q6" s="264">
        <v>2.9327781082688875</v>
      </c>
      <c r="R6" s="264">
        <v>31.344437834622248</v>
      </c>
    </row>
    <row r="7" spans="1:18">
      <c r="A7" s="261" t="s">
        <v>104</v>
      </c>
      <c r="B7" s="264">
        <v>1.0283014498124043</v>
      </c>
      <c r="C7" s="264">
        <v>1.3062207605725138</v>
      </c>
      <c r="D7" s="264">
        <v>4.3911251100097273</v>
      </c>
      <c r="E7" s="264">
        <v>3.1868080967159198</v>
      </c>
      <c r="F7" s="264">
        <v>1.9871230719347817</v>
      </c>
      <c r="G7" s="264">
        <v>1.7369956922506833</v>
      </c>
      <c r="H7" s="264">
        <v>1.1116772430404371</v>
      </c>
      <c r="I7" s="264">
        <v>14.748251424336466</v>
      </c>
      <c r="J7" s="264">
        <f t="shared" si="0"/>
        <v>18</v>
      </c>
      <c r="K7" s="264">
        <v>1.872365454367219</v>
      </c>
      <c r="L7" s="264">
        <v>2.3625134790706794</v>
      </c>
      <c r="M7" s="264">
        <v>8.2736986569944122</v>
      </c>
      <c r="N7" s="264">
        <v>6.1072443878051175</v>
      </c>
      <c r="O7" s="264">
        <v>3.8133516321929224</v>
      </c>
      <c r="P7" s="264">
        <v>3.3526124889716695</v>
      </c>
      <c r="Q7" s="264">
        <v>2.1468483482011567</v>
      </c>
      <c r="R7" s="264">
        <v>27.92863444760318</v>
      </c>
    </row>
    <row r="8" spans="1:18">
      <c r="A8" s="261" t="s">
        <v>177</v>
      </c>
      <c r="B8" s="264">
        <v>2.0009951663349446</v>
      </c>
      <c r="C8" s="264">
        <v>1.6633494455501847</v>
      </c>
      <c r="D8" s="264">
        <v>4.5599943133352294</v>
      </c>
      <c r="E8" s="264">
        <v>2.3670742109752627</v>
      </c>
      <c r="F8" s="264">
        <v>1.8623827125390957</v>
      </c>
      <c r="G8" s="264">
        <v>1.5744953085015641</v>
      </c>
      <c r="H8" s="264">
        <v>1.4536536821154393</v>
      </c>
      <c r="I8" s="264">
        <v>15.481944839351719</v>
      </c>
      <c r="J8" s="264">
        <f t="shared" si="0"/>
        <v>16</v>
      </c>
      <c r="K8" s="264">
        <v>3.9449991815354393</v>
      </c>
      <c r="L8" s="264">
        <v>3.2738582419381239</v>
      </c>
      <c r="M8" s="264">
        <v>9.1013259125879848</v>
      </c>
      <c r="N8" s="264">
        <v>4.6325094123424453</v>
      </c>
      <c r="O8" s="264">
        <v>3.7076444589949258</v>
      </c>
      <c r="P8" s="264">
        <v>3.3638893435914223</v>
      </c>
      <c r="Q8" s="264">
        <v>2.89736454411524</v>
      </c>
      <c r="R8" s="264">
        <v>30.921591095105583</v>
      </c>
    </row>
    <row r="9" spans="1:18">
      <c r="A9" s="261" t="s">
        <v>178</v>
      </c>
      <c r="B9" s="264">
        <v>2.8293648483437157</v>
      </c>
      <c r="C9" s="264">
        <v>1.9328171391977642</v>
      </c>
      <c r="D9" s="264">
        <v>4.2149385806601849</v>
      </c>
      <c r="E9" s="264">
        <v>2.5848518367584559</v>
      </c>
      <c r="F9" s="264">
        <v>2.3519823019153518</v>
      </c>
      <c r="G9" s="264">
        <v>1.659195435757117</v>
      </c>
      <c r="H9" s="264">
        <v>1.1294172439890551</v>
      </c>
      <c r="I9" s="264">
        <v>16.702567386621645</v>
      </c>
      <c r="J9" s="264">
        <f t="shared" si="0"/>
        <v>11</v>
      </c>
      <c r="K9" s="264">
        <v>5.0951264008339843</v>
      </c>
      <c r="L9" s="264">
        <v>3.635652853792025</v>
      </c>
      <c r="M9" s="264">
        <v>8.2877247849882725</v>
      </c>
      <c r="N9" s="264">
        <v>5.1081574146468594</v>
      </c>
      <c r="O9" s="264">
        <v>4.5478238206932495</v>
      </c>
      <c r="P9" s="264">
        <v>3.4141256189731557</v>
      </c>
      <c r="Q9" s="264">
        <v>2.2413343758144384</v>
      </c>
      <c r="R9" s="264">
        <v>32.329945269741991</v>
      </c>
    </row>
    <row r="10" spans="1:18">
      <c r="A10" s="261" t="s">
        <v>182</v>
      </c>
      <c r="B10" s="264">
        <v>2.5530670232324923</v>
      </c>
      <c r="C10" s="264">
        <v>2.4569613906067191</v>
      </c>
      <c r="D10" s="264">
        <v>3.4974093264248705</v>
      </c>
      <c r="E10" s="264">
        <v>2.7160287481196721</v>
      </c>
      <c r="F10" s="264">
        <v>2.273107136887849</v>
      </c>
      <c r="G10" s="264">
        <v>2.2062510446264416</v>
      </c>
      <c r="H10" s="264">
        <v>1.8134715025906734</v>
      </c>
      <c r="I10" s="264">
        <v>17.516296172488719</v>
      </c>
      <c r="J10" s="264">
        <f t="shared" si="0"/>
        <v>7</v>
      </c>
      <c r="K10" s="264">
        <v>4.3290761320285291</v>
      </c>
      <c r="L10" s="264">
        <v>4.1797976447172003</v>
      </c>
      <c r="M10" s="264">
        <v>6.2945762149610216</v>
      </c>
      <c r="N10" s="264">
        <v>4.9676563277492116</v>
      </c>
      <c r="O10" s="264">
        <v>4.0968651517664618</v>
      </c>
      <c r="P10" s="264">
        <v>3.9392934151600598</v>
      </c>
      <c r="Q10" s="264">
        <v>3.1929009786034168</v>
      </c>
      <c r="R10" s="264">
        <v>31.000165864985902</v>
      </c>
    </row>
    <row r="11" spans="1:18">
      <c r="A11" s="261" t="s">
        <v>184</v>
      </c>
      <c r="B11" s="264">
        <v>2.6460859977949283</v>
      </c>
      <c r="C11" s="264">
        <v>1.6695542605134666</v>
      </c>
      <c r="D11" s="264">
        <v>4.110883603717121</v>
      </c>
      <c r="E11" s="264">
        <v>2.968971491573476</v>
      </c>
      <c r="F11" s="264">
        <v>2.3074499921247442</v>
      </c>
      <c r="G11" s="264">
        <v>2.1578201291541976</v>
      </c>
      <c r="H11" s="264">
        <v>1.086785320522917</v>
      </c>
      <c r="I11" s="264">
        <v>16.947550795400851</v>
      </c>
      <c r="J11" s="264">
        <f t="shared" si="0"/>
        <v>9</v>
      </c>
      <c r="K11" s="264">
        <v>5.1587997894367428</v>
      </c>
      <c r="L11" s="264">
        <v>3.1058080364976313</v>
      </c>
      <c r="M11" s="264">
        <v>7.7908404983330399</v>
      </c>
      <c r="N11" s="264">
        <v>5.6676609931566944</v>
      </c>
      <c r="O11" s="264">
        <v>4.7376732760133358</v>
      </c>
      <c r="P11" s="264">
        <v>4.3340937006492366</v>
      </c>
      <c r="Q11" s="264">
        <v>2.1231795051763465</v>
      </c>
      <c r="R11" s="264">
        <v>32.91805579926303</v>
      </c>
    </row>
    <row r="12" spans="1:18">
      <c r="A12" s="261" t="s">
        <v>188</v>
      </c>
      <c r="B12" s="264">
        <v>1.4069442158960013</v>
      </c>
      <c r="C12" s="264">
        <v>1.1847951291755801</v>
      </c>
      <c r="D12" s="264">
        <v>3.8505841698206353</v>
      </c>
      <c r="E12" s="264">
        <v>2.5588283692611484</v>
      </c>
      <c r="F12" s="264">
        <v>1.7195984860951128</v>
      </c>
      <c r="G12" s="264">
        <v>2.2297186111568208</v>
      </c>
      <c r="H12" s="264">
        <v>2.2132631232516045</v>
      </c>
      <c r="I12" s="264">
        <v>15.163732104656901</v>
      </c>
      <c r="J12" s="264">
        <f t="shared" si="0"/>
        <v>17</v>
      </c>
      <c r="K12" s="264">
        <v>2.7733118971061095</v>
      </c>
      <c r="L12" s="264">
        <v>2.3311897106109325</v>
      </c>
      <c r="M12" s="264">
        <v>7.737138263665595</v>
      </c>
      <c r="N12" s="264">
        <v>5.405948553054662</v>
      </c>
      <c r="O12" s="264">
        <v>3.677652733118971</v>
      </c>
      <c r="P12" s="264">
        <v>4.9638263665594851</v>
      </c>
      <c r="Q12" s="264">
        <v>4.622186495176849</v>
      </c>
      <c r="R12" s="264">
        <v>31.511254019292608</v>
      </c>
    </row>
    <row r="13" spans="1:18">
      <c r="A13" s="261" t="s">
        <v>193</v>
      </c>
      <c r="B13" s="264">
        <v>2.7099938687921519</v>
      </c>
      <c r="C13" s="264">
        <v>2.6180257510729614</v>
      </c>
      <c r="D13" s="264">
        <v>4.2182709993868794</v>
      </c>
      <c r="E13" s="264">
        <v>2.8571428571428572</v>
      </c>
      <c r="F13" s="264">
        <v>2.2746781115879826</v>
      </c>
      <c r="G13" s="264">
        <v>2.1949724095646843</v>
      </c>
      <c r="H13" s="264">
        <v>1.4530962599632129</v>
      </c>
      <c r="I13" s="264">
        <v>18.326180257510728</v>
      </c>
      <c r="J13" s="264">
        <f t="shared" si="0"/>
        <v>4</v>
      </c>
      <c r="K13" s="264">
        <v>4.3649415306240593</v>
      </c>
      <c r="L13" s="264">
        <v>4.5386129443093672</v>
      </c>
      <c r="M13" s="264">
        <v>7.3868241287484082</v>
      </c>
      <c r="N13" s="264">
        <v>4.9554243371541045</v>
      </c>
      <c r="O13" s="264">
        <v>3.9712863262706963</v>
      </c>
      <c r="P13" s="264">
        <v>3.8555053838138247</v>
      </c>
      <c r="Q13" s="264">
        <v>2.5356026398054881</v>
      </c>
      <c r="R13" s="264">
        <v>31.608197290725947</v>
      </c>
    </row>
    <row r="14" spans="1:18">
      <c r="A14" s="261" t="s">
        <v>194</v>
      </c>
      <c r="B14" s="264">
        <v>2.1156852527357999</v>
      </c>
      <c r="C14" s="264">
        <v>2.0462046204620461</v>
      </c>
      <c r="D14" s="264">
        <v>3.7276359214868853</v>
      </c>
      <c r="E14" s="264">
        <v>2.5846795205836375</v>
      </c>
      <c r="F14" s="264">
        <v>2.0218863991662324</v>
      </c>
      <c r="G14" s="264">
        <v>2.0149383359388571</v>
      </c>
      <c r="H14" s="264">
        <v>1.0838978634705576</v>
      </c>
      <c r="I14" s="264">
        <v>15.594927913844018</v>
      </c>
      <c r="J14" s="264">
        <f t="shared" si="0"/>
        <v>15</v>
      </c>
      <c r="K14" s="264">
        <v>3.8500215486280709</v>
      </c>
      <c r="L14" s="264">
        <v>3.584255135756357</v>
      </c>
      <c r="M14" s="264">
        <v>7.0464013791121962</v>
      </c>
      <c r="N14" s="264">
        <v>4.8556241919264469</v>
      </c>
      <c r="O14" s="264">
        <v>3.7853756644160326</v>
      </c>
      <c r="P14" s="264">
        <v>3.8643873006751908</v>
      </c>
      <c r="Q14" s="264">
        <v>2.0112052865967533</v>
      </c>
      <c r="R14" s="264">
        <v>28.997270507111043</v>
      </c>
    </row>
    <row r="15" spans="1:18">
      <c r="A15" s="261" t="s">
        <v>195</v>
      </c>
      <c r="B15" s="264">
        <v>0.68163228210488047</v>
      </c>
      <c r="C15" s="264">
        <v>1.8903935290375353</v>
      </c>
      <c r="D15" s="264">
        <v>3.7080796146505501</v>
      </c>
      <c r="E15" s="264">
        <v>4.2806507316186497</v>
      </c>
      <c r="F15" s="264">
        <v>3.5444878669453783</v>
      </c>
      <c r="G15" s="264">
        <v>2.4175224938653095</v>
      </c>
      <c r="H15" s="264">
        <v>1.6359174770517133</v>
      </c>
      <c r="I15" s="264">
        <v>18.158683995274018</v>
      </c>
      <c r="J15" s="264">
        <f t="shared" si="0"/>
        <v>5</v>
      </c>
      <c r="K15" s="264">
        <v>1.0676156583629894</v>
      </c>
      <c r="L15" s="264">
        <v>3.1859006947974917</v>
      </c>
      <c r="M15" s="264">
        <v>6.3887476698864605</v>
      </c>
      <c r="N15" s="264">
        <v>7.3546856465005934</v>
      </c>
      <c r="O15" s="264">
        <v>5.9311981020166078</v>
      </c>
      <c r="P15" s="264">
        <v>4.1687849517031017</v>
      </c>
      <c r="Q15" s="264">
        <v>2.7452974072191152</v>
      </c>
      <c r="R15" s="264">
        <v>30.84223013048636</v>
      </c>
    </row>
    <row r="16" spans="1:18">
      <c r="A16" s="261" t="s">
        <v>181</v>
      </c>
      <c r="B16" s="264">
        <v>1.3717202328734348</v>
      </c>
      <c r="C16" s="264">
        <v>1.5471728207991067</v>
      </c>
      <c r="D16" s="264">
        <v>3.6605789935401547</v>
      </c>
      <c r="E16" s="264">
        <v>2.8790174655076162</v>
      </c>
      <c r="F16" s="264">
        <v>2.2729085254007497</v>
      </c>
      <c r="G16" s="264">
        <v>1.5152723502671666</v>
      </c>
      <c r="H16" s="264">
        <v>1.1165164686179121</v>
      </c>
      <c r="I16" s="264">
        <v>14.363186857006141</v>
      </c>
      <c r="J16" s="264">
        <f t="shared" si="0"/>
        <v>19</v>
      </c>
      <c r="K16" s="264">
        <v>2.6330532212885154</v>
      </c>
      <c r="L16" s="264">
        <v>2.9691876750700277</v>
      </c>
      <c r="M16" s="264">
        <v>7.6190476190476195</v>
      </c>
      <c r="N16" s="264">
        <v>5.8823529411764701</v>
      </c>
      <c r="O16" s="264">
        <v>4.7432306255835668</v>
      </c>
      <c r="P16" s="264">
        <v>3.0252100840336134</v>
      </c>
      <c r="Q16" s="264">
        <v>2.1848739495798317</v>
      </c>
      <c r="R16" s="264">
        <v>29.056956115779649</v>
      </c>
    </row>
    <row r="17" spans="1:18">
      <c r="A17" s="261" t="s">
        <v>196</v>
      </c>
      <c r="B17" s="264">
        <v>0.90504922197523019</v>
      </c>
      <c r="C17" s="264">
        <v>1.4766592569069545</v>
      </c>
      <c r="D17" s="264">
        <v>3.7154652270562085</v>
      </c>
      <c r="E17" s="264">
        <v>3.6201968879009208</v>
      </c>
      <c r="F17" s="264">
        <v>2.6516354398221655</v>
      </c>
      <c r="G17" s="264">
        <v>2.3023181962527786</v>
      </c>
      <c r="H17" s="264">
        <v>1.9212448396316293</v>
      </c>
      <c r="I17" s="264">
        <v>16.592569069545888</v>
      </c>
      <c r="J17" s="264">
        <f t="shared" si="0"/>
        <v>12</v>
      </c>
      <c r="K17" s="264">
        <v>1.5697137580794089</v>
      </c>
      <c r="L17" s="264">
        <v>2.5238534933825791</v>
      </c>
      <c r="M17" s="264">
        <v>6.49430594028932</v>
      </c>
      <c r="N17" s="264">
        <v>6.49430594028932</v>
      </c>
      <c r="O17" s="264">
        <v>4.8014773776546633</v>
      </c>
      <c r="P17" s="264">
        <v>3.8781163434903045</v>
      </c>
      <c r="Q17" s="264">
        <v>3.4779932286857496</v>
      </c>
      <c r="R17" s="264">
        <v>29.239766081871345</v>
      </c>
    </row>
    <row r="18" spans="1:18">
      <c r="A18" s="261" t="s">
        <v>146</v>
      </c>
      <c r="B18" s="264">
        <v>1.2524719841793013</v>
      </c>
      <c r="C18" s="264">
        <v>1.8787079762689518</v>
      </c>
      <c r="D18" s="264">
        <v>4.976928147659855</v>
      </c>
      <c r="E18" s="264">
        <v>3.3289386947923534</v>
      </c>
      <c r="F18" s="264">
        <v>2.4060646011865523</v>
      </c>
      <c r="G18" s="264">
        <v>1.4502307185234016</v>
      </c>
      <c r="H18" s="264">
        <v>1.2524719841793013</v>
      </c>
      <c r="I18" s="264">
        <v>16.545814106789717</v>
      </c>
      <c r="J18" s="264">
        <f t="shared" si="0"/>
        <v>13</v>
      </c>
      <c r="K18" s="264">
        <v>2.1923620933521923</v>
      </c>
      <c r="L18" s="264">
        <v>3.7482319660537478</v>
      </c>
      <c r="M18" s="264">
        <v>9.547383309759546</v>
      </c>
      <c r="N18" s="264">
        <v>6.5770862800565766</v>
      </c>
      <c r="O18" s="264">
        <v>4.8797736916548793</v>
      </c>
      <c r="P18" s="264">
        <v>2.8995756718528995</v>
      </c>
      <c r="Q18" s="264">
        <v>2.5459688826025459</v>
      </c>
      <c r="R18" s="264">
        <v>32.390381895332396</v>
      </c>
    </row>
    <row r="19" spans="1:18">
      <c r="A19" s="261" t="s">
        <v>197</v>
      </c>
      <c r="B19" s="264">
        <v>2.0649602064960209</v>
      </c>
      <c r="C19" s="264">
        <v>1.5057001505700152</v>
      </c>
      <c r="D19" s="264">
        <v>4.3020004302000432</v>
      </c>
      <c r="E19" s="264">
        <v>2.6242202624220261</v>
      </c>
      <c r="F19" s="264">
        <v>2.3230802323080231</v>
      </c>
      <c r="G19" s="264">
        <v>2.4521402452140246</v>
      </c>
      <c r="H19" s="264">
        <v>1.6132501613250163</v>
      </c>
      <c r="I19" s="264">
        <v>16.88535168853517</v>
      </c>
      <c r="J19" s="264">
        <f t="shared" si="0"/>
        <v>10</v>
      </c>
      <c r="K19" s="264">
        <v>3.5933391761612623</v>
      </c>
      <c r="L19" s="264">
        <v>2.7169149868536371</v>
      </c>
      <c r="M19" s="264">
        <v>7.8439964943032434</v>
      </c>
      <c r="N19" s="264">
        <v>4.8203330411919367</v>
      </c>
      <c r="O19" s="264">
        <v>4.2506573181419807</v>
      </c>
      <c r="P19" s="264">
        <v>4.732690622261174</v>
      </c>
      <c r="Q19" s="264">
        <v>2.9798422436459244</v>
      </c>
      <c r="R19" s="264">
        <v>30.93777388255916</v>
      </c>
    </row>
    <row r="20" spans="1:18">
      <c r="A20" s="261" t="s">
        <v>198</v>
      </c>
      <c r="B20" s="264">
        <v>1.7423442449841606</v>
      </c>
      <c r="C20" s="264">
        <v>1.6367476240760297</v>
      </c>
      <c r="D20" s="264">
        <v>3.907074973600845</v>
      </c>
      <c r="E20" s="264">
        <v>4.1710665258711721</v>
      </c>
      <c r="F20" s="264">
        <v>3.9598732840549102</v>
      </c>
      <c r="G20" s="264">
        <v>2.4287222808870119</v>
      </c>
      <c r="H20" s="264">
        <v>1.8479408658922916</v>
      </c>
      <c r="I20" s="264">
        <v>19.693769799366422</v>
      </c>
      <c r="J20" s="264">
        <f t="shared" si="0"/>
        <v>2</v>
      </c>
      <c r="K20" s="264">
        <v>2.8344671201814062</v>
      </c>
      <c r="L20" s="264">
        <v>3.1746031746031744</v>
      </c>
      <c r="M20" s="264">
        <v>7.4829931972789119</v>
      </c>
      <c r="N20" s="264">
        <v>7.5963718820861681</v>
      </c>
      <c r="O20" s="264">
        <v>7.7097505668934234</v>
      </c>
      <c r="P20" s="264">
        <v>5.2154195011337867</v>
      </c>
      <c r="Q20" s="264">
        <v>3.5147392290249435</v>
      </c>
      <c r="R20" s="264">
        <v>37.528344671201815</v>
      </c>
    </row>
    <row r="21" spans="1:18">
      <c r="A21" s="261" t="s">
        <v>199</v>
      </c>
      <c r="B21" s="264">
        <v>1.1941618752764263</v>
      </c>
      <c r="C21" s="264">
        <v>1.9460415745245467</v>
      </c>
      <c r="D21" s="264">
        <v>4.643962848297214</v>
      </c>
      <c r="E21" s="264">
        <v>4.0689960194604158</v>
      </c>
      <c r="F21" s="264">
        <v>4.1132242370632461</v>
      </c>
      <c r="G21" s="264">
        <v>2.3440955329500222</v>
      </c>
      <c r="H21" s="264">
        <v>1.5037593984962405</v>
      </c>
      <c r="I21" s="264">
        <v>19.814241486068113</v>
      </c>
      <c r="J21" s="264">
        <f t="shared" si="0"/>
        <v>1</v>
      </c>
      <c r="K21" s="264">
        <v>2.0104895104895104</v>
      </c>
      <c r="L21" s="264">
        <v>3.2342657342657342</v>
      </c>
      <c r="M21" s="264">
        <v>7.9545454545454541</v>
      </c>
      <c r="N21" s="264">
        <v>6.9930069930069934</v>
      </c>
      <c r="O21" s="264">
        <v>7.5174825174825166</v>
      </c>
      <c r="P21" s="264">
        <v>4.1083916083916083</v>
      </c>
      <c r="Q21" s="264">
        <v>2.4475524475524475</v>
      </c>
      <c r="R21" s="264">
        <v>34.265734265734267</v>
      </c>
    </row>
    <row r="22" spans="1:18">
      <c r="A22" s="261" t="s">
        <v>201</v>
      </c>
      <c r="B22" s="264">
        <v>0.69786535303776687</v>
      </c>
      <c r="C22" s="264">
        <v>0.49261083743842365</v>
      </c>
      <c r="D22" s="264">
        <v>4.2282430213464695</v>
      </c>
      <c r="E22" s="264">
        <v>3.3661740558292284</v>
      </c>
      <c r="F22" s="264">
        <v>3.284072249589491</v>
      </c>
      <c r="G22" s="264">
        <v>2.8325123152709359</v>
      </c>
      <c r="H22" s="264">
        <v>1.0262725779967159</v>
      </c>
      <c r="I22" s="264">
        <v>15.927750410509031</v>
      </c>
      <c r="J22" s="264">
        <f t="shared" si="0"/>
        <v>14</v>
      </c>
      <c r="K22" s="264">
        <v>1.1547344110854503</v>
      </c>
      <c r="L22" s="264">
        <v>0.84680523479599679</v>
      </c>
      <c r="M22" s="264">
        <v>7.3903002309468819</v>
      </c>
      <c r="N22" s="264">
        <v>5.4657428791377987</v>
      </c>
      <c r="O22" s="264">
        <v>5.8506543494996146</v>
      </c>
      <c r="P22" s="264">
        <v>4.8498845265588919</v>
      </c>
      <c r="Q22" s="264">
        <v>1.770592763664357</v>
      </c>
      <c r="R22" s="264">
        <v>27.328714395688991</v>
      </c>
    </row>
    <row r="23" spans="1:18">
      <c r="B23" s="264"/>
      <c r="C23" s="264"/>
      <c r="D23" s="264"/>
      <c r="E23" s="264"/>
      <c r="F23" s="264"/>
      <c r="G23" s="264"/>
      <c r="H23" s="264"/>
      <c r="I23" s="264"/>
      <c r="J23" s="264"/>
      <c r="K23" s="264"/>
      <c r="L23" s="264"/>
      <c r="M23" s="264"/>
      <c r="N23" s="264"/>
      <c r="O23" s="264"/>
      <c r="P23" s="264"/>
      <c r="Q23" s="264"/>
      <c r="R23" s="264"/>
    </row>
    <row r="24" spans="1:18">
      <c r="A24" s="261" t="s">
        <v>388</v>
      </c>
      <c r="B24" s="264">
        <v>2.5464484655572086</v>
      </c>
      <c r="C24" s="264">
        <v>3.052739623337831</v>
      </c>
      <c r="D24" s="264">
        <v>2.8578348268345843</v>
      </c>
      <c r="E24" s="264">
        <v>3.8531179001026419</v>
      </c>
      <c r="F24" s="264">
        <v>2.7759517466468302</v>
      </c>
      <c r="G24" s="264">
        <v>1.9513545306715567</v>
      </c>
      <c r="H24" s="264">
        <v>1.4773552918382176</v>
      </c>
      <c r="I24" s="264">
        <v>18.514802384988872</v>
      </c>
      <c r="J24" s="264"/>
      <c r="K24" s="264">
        <v>4.7136793506590218</v>
      </c>
      <c r="L24" s="264">
        <v>5.6469828977089378</v>
      </c>
      <c r="M24" s="264">
        <v>5.4930871000570907</v>
      </c>
      <c r="N24" s="264">
        <v>7.282746295331</v>
      </c>
      <c r="O24" s="264">
        <v>5.3863529178146798</v>
      </c>
      <c r="P24" s="264">
        <v>3.7208032367761308</v>
      </c>
      <c r="Q24" s="264">
        <v>2.8545188274133095</v>
      </c>
      <c r="R24" s="264">
        <v>35.098170625760176</v>
      </c>
    </row>
    <row r="25" spans="1:18">
      <c r="A25" s="261" t="s">
        <v>300</v>
      </c>
      <c r="B25" s="264">
        <v>2.2069454287739192</v>
      </c>
      <c r="C25" s="264">
        <v>1.709425939050319</v>
      </c>
      <c r="D25" s="264">
        <v>4.2352941176470589</v>
      </c>
      <c r="E25" s="264">
        <v>2.619418851878101</v>
      </c>
      <c r="F25" s="264">
        <v>2.1346562721474132</v>
      </c>
      <c r="G25" s="264">
        <v>1.6895818568391212</v>
      </c>
      <c r="H25" s="264">
        <v>1.2487597448618002</v>
      </c>
      <c r="I25" s="264">
        <v>15.844082211197733</v>
      </c>
      <c r="J25" s="264"/>
      <c r="K25" s="264">
        <v>4.2267175079170167</v>
      </c>
      <c r="L25" s="264">
        <v>3.2799069346603762</v>
      </c>
      <c r="M25" s="264">
        <v>8.4017320493763332</v>
      </c>
      <c r="N25" s="264">
        <v>5.1573709041556262</v>
      </c>
      <c r="O25" s="264">
        <v>4.2848833451819299</v>
      </c>
      <c r="P25" s="264">
        <v>3.496413106701997</v>
      </c>
      <c r="Q25" s="264">
        <v>2.4688166483551996</v>
      </c>
      <c r="R25" s="264">
        <v>31.315840496348478</v>
      </c>
    </row>
    <row r="26" spans="1:18">
      <c r="A26" s="261" t="s">
        <v>93</v>
      </c>
      <c r="B26" s="264">
        <v>2.1670453915645957</v>
      </c>
      <c r="C26" s="264">
        <v>2.0284875020783684</v>
      </c>
      <c r="D26" s="264">
        <v>3.6163609155905339</v>
      </c>
      <c r="E26" s="264">
        <v>2.6630826359252895</v>
      </c>
      <c r="F26" s="264">
        <v>2.0866818156625841</v>
      </c>
      <c r="G26" s="264">
        <v>2.2141550739899132</v>
      </c>
      <c r="H26" s="264">
        <v>1.9481239261763563</v>
      </c>
      <c r="I26" s="264">
        <v>16.72393726098764</v>
      </c>
      <c r="J26" s="264"/>
      <c r="K26" s="264">
        <v>3.8746037337090526</v>
      </c>
      <c r="L26" s="264">
        <v>3.6397792649994125</v>
      </c>
      <c r="M26" s="264">
        <v>6.7159798050956914</v>
      </c>
      <c r="N26" s="264">
        <v>5.0956909709991782</v>
      </c>
      <c r="O26" s="264">
        <v>3.9744041329106494</v>
      </c>
      <c r="P26" s="264">
        <v>4.2385816602089941</v>
      </c>
      <c r="Q26" s="264">
        <v>3.610426206410708</v>
      </c>
      <c r="R26" s="264">
        <v>31.149465774333684</v>
      </c>
    </row>
    <row r="27" spans="1:18">
      <c r="A27" s="261" t="s">
        <v>465</v>
      </c>
      <c r="B27" s="264">
        <v>1.5509329045657054</v>
      </c>
      <c r="C27" s="264">
        <v>1.710045891535189</v>
      </c>
      <c r="D27" s="264">
        <v>4.0297457541955577</v>
      </c>
      <c r="E27" s="264">
        <v>2.9494523163501154</v>
      </c>
      <c r="F27" s="264">
        <v>2.0952668073560448</v>
      </c>
      <c r="G27" s="264">
        <v>1.9160553378219944</v>
      </c>
      <c r="H27" s="264">
        <v>1.1908350919505577</v>
      </c>
      <c r="I27" s="264">
        <v>15.442334103775165</v>
      </c>
      <c r="J27" s="264"/>
      <c r="K27" s="264">
        <v>2.8103939414993397</v>
      </c>
      <c r="L27" s="264">
        <v>3.0396720628083096</v>
      </c>
      <c r="M27" s="264">
        <v>7.5418606266935324</v>
      </c>
      <c r="N27" s="264">
        <v>5.5686792190648235</v>
      </c>
      <c r="O27" s="264">
        <v>3.9637323699020359</v>
      </c>
      <c r="P27" s="264">
        <v>3.6371847425832002</v>
      </c>
      <c r="Q27" s="264">
        <v>2.2510942819426107</v>
      </c>
      <c r="R27" s="264">
        <v>28.81261724449385</v>
      </c>
    </row>
    <row r="28" spans="1:18">
      <c r="A28" s="261" t="s">
        <v>180</v>
      </c>
      <c r="B28" s="264">
        <v>1.7163339525391799</v>
      </c>
      <c r="C28" s="264">
        <v>1.7424975798644726</v>
      </c>
      <c r="D28" s="264">
        <v>3.893147746003506</v>
      </c>
      <c r="E28" s="264">
        <v>3.4745297087988276</v>
      </c>
      <c r="F28" s="264">
        <v>2.6686899871798229</v>
      </c>
      <c r="G28" s="264">
        <v>2.2369901363124982</v>
      </c>
      <c r="H28" s="264">
        <v>1.4677794929489025</v>
      </c>
      <c r="I28" s="264">
        <v>17.199968603647207</v>
      </c>
      <c r="J28" s="264"/>
      <c r="K28" s="264">
        <v>2.9892747159392585</v>
      </c>
      <c r="L28" s="264">
        <v>3.1485611128809596</v>
      </c>
      <c r="M28" s="264">
        <v>7.0670064776468084</v>
      </c>
      <c r="N28" s="264">
        <v>6.302431772326643</v>
      </c>
      <c r="O28" s="264">
        <v>4.8954019326749494</v>
      </c>
      <c r="P28" s="264">
        <v>4.2210895189550808</v>
      </c>
      <c r="Q28" s="264">
        <v>2.6069873632791762</v>
      </c>
      <c r="R28" s="264">
        <v>31.230752893702878</v>
      </c>
    </row>
    <row r="29" spans="1:18">
      <c r="A29" s="261" t="s">
        <v>413</v>
      </c>
      <c r="B29" s="264">
        <v>1.2615391698703931</v>
      </c>
      <c r="C29" s="264">
        <v>2.5368908124036005</v>
      </c>
      <c r="D29" s="264">
        <v>3.3149934390754852</v>
      </c>
      <c r="E29" s="264">
        <v>3.8813048182508805</v>
      </c>
      <c r="F29" s="264">
        <v>3.1239209005732174</v>
      </c>
      <c r="G29" s="264">
        <v>2.3573286677870118</v>
      </c>
      <c r="H29" s="264">
        <v>1.6805175073091001</v>
      </c>
      <c r="I29" s="264">
        <v>18.156495315269687</v>
      </c>
      <c r="J29" s="264"/>
      <c r="K29" s="264">
        <v>2.1047069701906564</v>
      </c>
      <c r="L29" s="264">
        <v>4.2490423142970366</v>
      </c>
      <c r="M29" s="264">
        <v>5.7505173704372332</v>
      </c>
      <c r="N29" s="264">
        <v>6.6839857337853896</v>
      </c>
      <c r="O29" s="264">
        <v>5.3630399365946015</v>
      </c>
      <c r="P29" s="264">
        <v>4.1785918717801946</v>
      </c>
      <c r="Q29" s="264">
        <v>2.8840649905332216</v>
      </c>
      <c r="R29" s="264">
        <v>31.213949187618333</v>
      </c>
    </row>
    <row r="30" spans="1:18">
      <c r="A30" s="261" t="s">
        <v>468</v>
      </c>
      <c r="B30" s="264">
        <v>2.7099938687921519</v>
      </c>
      <c r="C30" s="264">
        <v>2.6180257510729614</v>
      </c>
      <c r="D30" s="264">
        <v>4.2182709993868794</v>
      </c>
      <c r="E30" s="264">
        <v>2.8571428571428572</v>
      </c>
      <c r="F30" s="264">
        <v>2.2746781115879826</v>
      </c>
      <c r="G30" s="264">
        <v>2.1949724095646843</v>
      </c>
      <c r="H30" s="264">
        <v>1.4530962599632129</v>
      </c>
      <c r="I30" s="264">
        <v>18.326180257510728</v>
      </c>
      <c r="J30" s="264"/>
      <c r="K30" s="264">
        <v>4.3649415306240593</v>
      </c>
      <c r="L30" s="264">
        <v>4.5386129443093672</v>
      </c>
      <c r="M30" s="264">
        <v>7.3868241287484082</v>
      </c>
      <c r="N30" s="264">
        <v>4.9554243371541045</v>
      </c>
      <c r="O30" s="264">
        <v>3.9712863262706963</v>
      </c>
      <c r="P30" s="264">
        <v>3.8555053838138247</v>
      </c>
      <c r="Q30" s="264">
        <v>2.5356026398054881</v>
      </c>
      <c r="R30" s="264">
        <v>31.608197290725947</v>
      </c>
    </row>
    <row r="31" spans="1:18">
      <c r="B31" s="264">
        <v>2.0280837898587265</v>
      </c>
      <c r="C31" s="264">
        <v>2.2223741599505442</v>
      </c>
      <c r="D31" s="264">
        <v>3.6445112970449065</v>
      </c>
      <c r="E31" s="264">
        <v>3.2451049937183245</v>
      </c>
      <c r="F31" s="264">
        <v>2.4685132798322607</v>
      </c>
      <c r="G31" s="264">
        <v>2.0124152116255156</v>
      </c>
      <c r="H31" s="264">
        <v>1.4540440600419919</v>
      </c>
      <c r="I31" s="264">
        <v>17.075046792072268</v>
      </c>
      <c r="J31" s="264"/>
      <c r="K31" s="264">
        <v>3.6439740484946332</v>
      </c>
      <c r="L31" s="264">
        <v>4.0272670194636291</v>
      </c>
      <c r="M31" s="264">
        <v>6.8185487487667045</v>
      </c>
      <c r="N31" s="264">
        <v>6.0597362992196615</v>
      </c>
      <c r="O31" s="264">
        <v>4.6623015517086728</v>
      </c>
      <c r="P31" s="264">
        <v>3.8430950458935036</v>
      </c>
      <c r="Q31" s="264">
        <v>2.715938649206207</v>
      </c>
      <c r="R31" s="264">
        <v>31.77086136275301</v>
      </c>
    </row>
    <row r="32" spans="1:18">
      <c r="G32" s="267"/>
    </row>
    <row r="33" spans="2:10">
      <c r="G33" s="267"/>
    </row>
    <row r="34" spans="2:10">
      <c r="G34" s="267"/>
    </row>
    <row r="35" spans="2:10" ht="13.5" customHeight="1">
      <c r="G35" s="267"/>
    </row>
    <row r="37" spans="2:10">
      <c r="D37" s="266" t="s">
        <v>407</v>
      </c>
      <c r="E37" s="266" t="s">
        <v>478</v>
      </c>
      <c r="F37" s="266" t="s">
        <v>479</v>
      </c>
      <c r="G37" s="266" t="s">
        <v>1</v>
      </c>
      <c r="H37" s="266" t="s">
        <v>481</v>
      </c>
      <c r="I37" s="266" t="s">
        <v>132</v>
      </c>
      <c r="J37" s="266" t="s">
        <v>483</v>
      </c>
    </row>
    <row r="38" spans="2:10">
      <c r="B38" s="261" t="s">
        <v>388</v>
      </c>
      <c r="C38" s="261" t="s">
        <v>484</v>
      </c>
      <c r="D38" s="264">
        <f t="shared" ref="D38:J38" si="1">B24</f>
        <v>2.5464484655572086</v>
      </c>
      <c r="E38" s="264">
        <f t="shared" si="1"/>
        <v>3.052739623337831</v>
      </c>
      <c r="F38" s="264">
        <f t="shared" si="1"/>
        <v>2.8578348268345843</v>
      </c>
      <c r="G38" s="264">
        <f t="shared" si="1"/>
        <v>3.8531179001026419</v>
      </c>
      <c r="H38" s="264">
        <f t="shared" si="1"/>
        <v>2.7759517466468302</v>
      </c>
      <c r="I38" s="264">
        <f t="shared" si="1"/>
        <v>1.9513545306715567</v>
      </c>
      <c r="J38" s="264">
        <f t="shared" si="1"/>
        <v>1.4773552918382176</v>
      </c>
    </row>
    <row r="39" spans="2:10">
      <c r="C39" s="261" t="s">
        <v>382</v>
      </c>
      <c r="D39" s="264">
        <f t="shared" ref="D39:J39" si="2">K24</f>
        <v>4.7136793506590218</v>
      </c>
      <c r="E39" s="264">
        <f t="shared" si="2"/>
        <v>5.6469828977089378</v>
      </c>
      <c r="F39" s="264">
        <f t="shared" si="2"/>
        <v>5.4930871000570907</v>
      </c>
      <c r="G39" s="264">
        <f t="shared" si="2"/>
        <v>7.282746295331</v>
      </c>
      <c r="H39" s="264">
        <f t="shared" si="2"/>
        <v>5.3863529178146798</v>
      </c>
      <c r="I39" s="264">
        <f t="shared" si="2"/>
        <v>3.7208032367761308</v>
      </c>
      <c r="J39" s="264">
        <f t="shared" si="2"/>
        <v>2.8545188274133095</v>
      </c>
    </row>
    <row r="40" spans="2:10">
      <c r="B40" s="261" t="s">
        <v>300</v>
      </c>
      <c r="C40" s="261" t="s">
        <v>484</v>
      </c>
      <c r="D40" s="264">
        <f t="shared" ref="D40:J40" si="3">B25</f>
        <v>2.2069454287739192</v>
      </c>
      <c r="E40" s="264">
        <f t="shared" si="3"/>
        <v>1.709425939050319</v>
      </c>
      <c r="F40" s="264">
        <f t="shared" si="3"/>
        <v>4.2352941176470589</v>
      </c>
      <c r="G40" s="264">
        <f t="shared" si="3"/>
        <v>2.619418851878101</v>
      </c>
      <c r="H40" s="264">
        <f t="shared" si="3"/>
        <v>2.1346562721474132</v>
      </c>
      <c r="I40" s="264">
        <f t="shared" si="3"/>
        <v>1.6895818568391212</v>
      </c>
      <c r="J40" s="264">
        <f t="shared" si="3"/>
        <v>1.2487597448618002</v>
      </c>
    </row>
    <row r="41" spans="2:10">
      <c r="C41" s="261" t="s">
        <v>382</v>
      </c>
      <c r="D41" s="264">
        <f t="shared" ref="D41:J41" si="4">K25</f>
        <v>4.2267175079170167</v>
      </c>
      <c r="E41" s="264">
        <f t="shared" si="4"/>
        <v>3.2799069346603762</v>
      </c>
      <c r="F41" s="264">
        <f t="shared" si="4"/>
        <v>8.4017320493763332</v>
      </c>
      <c r="G41" s="264">
        <f t="shared" si="4"/>
        <v>5.1573709041556262</v>
      </c>
      <c r="H41" s="264">
        <f t="shared" si="4"/>
        <v>4.2848833451819299</v>
      </c>
      <c r="I41" s="264">
        <f t="shared" si="4"/>
        <v>3.496413106701997</v>
      </c>
      <c r="J41" s="264">
        <f t="shared" si="4"/>
        <v>2.4688166483551996</v>
      </c>
    </row>
    <row r="42" spans="2:10">
      <c r="B42" s="261" t="s">
        <v>93</v>
      </c>
      <c r="C42" s="261" t="s">
        <v>484</v>
      </c>
      <c r="D42" s="264">
        <f t="shared" ref="D42:J42" si="5">B26</f>
        <v>2.1670453915645957</v>
      </c>
      <c r="E42" s="264">
        <f t="shared" si="5"/>
        <v>2.0284875020783684</v>
      </c>
      <c r="F42" s="264">
        <f t="shared" si="5"/>
        <v>3.6163609155905339</v>
      </c>
      <c r="G42" s="264">
        <f t="shared" si="5"/>
        <v>2.6630826359252895</v>
      </c>
      <c r="H42" s="264">
        <f t="shared" si="5"/>
        <v>2.0866818156625841</v>
      </c>
      <c r="I42" s="264">
        <f t="shared" si="5"/>
        <v>2.2141550739899132</v>
      </c>
      <c r="J42" s="264">
        <f t="shared" si="5"/>
        <v>1.9481239261763563</v>
      </c>
    </row>
    <row r="43" spans="2:10">
      <c r="C43" s="261" t="s">
        <v>382</v>
      </c>
      <c r="D43" s="264">
        <f t="shared" ref="D43:J43" si="6">K26</f>
        <v>3.8746037337090526</v>
      </c>
      <c r="E43" s="264">
        <f t="shared" si="6"/>
        <v>3.6397792649994125</v>
      </c>
      <c r="F43" s="264">
        <f t="shared" si="6"/>
        <v>6.7159798050956914</v>
      </c>
      <c r="G43" s="264">
        <f t="shared" si="6"/>
        <v>5.0956909709991782</v>
      </c>
      <c r="H43" s="264">
        <f t="shared" si="6"/>
        <v>3.9744041329106494</v>
      </c>
      <c r="I43" s="264">
        <f t="shared" si="6"/>
        <v>4.2385816602089941</v>
      </c>
      <c r="J43" s="264">
        <f t="shared" si="6"/>
        <v>3.610426206410708</v>
      </c>
    </row>
    <row r="44" spans="2:10">
      <c r="B44" s="261" t="s">
        <v>465</v>
      </c>
      <c r="C44" s="261" t="s">
        <v>484</v>
      </c>
      <c r="D44" s="264">
        <f t="shared" ref="D44:J44" si="7">B27</f>
        <v>1.5509329045657054</v>
      </c>
      <c r="E44" s="264">
        <f t="shared" si="7"/>
        <v>1.710045891535189</v>
      </c>
      <c r="F44" s="264">
        <f t="shared" si="7"/>
        <v>4.0297457541955577</v>
      </c>
      <c r="G44" s="264">
        <f t="shared" si="7"/>
        <v>2.9494523163501154</v>
      </c>
      <c r="H44" s="264">
        <f t="shared" si="7"/>
        <v>2.0952668073560448</v>
      </c>
      <c r="I44" s="264">
        <f t="shared" si="7"/>
        <v>1.9160553378219944</v>
      </c>
      <c r="J44" s="264">
        <f t="shared" si="7"/>
        <v>1.1908350919505577</v>
      </c>
    </row>
    <row r="45" spans="2:10">
      <c r="C45" s="261" t="s">
        <v>382</v>
      </c>
      <c r="D45" s="264">
        <f t="shared" ref="D45:J45" si="8">K27</f>
        <v>2.8103939414993397</v>
      </c>
      <c r="E45" s="264">
        <f t="shared" si="8"/>
        <v>3.0396720628083096</v>
      </c>
      <c r="F45" s="264">
        <f t="shared" si="8"/>
        <v>7.5418606266935324</v>
      </c>
      <c r="G45" s="264">
        <f t="shared" si="8"/>
        <v>5.5686792190648235</v>
      </c>
      <c r="H45" s="264">
        <f t="shared" si="8"/>
        <v>3.9637323699020359</v>
      </c>
      <c r="I45" s="264">
        <f t="shared" si="8"/>
        <v>3.6371847425832002</v>
      </c>
      <c r="J45" s="264">
        <f t="shared" si="8"/>
        <v>2.2510942819426107</v>
      </c>
    </row>
    <row r="46" spans="2:10">
      <c r="B46" s="261" t="s">
        <v>180</v>
      </c>
      <c r="C46" s="261" t="s">
        <v>484</v>
      </c>
      <c r="D46" s="264">
        <f t="shared" ref="D46:J46" si="9">B28</f>
        <v>1.7163339525391799</v>
      </c>
      <c r="E46" s="264">
        <f t="shared" si="9"/>
        <v>1.7424975798644726</v>
      </c>
      <c r="F46" s="264">
        <f t="shared" si="9"/>
        <v>3.893147746003506</v>
      </c>
      <c r="G46" s="264">
        <f t="shared" si="9"/>
        <v>3.4745297087988276</v>
      </c>
      <c r="H46" s="264">
        <f t="shared" si="9"/>
        <v>2.6686899871798229</v>
      </c>
      <c r="I46" s="264">
        <f t="shared" si="9"/>
        <v>2.2369901363124982</v>
      </c>
      <c r="J46" s="264">
        <f t="shared" si="9"/>
        <v>1.4677794929489025</v>
      </c>
    </row>
    <row r="47" spans="2:10">
      <c r="C47" s="261" t="s">
        <v>382</v>
      </c>
      <c r="D47" s="264">
        <f t="shared" ref="D47:J47" si="10">K28</f>
        <v>2.9892747159392585</v>
      </c>
      <c r="E47" s="264">
        <f t="shared" si="10"/>
        <v>3.1485611128809596</v>
      </c>
      <c r="F47" s="264">
        <f t="shared" si="10"/>
        <v>7.0670064776468084</v>
      </c>
      <c r="G47" s="264">
        <f t="shared" si="10"/>
        <v>6.302431772326643</v>
      </c>
      <c r="H47" s="264">
        <f t="shared" si="10"/>
        <v>4.8954019326749494</v>
      </c>
      <c r="I47" s="264">
        <f t="shared" si="10"/>
        <v>4.2210895189550808</v>
      </c>
      <c r="J47" s="264">
        <f t="shared" si="10"/>
        <v>2.6069873632791762</v>
      </c>
    </row>
    <row r="48" spans="2:10">
      <c r="B48" s="261" t="s">
        <v>413</v>
      </c>
      <c r="C48" s="261" t="s">
        <v>484</v>
      </c>
      <c r="D48" s="264">
        <f t="shared" ref="D48:J48" si="11">B29</f>
        <v>1.2615391698703931</v>
      </c>
      <c r="E48" s="264">
        <f t="shared" si="11"/>
        <v>2.5368908124036005</v>
      </c>
      <c r="F48" s="264">
        <f t="shared" si="11"/>
        <v>3.3149934390754852</v>
      </c>
      <c r="G48" s="264">
        <f t="shared" si="11"/>
        <v>3.8813048182508805</v>
      </c>
      <c r="H48" s="264">
        <f t="shared" si="11"/>
        <v>3.1239209005732174</v>
      </c>
      <c r="I48" s="264">
        <f t="shared" si="11"/>
        <v>2.3573286677870118</v>
      </c>
      <c r="J48" s="264">
        <f t="shared" si="11"/>
        <v>1.6805175073091001</v>
      </c>
    </row>
    <row r="49" spans="2:10">
      <c r="C49" s="261" t="s">
        <v>382</v>
      </c>
      <c r="D49" s="264">
        <f t="shared" ref="D49:J49" si="12">K29</f>
        <v>2.1047069701906564</v>
      </c>
      <c r="E49" s="264">
        <f t="shared" si="12"/>
        <v>4.2490423142970366</v>
      </c>
      <c r="F49" s="264">
        <f t="shared" si="12"/>
        <v>5.7505173704372332</v>
      </c>
      <c r="G49" s="264">
        <f t="shared" si="12"/>
        <v>6.6839857337853896</v>
      </c>
      <c r="H49" s="264">
        <f t="shared" si="12"/>
        <v>5.3630399365946015</v>
      </c>
      <c r="I49" s="264">
        <f t="shared" si="12"/>
        <v>4.1785918717801946</v>
      </c>
      <c r="J49" s="264">
        <f t="shared" si="12"/>
        <v>2.8840649905332216</v>
      </c>
    </row>
    <row r="50" spans="2:10">
      <c r="B50" s="261" t="s">
        <v>468</v>
      </c>
      <c r="C50" s="261" t="s">
        <v>484</v>
      </c>
      <c r="D50" s="264">
        <f t="shared" ref="D50:J50" si="13">B30</f>
        <v>2.7099938687921519</v>
      </c>
      <c r="E50" s="264">
        <f t="shared" si="13"/>
        <v>2.6180257510729614</v>
      </c>
      <c r="F50" s="264">
        <f t="shared" si="13"/>
        <v>4.2182709993868794</v>
      </c>
      <c r="G50" s="264">
        <f t="shared" si="13"/>
        <v>2.8571428571428572</v>
      </c>
      <c r="H50" s="264">
        <f t="shared" si="13"/>
        <v>2.2746781115879826</v>
      </c>
      <c r="I50" s="264">
        <f t="shared" si="13"/>
        <v>2.1949724095646843</v>
      </c>
      <c r="J50" s="264">
        <f t="shared" si="13"/>
        <v>1.4530962599632129</v>
      </c>
    </row>
    <row r="51" spans="2:10">
      <c r="C51" s="261" t="s">
        <v>382</v>
      </c>
      <c r="D51" s="264">
        <f t="shared" ref="D51:J51" si="14">K30</f>
        <v>4.3649415306240593</v>
      </c>
      <c r="E51" s="264">
        <f t="shared" si="14"/>
        <v>4.5386129443093672</v>
      </c>
      <c r="F51" s="264">
        <f t="shared" si="14"/>
        <v>7.3868241287484082</v>
      </c>
      <c r="G51" s="264">
        <f t="shared" si="14"/>
        <v>4.9554243371541045</v>
      </c>
      <c r="H51" s="264">
        <f t="shared" si="14"/>
        <v>3.9712863262706963</v>
      </c>
      <c r="I51" s="264">
        <f t="shared" si="14"/>
        <v>3.8555053838138247</v>
      </c>
      <c r="J51" s="264">
        <f t="shared" si="14"/>
        <v>2.5356026398054881</v>
      </c>
    </row>
  </sheetData>
  <mergeCells count="4">
    <mergeCell ref="B2:C2"/>
    <mergeCell ref="D2:H2"/>
    <mergeCell ref="K2:L2"/>
    <mergeCell ref="M2:Q2"/>
  </mergeCells>
  <phoneticPr fontId="34"/>
  <pageMargins left="0.78740157480314965" right="0.78740157480314965" top="0.98425196850393681" bottom="0.98425196850393681" header="0.51181102362204722" footer="0.51181102362204722"/>
  <pageSetup paperSize="9" orientation="portrait" horizontalDpi="65532"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XA36"/>
  <sheetViews>
    <sheetView showGridLines="0" view="pageBreakPreview" topLeftCell="A4" zoomScaleSheetLayoutView="100" workbookViewId="0">
      <pane xSplit="4" ySplit="3" topLeftCell="E7" activePane="bottomRight" state="frozen"/>
      <selection pane="topRight"/>
      <selection pane="bottomLeft"/>
      <selection pane="bottomRight" activeCell="AA25" sqref="AA25"/>
    </sheetView>
  </sheetViews>
  <sheetFormatPr defaultRowHeight="11.25"/>
  <cols>
    <col min="1" max="1" width="6" style="276" customWidth="1"/>
    <col min="2" max="2" width="3.125" style="276" customWidth="1"/>
    <col min="3" max="3" width="8.625" style="276" customWidth="1"/>
    <col min="4" max="4" width="6.375" style="276" customWidth="1"/>
    <col min="5" max="5" width="4.75" style="276" customWidth="1"/>
    <col min="6" max="7" width="5.125" style="277" customWidth="1"/>
    <col min="8" max="8" width="5.125" style="277" hidden="1" customWidth="1"/>
    <col min="9" max="15" width="5.125" style="277" customWidth="1"/>
    <col min="16" max="18" width="4.625" style="277" customWidth="1"/>
    <col min="19" max="19" width="4.625" style="277" hidden="1" customWidth="1"/>
    <col min="20" max="26" width="4.625" style="277" customWidth="1"/>
    <col min="27" max="27" width="4.625" style="276" customWidth="1"/>
    <col min="28" max="28" width="3.125" style="277" customWidth="1"/>
    <col min="29" max="29" width="8.625" style="276" customWidth="1"/>
    <col min="30" max="30" width="6.125" style="276" customWidth="1"/>
    <col min="31" max="31" width="4.75" style="276" bestFit="1" customWidth="1"/>
    <col min="32" max="32" width="4.75" style="277" bestFit="1" customWidth="1"/>
    <col min="33" max="33" width="5" style="277" customWidth="1"/>
    <col min="34" max="34" width="5" style="277" hidden="1" customWidth="1"/>
    <col min="35" max="41" width="5" style="277" customWidth="1"/>
    <col min="42" max="44" width="4.625" style="277" customWidth="1"/>
    <col min="45" max="45" width="4.625" style="277" hidden="1" customWidth="1"/>
    <col min="46" max="51" width="4.625" style="277" customWidth="1"/>
    <col min="52" max="52" width="4.625" style="276" customWidth="1"/>
    <col min="53" max="257" width="9" style="276" customWidth="1"/>
    <col min="258" max="258" width="6" style="276" customWidth="1"/>
    <col min="259" max="259" width="3.125" style="276" customWidth="1"/>
    <col min="260" max="260" width="8.625" style="276" customWidth="1"/>
    <col min="261" max="261" width="6.375" style="276" customWidth="1"/>
    <col min="262" max="262" width="4.75" style="276" customWidth="1"/>
    <col min="263" max="264" width="5.125" style="276" customWidth="1"/>
    <col min="265" max="265" width="9" style="276" hidden="1" customWidth="1"/>
    <col min="266" max="272" width="5.125" style="276" customWidth="1"/>
    <col min="273" max="275" width="4.625" style="276" customWidth="1"/>
    <col min="276" max="276" width="9" style="276" hidden="1" customWidth="1"/>
    <col min="277" max="283" width="4.625" style="276" customWidth="1"/>
    <col min="284" max="284" width="3.125" style="276" customWidth="1"/>
    <col min="285" max="285" width="8.625" style="276" customWidth="1"/>
    <col min="286" max="286" width="6.125" style="276" customWidth="1"/>
    <col min="287" max="288" width="4.75" style="276" bestFit="1" customWidth="1"/>
    <col min="289" max="289" width="5" style="276" customWidth="1"/>
    <col min="290" max="290" width="9" style="276" hidden="1" customWidth="1"/>
    <col min="291" max="297" width="5" style="276" customWidth="1"/>
    <col min="298" max="300" width="4.625" style="276" customWidth="1"/>
    <col min="301" max="301" width="9" style="276" hidden="1" customWidth="1"/>
    <col min="302" max="308" width="4.625" style="276" customWidth="1"/>
    <col min="309" max="513" width="9" style="276" customWidth="1"/>
    <col min="514" max="514" width="6" style="276" customWidth="1"/>
    <col min="515" max="515" width="3.125" style="276" customWidth="1"/>
    <col min="516" max="516" width="8.625" style="276" customWidth="1"/>
    <col min="517" max="517" width="6.375" style="276" customWidth="1"/>
    <col min="518" max="518" width="4.75" style="276" customWidth="1"/>
    <col min="519" max="520" width="5.125" style="276" customWidth="1"/>
    <col min="521" max="521" width="9" style="276" hidden="1" customWidth="1"/>
    <col min="522" max="528" width="5.125" style="276" customWidth="1"/>
    <col min="529" max="531" width="4.625" style="276" customWidth="1"/>
    <col min="532" max="532" width="9" style="276" hidden="1" customWidth="1"/>
    <col min="533" max="539" width="4.625" style="276" customWidth="1"/>
    <col min="540" max="540" width="3.125" style="276" customWidth="1"/>
    <col min="541" max="541" width="8.625" style="276" customWidth="1"/>
    <col min="542" max="542" width="6.125" style="276" customWidth="1"/>
    <col min="543" max="544" width="4.75" style="276" bestFit="1" customWidth="1"/>
    <col min="545" max="545" width="5" style="276" customWidth="1"/>
    <col min="546" max="546" width="9" style="276" hidden="1" customWidth="1"/>
    <col min="547" max="553" width="5" style="276" customWidth="1"/>
    <col min="554" max="556" width="4.625" style="276" customWidth="1"/>
    <col min="557" max="557" width="9" style="276" hidden="1" customWidth="1"/>
    <col min="558" max="564" width="4.625" style="276" customWidth="1"/>
    <col min="565" max="769" width="9" style="276" customWidth="1"/>
    <col min="770" max="770" width="6" style="276" customWidth="1"/>
    <col min="771" max="771" width="3.125" style="276" customWidth="1"/>
    <col min="772" max="772" width="8.625" style="276" customWidth="1"/>
    <col min="773" max="773" width="6.375" style="276" customWidth="1"/>
    <col min="774" max="774" width="4.75" style="276" customWidth="1"/>
    <col min="775" max="776" width="5.125" style="276" customWidth="1"/>
    <col min="777" max="777" width="9" style="276" hidden="1" customWidth="1"/>
    <col min="778" max="784" width="5.125" style="276" customWidth="1"/>
    <col min="785" max="787" width="4.625" style="276" customWidth="1"/>
    <col min="788" max="788" width="9" style="276" hidden="1" customWidth="1"/>
    <col min="789" max="795" width="4.625" style="276" customWidth="1"/>
    <col min="796" max="796" width="3.125" style="276" customWidth="1"/>
    <col min="797" max="797" width="8.625" style="276" customWidth="1"/>
    <col min="798" max="798" width="6.125" style="276" customWidth="1"/>
    <col min="799" max="800" width="4.75" style="276" bestFit="1" customWidth="1"/>
    <col min="801" max="801" width="5" style="276" customWidth="1"/>
    <col min="802" max="802" width="9" style="276" hidden="1" customWidth="1"/>
    <col min="803" max="809" width="5" style="276" customWidth="1"/>
    <col min="810" max="812" width="4.625" style="276" customWidth="1"/>
    <col min="813" max="813" width="9" style="276" hidden="1" customWidth="1"/>
    <col min="814" max="820" width="4.625" style="276" customWidth="1"/>
    <col min="821" max="1025" width="9" style="276" customWidth="1"/>
    <col min="1026" max="1026" width="6" style="276" customWidth="1"/>
    <col min="1027" max="1027" width="3.125" style="276" customWidth="1"/>
    <col min="1028" max="1028" width="8.625" style="276" customWidth="1"/>
    <col min="1029" max="1029" width="6.375" style="276" customWidth="1"/>
    <col min="1030" max="1030" width="4.75" style="276" customWidth="1"/>
    <col min="1031" max="1032" width="5.125" style="276" customWidth="1"/>
    <col min="1033" max="1033" width="9" style="276" hidden="1" customWidth="1"/>
    <col min="1034" max="1040" width="5.125" style="276" customWidth="1"/>
    <col min="1041" max="1043" width="4.625" style="276" customWidth="1"/>
    <col min="1044" max="1044" width="9" style="276" hidden="1" customWidth="1"/>
    <col min="1045" max="1051" width="4.625" style="276" customWidth="1"/>
    <col min="1052" max="1052" width="3.125" style="276" customWidth="1"/>
    <col min="1053" max="1053" width="8.625" style="276" customWidth="1"/>
    <col min="1054" max="1054" width="6.125" style="276" customWidth="1"/>
    <col min="1055" max="1056" width="4.75" style="276" bestFit="1" customWidth="1"/>
    <col min="1057" max="1057" width="5" style="276" customWidth="1"/>
    <col min="1058" max="1058" width="9" style="276" hidden="1" customWidth="1"/>
    <col min="1059" max="1065" width="5" style="276" customWidth="1"/>
    <col min="1066" max="1068" width="4.625" style="276" customWidth="1"/>
    <col min="1069" max="1069" width="9" style="276" hidden="1" customWidth="1"/>
    <col min="1070" max="1076" width="4.625" style="276" customWidth="1"/>
    <col min="1077" max="1281" width="9" style="276" customWidth="1"/>
    <col min="1282" max="1282" width="6" style="276" customWidth="1"/>
    <col min="1283" max="1283" width="3.125" style="276" customWidth="1"/>
    <col min="1284" max="1284" width="8.625" style="276" customWidth="1"/>
    <col min="1285" max="1285" width="6.375" style="276" customWidth="1"/>
    <col min="1286" max="1286" width="4.75" style="276" customWidth="1"/>
    <col min="1287" max="1288" width="5.125" style="276" customWidth="1"/>
    <col min="1289" max="1289" width="9" style="276" hidden="1" customWidth="1"/>
    <col min="1290" max="1296" width="5.125" style="276" customWidth="1"/>
    <col min="1297" max="1299" width="4.625" style="276" customWidth="1"/>
    <col min="1300" max="1300" width="9" style="276" hidden="1" customWidth="1"/>
    <col min="1301" max="1307" width="4.625" style="276" customWidth="1"/>
    <col min="1308" max="1308" width="3.125" style="276" customWidth="1"/>
    <col min="1309" max="1309" width="8.625" style="276" customWidth="1"/>
    <col min="1310" max="1310" width="6.125" style="276" customWidth="1"/>
    <col min="1311" max="1312" width="4.75" style="276" bestFit="1" customWidth="1"/>
    <col min="1313" max="1313" width="5" style="276" customWidth="1"/>
    <col min="1314" max="1314" width="9" style="276" hidden="1" customWidth="1"/>
    <col min="1315" max="1321" width="5" style="276" customWidth="1"/>
    <col min="1322" max="1324" width="4.625" style="276" customWidth="1"/>
    <col min="1325" max="1325" width="9" style="276" hidden="1" customWidth="1"/>
    <col min="1326" max="1332" width="4.625" style="276" customWidth="1"/>
    <col min="1333" max="1537" width="9" style="276" customWidth="1"/>
    <col min="1538" max="1538" width="6" style="276" customWidth="1"/>
    <col min="1539" max="1539" width="3.125" style="276" customWidth="1"/>
    <col min="1540" max="1540" width="8.625" style="276" customWidth="1"/>
    <col min="1541" max="1541" width="6.375" style="276" customWidth="1"/>
    <col min="1542" max="1542" width="4.75" style="276" customWidth="1"/>
    <col min="1543" max="1544" width="5.125" style="276" customWidth="1"/>
    <col min="1545" max="1545" width="9" style="276" hidden="1" customWidth="1"/>
    <col min="1546" max="1552" width="5.125" style="276" customWidth="1"/>
    <col min="1553" max="1555" width="4.625" style="276" customWidth="1"/>
    <col min="1556" max="1556" width="9" style="276" hidden="1" customWidth="1"/>
    <col min="1557" max="1563" width="4.625" style="276" customWidth="1"/>
    <col min="1564" max="1564" width="3.125" style="276" customWidth="1"/>
    <col min="1565" max="1565" width="8.625" style="276" customWidth="1"/>
    <col min="1566" max="1566" width="6.125" style="276" customWidth="1"/>
    <col min="1567" max="1568" width="4.75" style="276" bestFit="1" customWidth="1"/>
    <col min="1569" max="1569" width="5" style="276" customWidth="1"/>
    <col min="1570" max="1570" width="9" style="276" hidden="1" customWidth="1"/>
    <col min="1571" max="1577" width="5" style="276" customWidth="1"/>
    <col min="1578" max="1580" width="4.625" style="276" customWidth="1"/>
    <col min="1581" max="1581" width="9" style="276" hidden="1" customWidth="1"/>
    <col min="1582" max="1588" width="4.625" style="276" customWidth="1"/>
    <col min="1589" max="1793" width="9" style="276" customWidth="1"/>
    <col min="1794" max="1794" width="6" style="276" customWidth="1"/>
    <col min="1795" max="1795" width="3.125" style="276" customWidth="1"/>
    <col min="1796" max="1796" width="8.625" style="276" customWidth="1"/>
    <col min="1797" max="1797" width="6.375" style="276" customWidth="1"/>
    <col min="1798" max="1798" width="4.75" style="276" customWidth="1"/>
    <col min="1799" max="1800" width="5.125" style="276" customWidth="1"/>
    <col min="1801" max="1801" width="9" style="276" hidden="1" customWidth="1"/>
    <col min="1802" max="1808" width="5.125" style="276" customWidth="1"/>
    <col min="1809" max="1811" width="4.625" style="276" customWidth="1"/>
    <col min="1812" max="1812" width="9" style="276" hidden="1" customWidth="1"/>
    <col min="1813" max="1819" width="4.625" style="276" customWidth="1"/>
    <col min="1820" max="1820" width="3.125" style="276" customWidth="1"/>
    <col min="1821" max="1821" width="8.625" style="276" customWidth="1"/>
    <col min="1822" max="1822" width="6.125" style="276" customWidth="1"/>
    <col min="1823" max="1824" width="4.75" style="276" bestFit="1" customWidth="1"/>
    <col min="1825" max="1825" width="5" style="276" customWidth="1"/>
    <col min="1826" max="1826" width="9" style="276" hidden="1" customWidth="1"/>
    <col min="1827" max="1833" width="5" style="276" customWidth="1"/>
    <col min="1834" max="1836" width="4.625" style="276" customWidth="1"/>
    <col min="1837" max="1837" width="9" style="276" hidden="1" customWidth="1"/>
    <col min="1838" max="1844" width="4.625" style="276" customWidth="1"/>
    <col min="1845" max="2049" width="9" style="276" customWidth="1"/>
    <col min="2050" max="2050" width="6" style="276" customWidth="1"/>
    <col min="2051" max="2051" width="3.125" style="276" customWidth="1"/>
    <col min="2052" max="2052" width="8.625" style="276" customWidth="1"/>
    <col min="2053" max="2053" width="6.375" style="276" customWidth="1"/>
    <col min="2054" max="2054" width="4.75" style="276" customWidth="1"/>
    <col min="2055" max="2056" width="5.125" style="276" customWidth="1"/>
    <col min="2057" max="2057" width="9" style="276" hidden="1" customWidth="1"/>
    <col min="2058" max="2064" width="5.125" style="276" customWidth="1"/>
    <col min="2065" max="2067" width="4.625" style="276" customWidth="1"/>
    <col min="2068" max="2068" width="9" style="276" hidden="1" customWidth="1"/>
    <col min="2069" max="2075" width="4.625" style="276" customWidth="1"/>
    <col min="2076" max="2076" width="3.125" style="276" customWidth="1"/>
    <col min="2077" max="2077" width="8.625" style="276" customWidth="1"/>
    <col min="2078" max="2078" width="6.125" style="276" customWidth="1"/>
    <col min="2079" max="2080" width="4.75" style="276" bestFit="1" customWidth="1"/>
    <col min="2081" max="2081" width="5" style="276" customWidth="1"/>
    <col min="2082" max="2082" width="9" style="276" hidden="1" customWidth="1"/>
    <col min="2083" max="2089" width="5" style="276" customWidth="1"/>
    <col min="2090" max="2092" width="4.625" style="276" customWidth="1"/>
    <col min="2093" max="2093" width="9" style="276" hidden="1" customWidth="1"/>
    <col min="2094" max="2100" width="4.625" style="276" customWidth="1"/>
    <col min="2101" max="2305" width="9" style="276" customWidth="1"/>
    <col min="2306" max="2306" width="6" style="276" customWidth="1"/>
    <col min="2307" max="2307" width="3.125" style="276" customWidth="1"/>
    <col min="2308" max="2308" width="8.625" style="276" customWidth="1"/>
    <col min="2309" max="2309" width="6.375" style="276" customWidth="1"/>
    <col min="2310" max="2310" width="4.75" style="276" customWidth="1"/>
    <col min="2311" max="2312" width="5.125" style="276" customWidth="1"/>
    <col min="2313" max="2313" width="9" style="276" hidden="1" customWidth="1"/>
    <col min="2314" max="2320" width="5.125" style="276" customWidth="1"/>
    <col min="2321" max="2323" width="4.625" style="276" customWidth="1"/>
    <col min="2324" max="2324" width="9" style="276" hidden="1" customWidth="1"/>
    <col min="2325" max="2331" width="4.625" style="276" customWidth="1"/>
    <col min="2332" max="2332" width="3.125" style="276" customWidth="1"/>
    <col min="2333" max="2333" width="8.625" style="276" customWidth="1"/>
    <col min="2334" max="2334" width="6.125" style="276" customWidth="1"/>
    <col min="2335" max="2336" width="4.75" style="276" bestFit="1" customWidth="1"/>
    <col min="2337" max="2337" width="5" style="276" customWidth="1"/>
    <col min="2338" max="2338" width="9" style="276" hidden="1" customWidth="1"/>
    <col min="2339" max="2345" width="5" style="276" customWidth="1"/>
    <col min="2346" max="2348" width="4.625" style="276" customWidth="1"/>
    <col min="2349" max="2349" width="9" style="276" hidden="1" customWidth="1"/>
    <col min="2350" max="2356" width="4.625" style="276" customWidth="1"/>
    <col min="2357" max="2561" width="9" style="276" customWidth="1"/>
    <col min="2562" max="2562" width="6" style="276" customWidth="1"/>
    <col min="2563" max="2563" width="3.125" style="276" customWidth="1"/>
    <col min="2564" max="2564" width="8.625" style="276" customWidth="1"/>
    <col min="2565" max="2565" width="6.375" style="276" customWidth="1"/>
    <col min="2566" max="2566" width="4.75" style="276" customWidth="1"/>
    <col min="2567" max="2568" width="5.125" style="276" customWidth="1"/>
    <col min="2569" max="2569" width="9" style="276" hidden="1" customWidth="1"/>
    <col min="2570" max="2576" width="5.125" style="276" customWidth="1"/>
    <col min="2577" max="2579" width="4.625" style="276" customWidth="1"/>
    <col min="2580" max="2580" width="9" style="276" hidden="1" customWidth="1"/>
    <col min="2581" max="2587" width="4.625" style="276" customWidth="1"/>
    <col min="2588" max="2588" width="3.125" style="276" customWidth="1"/>
    <col min="2589" max="2589" width="8.625" style="276" customWidth="1"/>
    <col min="2590" max="2590" width="6.125" style="276" customWidth="1"/>
    <col min="2591" max="2592" width="4.75" style="276" bestFit="1" customWidth="1"/>
    <col min="2593" max="2593" width="5" style="276" customWidth="1"/>
    <col min="2594" max="2594" width="9" style="276" hidden="1" customWidth="1"/>
    <col min="2595" max="2601" width="5" style="276" customWidth="1"/>
    <col min="2602" max="2604" width="4.625" style="276" customWidth="1"/>
    <col min="2605" max="2605" width="9" style="276" hidden="1" customWidth="1"/>
    <col min="2606" max="2612" width="4.625" style="276" customWidth="1"/>
    <col min="2613" max="2817" width="9" style="276" customWidth="1"/>
    <col min="2818" max="2818" width="6" style="276" customWidth="1"/>
    <col min="2819" max="2819" width="3.125" style="276" customWidth="1"/>
    <col min="2820" max="2820" width="8.625" style="276" customWidth="1"/>
    <col min="2821" max="2821" width="6.375" style="276" customWidth="1"/>
    <col min="2822" max="2822" width="4.75" style="276" customWidth="1"/>
    <col min="2823" max="2824" width="5.125" style="276" customWidth="1"/>
    <col min="2825" max="2825" width="9" style="276" hidden="1" customWidth="1"/>
    <col min="2826" max="2832" width="5.125" style="276" customWidth="1"/>
    <col min="2833" max="2835" width="4.625" style="276" customWidth="1"/>
    <col min="2836" max="2836" width="9" style="276" hidden="1" customWidth="1"/>
    <col min="2837" max="2843" width="4.625" style="276" customWidth="1"/>
    <col min="2844" max="2844" width="3.125" style="276" customWidth="1"/>
    <col min="2845" max="2845" width="8.625" style="276" customWidth="1"/>
    <col min="2846" max="2846" width="6.125" style="276" customWidth="1"/>
    <col min="2847" max="2848" width="4.75" style="276" bestFit="1" customWidth="1"/>
    <col min="2849" max="2849" width="5" style="276" customWidth="1"/>
    <col min="2850" max="2850" width="9" style="276" hidden="1" customWidth="1"/>
    <col min="2851" max="2857" width="5" style="276" customWidth="1"/>
    <col min="2858" max="2860" width="4.625" style="276" customWidth="1"/>
    <col min="2861" max="2861" width="9" style="276" hidden="1" customWidth="1"/>
    <col min="2862" max="2868" width="4.625" style="276" customWidth="1"/>
    <col min="2869" max="3073" width="9" style="276" customWidth="1"/>
    <col min="3074" max="3074" width="6" style="276" customWidth="1"/>
    <col min="3075" max="3075" width="3.125" style="276" customWidth="1"/>
    <col min="3076" max="3076" width="8.625" style="276" customWidth="1"/>
    <col min="3077" max="3077" width="6.375" style="276" customWidth="1"/>
    <col min="3078" max="3078" width="4.75" style="276" customWidth="1"/>
    <col min="3079" max="3080" width="5.125" style="276" customWidth="1"/>
    <col min="3081" max="3081" width="9" style="276" hidden="1" customWidth="1"/>
    <col min="3082" max="3088" width="5.125" style="276" customWidth="1"/>
    <col min="3089" max="3091" width="4.625" style="276" customWidth="1"/>
    <col min="3092" max="3092" width="9" style="276" hidden="1" customWidth="1"/>
    <col min="3093" max="3099" width="4.625" style="276" customWidth="1"/>
    <col min="3100" max="3100" width="3.125" style="276" customWidth="1"/>
    <col min="3101" max="3101" width="8.625" style="276" customWidth="1"/>
    <col min="3102" max="3102" width="6.125" style="276" customWidth="1"/>
    <col min="3103" max="3104" width="4.75" style="276" bestFit="1" customWidth="1"/>
    <col min="3105" max="3105" width="5" style="276" customWidth="1"/>
    <col min="3106" max="3106" width="9" style="276" hidden="1" customWidth="1"/>
    <col min="3107" max="3113" width="5" style="276" customWidth="1"/>
    <col min="3114" max="3116" width="4.625" style="276" customWidth="1"/>
    <col min="3117" max="3117" width="9" style="276" hidden="1" customWidth="1"/>
    <col min="3118" max="3124" width="4.625" style="276" customWidth="1"/>
    <col min="3125" max="3329" width="9" style="276" customWidth="1"/>
    <col min="3330" max="3330" width="6" style="276" customWidth="1"/>
    <col min="3331" max="3331" width="3.125" style="276" customWidth="1"/>
    <col min="3332" max="3332" width="8.625" style="276" customWidth="1"/>
    <col min="3333" max="3333" width="6.375" style="276" customWidth="1"/>
    <col min="3334" max="3334" width="4.75" style="276" customWidth="1"/>
    <col min="3335" max="3336" width="5.125" style="276" customWidth="1"/>
    <col min="3337" max="3337" width="9" style="276" hidden="1" customWidth="1"/>
    <col min="3338" max="3344" width="5.125" style="276" customWidth="1"/>
    <col min="3345" max="3347" width="4.625" style="276" customWidth="1"/>
    <col min="3348" max="3348" width="9" style="276" hidden="1" customWidth="1"/>
    <col min="3349" max="3355" width="4.625" style="276" customWidth="1"/>
    <col min="3356" max="3356" width="3.125" style="276" customWidth="1"/>
    <col min="3357" max="3357" width="8.625" style="276" customWidth="1"/>
    <col min="3358" max="3358" width="6.125" style="276" customWidth="1"/>
    <col min="3359" max="3360" width="4.75" style="276" bestFit="1" customWidth="1"/>
    <col min="3361" max="3361" width="5" style="276" customWidth="1"/>
    <col min="3362" max="3362" width="9" style="276" hidden="1" customWidth="1"/>
    <col min="3363" max="3369" width="5" style="276" customWidth="1"/>
    <col min="3370" max="3372" width="4.625" style="276" customWidth="1"/>
    <col min="3373" max="3373" width="9" style="276" hidden="1" customWidth="1"/>
    <col min="3374" max="3380" width="4.625" style="276" customWidth="1"/>
    <col min="3381" max="3585" width="9" style="276" customWidth="1"/>
    <col min="3586" max="3586" width="6" style="276" customWidth="1"/>
    <col min="3587" max="3587" width="3.125" style="276" customWidth="1"/>
    <col min="3588" max="3588" width="8.625" style="276" customWidth="1"/>
    <col min="3589" max="3589" width="6.375" style="276" customWidth="1"/>
    <col min="3590" max="3590" width="4.75" style="276" customWidth="1"/>
    <col min="3591" max="3592" width="5.125" style="276" customWidth="1"/>
    <col min="3593" max="3593" width="9" style="276" hidden="1" customWidth="1"/>
    <col min="3594" max="3600" width="5.125" style="276" customWidth="1"/>
    <col min="3601" max="3603" width="4.625" style="276" customWidth="1"/>
    <col min="3604" max="3604" width="9" style="276" hidden="1" customWidth="1"/>
    <col min="3605" max="3611" width="4.625" style="276" customWidth="1"/>
    <col min="3612" max="3612" width="3.125" style="276" customWidth="1"/>
    <col min="3613" max="3613" width="8.625" style="276" customWidth="1"/>
    <col min="3614" max="3614" width="6.125" style="276" customWidth="1"/>
    <col min="3615" max="3616" width="4.75" style="276" bestFit="1" customWidth="1"/>
    <col min="3617" max="3617" width="5" style="276" customWidth="1"/>
    <col min="3618" max="3618" width="9" style="276" hidden="1" customWidth="1"/>
    <col min="3619" max="3625" width="5" style="276" customWidth="1"/>
    <col min="3626" max="3628" width="4.625" style="276" customWidth="1"/>
    <col min="3629" max="3629" width="9" style="276" hidden="1" customWidth="1"/>
    <col min="3630" max="3636" width="4.625" style="276" customWidth="1"/>
    <col min="3637" max="3841" width="9" style="276" customWidth="1"/>
    <col min="3842" max="3842" width="6" style="276" customWidth="1"/>
    <col min="3843" max="3843" width="3.125" style="276" customWidth="1"/>
    <col min="3844" max="3844" width="8.625" style="276" customWidth="1"/>
    <col min="3845" max="3845" width="6.375" style="276" customWidth="1"/>
    <col min="3846" max="3846" width="4.75" style="276" customWidth="1"/>
    <col min="3847" max="3848" width="5.125" style="276" customWidth="1"/>
    <col min="3849" max="3849" width="9" style="276" hidden="1" customWidth="1"/>
    <col min="3850" max="3856" width="5.125" style="276" customWidth="1"/>
    <col min="3857" max="3859" width="4.625" style="276" customWidth="1"/>
    <col min="3860" max="3860" width="9" style="276" hidden="1" customWidth="1"/>
    <col min="3861" max="3867" width="4.625" style="276" customWidth="1"/>
    <col min="3868" max="3868" width="3.125" style="276" customWidth="1"/>
    <col min="3869" max="3869" width="8.625" style="276" customWidth="1"/>
    <col min="3870" max="3870" width="6.125" style="276" customWidth="1"/>
    <col min="3871" max="3872" width="4.75" style="276" bestFit="1" customWidth="1"/>
    <col min="3873" max="3873" width="5" style="276" customWidth="1"/>
    <col min="3874" max="3874" width="9" style="276" hidden="1" customWidth="1"/>
    <col min="3875" max="3881" width="5" style="276" customWidth="1"/>
    <col min="3882" max="3884" width="4.625" style="276" customWidth="1"/>
    <col min="3885" max="3885" width="9" style="276" hidden="1" customWidth="1"/>
    <col min="3886" max="3892" width="4.625" style="276" customWidth="1"/>
    <col min="3893" max="4097" width="9" style="276" customWidth="1"/>
    <col min="4098" max="4098" width="6" style="276" customWidth="1"/>
    <col min="4099" max="4099" width="3.125" style="276" customWidth="1"/>
    <col min="4100" max="4100" width="8.625" style="276" customWidth="1"/>
    <col min="4101" max="4101" width="6.375" style="276" customWidth="1"/>
    <col min="4102" max="4102" width="4.75" style="276" customWidth="1"/>
    <col min="4103" max="4104" width="5.125" style="276" customWidth="1"/>
    <col min="4105" max="4105" width="9" style="276" hidden="1" customWidth="1"/>
    <col min="4106" max="4112" width="5.125" style="276" customWidth="1"/>
    <col min="4113" max="4115" width="4.625" style="276" customWidth="1"/>
    <col min="4116" max="4116" width="9" style="276" hidden="1" customWidth="1"/>
    <col min="4117" max="4123" width="4.625" style="276" customWidth="1"/>
    <col min="4124" max="4124" width="3.125" style="276" customWidth="1"/>
    <col min="4125" max="4125" width="8.625" style="276" customWidth="1"/>
    <col min="4126" max="4126" width="6.125" style="276" customWidth="1"/>
    <col min="4127" max="4128" width="4.75" style="276" bestFit="1" customWidth="1"/>
    <col min="4129" max="4129" width="5" style="276" customWidth="1"/>
    <col min="4130" max="4130" width="9" style="276" hidden="1" customWidth="1"/>
    <col min="4131" max="4137" width="5" style="276" customWidth="1"/>
    <col min="4138" max="4140" width="4.625" style="276" customWidth="1"/>
    <col min="4141" max="4141" width="9" style="276" hidden="1" customWidth="1"/>
    <col min="4142" max="4148" width="4.625" style="276" customWidth="1"/>
    <col min="4149" max="4353" width="9" style="276" customWidth="1"/>
    <col min="4354" max="4354" width="6" style="276" customWidth="1"/>
    <col min="4355" max="4355" width="3.125" style="276" customWidth="1"/>
    <col min="4356" max="4356" width="8.625" style="276" customWidth="1"/>
    <col min="4357" max="4357" width="6.375" style="276" customWidth="1"/>
    <col min="4358" max="4358" width="4.75" style="276" customWidth="1"/>
    <col min="4359" max="4360" width="5.125" style="276" customWidth="1"/>
    <col min="4361" max="4361" width="9" style="276" hidden="1" customWidth="1"/>
    <col min="4362" max="4368" width="5.125" style="276" customWidth="1"/>
    <col min="4369" max="4371" width="4.625" style="276" customWidth="1"/>
    <col min="4372" max="4372" width="9" style="276" hidden="1" customWidth="1"/>
    <col min="4373" max="4379" width="4.625" style="276" customWidth="1"/>
    <col min="4380" max="4380" width="3.125" style="276" customWidth="1"/>
    <col min="4381" max="4381" width="8.625" style="276" customWidth="1"/>
    <col min="4382" max="4382" width="6.125" style="276" customWidth="1"/>
    <col min="4383" max="4384" width="4.75" style="276" bestFit="1" customWidth="1"/>
    <col min="4385" max="4385" width="5" style="276" customWidth="1"/>
    <col min="4386" max="4386" width="9" style="276" hidden="1" customWidth="1"/>
    <col min="4387" max="4393" width="5" style="276" customWidth="1"/>
    <col min="4394" max="4396" width="4.625" style="276" customWidth="1"/>
    <col min="4397" max="4397" width="9" style="276" hidden="1" customWidth="1"/>
    <col min="4398" max="4404" width="4.625" style="276" customWidth="1"/>
    <col min="4405" max="4609" width="9" style="276" customWidth="1"/>
    <col min="4610" max="4610" width="6" style="276" customWidth="1"/>
    <col min="4611" max="4611" width="3.125" style="276" customWidth="1"/>
    <col min="4612" max="4612" width="8.625" style="276" customWidth="1"/>
    <col min="4613" max="4613" width="6.375" style="276" customWidth="1"/>
    <col min="4614" max="4614" width="4.75" style="276" customWidth="1"/>
    <col min="4615" max="4616" width="5.125" style="276" customWidth="1"/>
    <col min="4617" max="4617" width="9" style="276" hidden="1" customWidth="1"/>
    <col min="4618" max="4624" width="5.125" style="276" customWidth="1"/>
    <col min="4625" max="4627" width="4.625" style="276" customWidth="1"/>
    <col min="4628" max="4628" width="9" style="276" hidden="1" customWidth="1"/>
    <col min="4629" max="4635" width="4.625" style="276" customWidth="1"/>
    <col min="4636" max="4636" width="3.125" style="276" customWidth="1"/>
    <col min="4637" max="4637" width="8.625" style="276" customWidth="1"/>
    <col min="4638" max="4638" width="6.125" style="276" customWidth="1"/>
    <col min="4639" max="4640" width="4.75" style="276" bestFit="1" customWidth="1"/>
    <col min="4641" max="4641" width="5" style="276" customWidth="1"/>
    <col min="4642" max="4642" width="9" style="276" hidden="1" customWidth="1"/>
    <col min="4643" max="4649" width="5" style="276" customWidth="1"/>
    <col min="4650" max="4652" width="4.625" style="276" customWidth="1"/>
    <col min="4653" max="4653" width="9" style="276" hidden="1" customWidth="1"/>
    <col min="4654" max="4660" width="4.625" style="276" customWidth="1"/>
    <col min="4661" max="4865" width="9" style="276" customWidth="1"/>
    <col min="4866" max="4866" width="6" style="276" customWidth="1"/>
    <col min="4867" max="4867" width="3.125" style="276" customWidth="1"/>
    <col min="4868" max="4868" width="8.625" style="276" customWidth="1"/>
    <col min="4869" max="4869" width="6.375" style="276" customWidth="1"/>
    <col min="4870" max="4870" width="4.75" style="276" customWidth="1"/>
    <col min="4871" max="4872" width="5.125" style="276" customWidth="1"/>
    <col min="4873" max="4873" width="9" style="276" hidden="1" customWidth="1"/>
    <col min="4874" max="4880" width="5.125" style="276" customWidth="1"/>
    <col min="4881" max="4883" width="4.625" style="276" customWidth="1"/>
    <col min="4884" max="4884" width="9" style="276" hidden="1" customWidth="1"/>
    <col min="4885" max="4891" width="4.625" style="276" customWidth="1"/>
    <col min="4892" max="4892" width="3.125" style="276" customWidth="1"/>
    <col min="4893" max="4893" width="8.625" style="276" customWidth="1"/>
    <col min="4894" max="4894" width="6.125" style="276" customWidth="1"/>
    <col min="4895" max="4896" width="4.75" style="276" bestFit="1" customWidth="1"/>
    <col min="4897" max="4897" width="5" style="276" customWidth="1"/>
    <col min="4898" max="4898" width="9" style="276" hidden="1" customWidth="1"/>
    <col min="4899" max="4905" width="5" style="276" customWidth="1"/>
    <col min="4906" max="4908" width="4.625" style="276" customWidth="1"/>
    <col min="4909" max="4909" width="9" style="276" hidden="1" customWidth="1"/>
    <col min="4910" max="4916" width="4.625" style="276" customWidth="1"/>
    <col min="4917" max="5121" width="9" style="276" customWidth="1"/>
    <col min="5122" max="5122" width="6" style="276" customWidth="1"/>
    <col min="5123" max="5123" width="3.125" style="276" customWidth="1"/>
    <col min="5124" max="5124" width="8.625" style="276" customWidth="1"/>
    <col min="5125" max="5125" width="6.375" style="276" customWidth="1"/>
    <col min="5126" max="5126" width="4.75" style="276" customWidth="1"/>
    <col min="5127" max="5128" width="5.125" style="276" customWidth="1"/>
    <col min="5129" max="5129" width="9" style="276" hidden="1" customWidth="1"/>
    <col min="5130" max="5136" width="5.125" style="276" customWidth="1"/>
    <col min="5137" max="5139" width="4.625" style="276" customWidth="1"/>
    <col min="5140" max="5140" width="9" style="276" hidden="1" customWidth="1"/>
    <col min="5141" max="5147" width="4.625" style="276" customWidth="1"/>
    <col min="5148" max="5148" width="3.125" style="276" customWidth="1"/>
    <col min="5149" max="5149" width="8.625" style="276" customWidth="1"/>
    <col min="5150" max="5150" width="6.125" style="276" customWidth="1"/>
    <col min="5151" max="5152" width="4.75" style="276" bestFit="1" customWidth="1"/>
    <col min="5153" max="5153" width="5" style="276" customWidth="1"/>
    <col min="5154" max="5154" width="9" style="276" hidden="1" customWidth="1"/>
    <col min="5155" max="5161" width="5" style="276" customWidth="1"/>
    <col min="5162" max="5164" width="4.625" style="276" customWidth="1"/>
    <col min="5165" max="5165" width="9" style="276" hidden="1" customWidth="1"/>
    <col min="5166" max="5172" width="4.625" style="276" customWidth="1"/>
    <col min="5173" max="5377" width="9" style="276" customWidth="1"/>
    <col min="5378" max="5378" width="6" style="276" customWidth="1"/>
    <col min="5379" max="5379" width="3.125" style="276" customWidth="1"/>
    <col min="5380" max="5380" width="8.625" style="276" customWidth="1"/>
    <col min="5381" max="5381" width="6.375" style="276" customWidth="1"/>
    <col min="5382" max="5382" width="4.75" style="276" customWidth="1"/>
    <col min="5383" max="5384" width="5.125" style="276" customWidth="1"/>
    <col min="5385" max="5385" width="9" style="276" hidden="1" customWidth="1"/>
    <col min="5386" max="5392" width="5.125" style="276" customWidth="1"/>
    <col min="5393" max="5395" width="4.625" style="276" customWidth="1"/>
    <col min="5396" max="5396" width="9" style="276" hidden="1" customWidth="1"/>
    <col min="5397" max="5403" width="4.625" style="276" customWidth="1"/>
    <col min="5404" max="5404" width="3.125" style="276" customWidth="1"/>
    <col min="5405" max="5405" width="8.625" style="276" customWidth="1"/>
    <col min="5406" max="5406" width="6.125" style="276" customWidth="1"/>
    <col min="5407" max="5408" width="4.75" style="276" bestFit="1" customWidth="1"/>
    <col min="5409" max="5409" width="5" style="276" customWidth="1"/>
    <col min="5410" max="5410" width="9" style="276" hidden="1" customWidth="1"/>
    <col min="5411" max="5417" width="5" style="276" customWidth="1"/>
    <col min="5418" max="5420" width="4.625" style="276" customWidth="1"/>
    <col min="5421" max="5421" width="9" style="276" hidden="1" customWidth="1"/>
    <col min="5422" max="5428" width="4.625" style="276" customWidth="1"/>
    <col min="5429" max="5633" width="9" style="276" customWidth="1"/>
    <col min="5634" max="5634" width="6" style="276" customWidth="1"/>
    <col min="5635" max="5635" width="3.125" style="276" customWidth="1"/>
    <col min="5636" max="5636" width="8.625" style="276" customWidth="1"/>
    <col min="5637" max="5637" width="6.375" style="276" customWidth="1"/>
    <col min="5638" max="5638" width="4.75" style="276" customWidth="1"/>
    <col min="5639" max="5640" width="5.125" style="276" customWidth="1"/>
    <col min="5641" max="5641" width="9" style="276" hidden="1" customWidth="1"/>
    <col min="5642" max="5648" width="5.125" style="276" customWidth="1"/>
    <col min="5649" max="5651" width="4.625" style="276" customWidth="1"/>
    <col min="5652" max="5652" width="9" style="276" hidden="1" customWidth="1"/>
    <col min="5653" max="5659" width="4.625" style="276" customWidth="1"/>
    <col min="5660" max="5660" width="3.125" style="276" customWidth="1"/>
    <col min="5661" max="5661" width="8.625" style="276" customWidth="1"/>
    <col min="5662" max="5662" width="6.125" style="276" customWidth="1"/>
    <col min="5663" max="5664" width="4.75" style="276" bestFit="1" customWidth="1"/>
    <col min="5665" max="5665" width="5" style="276" customWidth="1"/>
    <col min="5666" max="5666" width="9" style="276" hidden="1" customWidth="1"/>
    <col min="5667" max="5673" width="5" style="276" customWidth="1"/>
    <col min="5674" max="5676" width="4.625" style="276" customWidth="1"/>
    <col min="5677" max="5677" width="9" style="276" hidden="1" customWidth="1"/>
    <col min="5678" max="5684" width="4.625" style="276" customWidth="1"/>
    <col min="5685" max="5889" width="9" style="276" customWidth="1"/>
    <col min="5890" max="5890" width="6" style="276" customWidth="1"/>
    <col min="5891" max="5891" width="3.125" style="276" customWidth="1"/>
    <col min="5892" max="5892" width="8.625" style="276" customWidth="1"/>
    <col min="5893" max="5893" width="6.375" style="276" customWidth="1"/>
    <col min="5894" max="5894" width="4.75" style="276" customWidth="1"/>
    <col min="5895" max="5896" width="5.125" style="276" customWidth="1"/>
    <col min="5897" max="5897" width="9" style="276" hidden="1" customWidth="1"/>
    <col min="5898" max="5904" width="5.125" style="276" customWidth="1"/>
    <col min="5905" max="5907" width="4.625" style="276" customWidth="1"/>
    <col min="5908" max="5908" width="9" style="276" hidden="1" customWidth="1"/>
    <col min="5909" max="5915" width="4.625" style="276" customWidth="1"/>
    <col min="5916" max="5916" width="3.125" style="276" customWidth="1"/>
    <col min="5917" max="5917" width="8.625" style="276" customWidth="1"/>
    <col min="5918" max="5918" width="6.125" style="276" customWidth="1"/>
    <col min="5919" max="5920" width="4.75" style="276" bestFit="1" customWidth="1"/>
    <col min="5921" max="5921" width="5" style="276" customWidth="1"/>
    <col min="5922" max="5922" width="9" style="276" hidden="1" customWidth="1"/>
    <col min="5923" max="5929" width="5" style="276" customWidth="1"/>
    <col min="5930" max="5932" width="4.625" style="276" customWidth="1"/>
    <col min="5933" max="5933" width="9" style="276" hidden="1" customWidth="1"/>
    <col min="5934" max="5940" width="4.625" style="276" customWidth="1"/>
    <col min="5941" max="6145" width="9" style="276" customWidth="1"/>
    <col min="6146" max="6146" width="6" style="276" customWidth="1"/>
    <col min="6147" max="6147" width="3.125" style="276" customWidth="1"/>
    <col min="6148" max="6148" width="8.625" style="276" customWidth="1"/>
    <col min="6149" max="6149" width="6.375" style="276" customWidth="1"/>
    <col min="6150" max="6150" width="4.75" style="276" customWidth="1"/>
    <col min="6151" max="6152" width="5.125" style="276" customWidth="1"/>
    <col min="6153" max="6153" width="9" style="276" hidden="1" customWidth="1"/>
    <col min="6154" max="6160" width="5.125" style="276" customWidth="1"/>
    <col min="6161" max="6163" width="4.625" style="276" customWidth="1"/>
    <col min="6164" max="6164" width="9" style="276" hidden="1" customWidth="1"/>
    <col min="6165" max="6171" width="4.625" style="276" customWidth="1"/>
    <col min="6172" max="6172" width="3.125" style="276" customWidth="1"/>
    <col min="6173" max="6173" width="8.625" style="276" customWidth="1"/>
    <col min="6174" max="6174" width="6.125" style="276" customWidth="1"/>
    <col min="6175" max="6176" width="4.75" style="276" bestFit="1" customWidth="1"/>
    <col min="6177" max="6177" width="5" style="276" customWidth="1"/>
    <col min="6178" max="6178" width="9" style="276" hidden="1" customWidth="1"/>
    <col min="6179" max="6185" width="5" style="276" customWidth="1"/>
    <col min="6186" max="6188" width="4.625" style="276" customWidth="1"/>
    <col min="6189" max="6189" width="9" style="276" hidden="1" customWidth="1"/>
    <col min="6190" max="6196" width="4.625" style="276" customWidth="1"/>
    <col min="6197" max="6401" width="9" style="276" customWidth="1"/>
    <col min="6402" max="6402" width="6" style="276" customWidth="1"/>
    <col min="6403" max="6403" width="3.125" style="276" customWidth="1"/>
    <col min="6404" max="6404" width="8.625" style="276" customWidth="1"/>
    <col min="6405" max="6405" width="6.375" style="276" customWidth="1"/>
    <col min="6406" max="6406" width="4.75" style="276" customWidth="1"/>
    <col min="6407" max="6408" width="5.125" style="276" customWidth="1"/>
    <col min="6409" max="6409" width="9" style="276" hidden="1" customWidth="1"/>
    <col min="6410" max="6416" width="5.125" style="276" customWidth="1"/>
    <col min="6417" max="6419" width="4.625" style="276" customWidth="1"/>
    <col min="6420" max="6420" width="9" style="276" hidden="1" customWidth="1"/>
    <col min="6421" max="6427" width="4.625" style="276" customWidth="1"/>
    <col min="6428" max="6428" width="3.125" style="276" customWidth="1"/>
    <col min="6429" max="6429" width="8.625" style="276" customWidth="1"/>
    <col min="6430" max="6430" width="6.125" style="276" customWidth="1"/>
    <col min="6431" max="6432" width="4.75" style="276" bestFit="1" customWidth="1"/>
    <col min="6433" max="6433" width="5" style="276" customWidth="1"/>
    <col min="6434" max="6434" width="9" style="276" hidden="1" customWidth="1"/>
    <col min="6435" max="6441" width="5" style="276" customWidth="1"/>
    <col min="6442" max="6444" width="4.625" style="276" customWidth="1"/>
    <col min="6445" max="6445" width="9" style="276" hidden="1" customWidth="1"/>
    <col min="6446" max="6452" width="4.625" style="276" customWidth="1"/>
    <col min="6453" max="6657" width="9" style="276" customWidth="1"/>
    <col min="6658" max="6658" width="6" style="276" customWidth="1"/>
    <col min="6659" max="6659" width="3.125" style="276" customWidth="1"/>
    <col min="6660" max="6660" width="8.625" style="276" customWidth="1"/>
    <col min="6661" max="6661" width="6.375" style="276" customWidth="1"/>
    <col min="6662" max="6662" width="4.75" style="276" customWidth="1"/>
    <col min="6663" max="6664" width="5.125" style="276" customWidth="1"/>
    <col min="6665" max="6665" width="9" style="276" hidden="1" customWidth="1"/>
    <col min="6666" max="6672" width="5.125" style="276" customWidth="1"/>
    <col min="6673" max="6675" width="4.625" style="276" customWidth="1"/>
    <col min="6676" max="6676" width="9" style="276" hidden="1" customWidth="1"/>
    <col min="6677" max="6683" width="4.625" style="276" customWidth="1"/>
    <col min="6684" max="6684" width="3.125" style="276" customWidth="1"/>
    <col min="6685" max="6685" width="8.625" style="276" customWidth="1"/>
    <col min="6686" max="6686" width="6.125" style="276" customWidth="1"/>
    <col min="6687" max="6688" width="4.75" style="276" bestFit="1" customWidth="1"/>
    <col min="6689" max="6689" width="5" style="276" customWidth="1"/>
    <col min="6690" max="6690" width="9" style="276" hidden="1" customWidth="1"/>
    <col min="6691" max="6697" width="5" style="276" customWidth="1"/>
    <col min="6698" max="6700" width="4.625" style="276" customWidth="1"/>
    <col min="6701" max="6701" width="9" style="276" hidden="1" customWidth="1"/>
    <col min="6702" max="6708" width="4.625" style="276" customWidth="1"/>
    <col min="6709" max="6913" width="9" style="276" customWidth="1"/>
    <col min="6914" max="6914" width="6" style="276" customWidth="1"/>
    <col min="6915" max="6915" width="3.125" style="276" customWidth="1"/>
    <col min="6916" max="6916" width="8.625" style="276" customWidth="1"/>
    <col min="6917" max="6917" width="6.375" style="276" customWidth="1"/>
    <col min="6918" max="6918" width="4.75" style="276" customWidth="1"/>
    <col min="6919" max="6920" width="5.125" style="276" customWidth="1"/>
    <col min="6921" max="6921" width="9" style="276" hidden="1" customWidth="1"/>
    <col min="6922" max="6928" width="5.125" style="276" customWidth="1"/>
    <col min="6929" max="6931" width="4.625" style="276" customWidth="1"/>
    <col min="6932" max="6932" width="9" style="276" hidden="1" customWidth="1"/>
    <col min="6933" max="6939" width="4.625" style="276" customWidth="1"/>
    <col min="6940" max="6940" width="3.125" style="276" customWidth="1"/>
    <col min="6941" max="6941" width="8.625" style="276" customWidth="1"/>
    <col min="6942" max="6942" width="6.125" style="276" customWidth="1"/>
    <col min="6943" max="6944" width="4.75" style="276" bestFit="1" customWidth="1"/>
    <col min="6945" max="6945" width="5" style="276" customWidth="1"/>
    <col min="6946" max="6946" width="9" style="276" hidden="1" customWidth="1"/>
    <col min="6947" max="6953" width="5" style="276" customWidth="1"/>
    <col min="6954" max="6956" width="4.625" style="276" customWidth="1"/>
    <col min="6957" max="6957" width="9" style="276" hidden="1" customWidth="1"/>
    <col min="6958" max="6964" width="4.625" style="276" customWidth="1"/>
    <col min="6965" max="7169" width="9" style="276" customWidth="1"/>
    <col min="7170" max="7170" width="6" style="276" customWidth="1"/>
    <col min="7171" max="7171" width="3.125" style="276" customWidth="1"/>
    <col min="7172" max="7172" width="8.625" style="276" customWidth="1"/>
    <col min="7173" max="7173" width="6.375" style="276" customWidth="1"/>
    <col min="7174" max="7174" width="4.75" style="276" customWidth="1"/>
    <col min="7175" max="7176" width="5.125" style="276" customWidth="1"/>
    <col min="7177" max="7177" width="9" style="276" hidden="1" customWidth="1"/>
    <col min="7178" max="7184" width="5.125" style="276" customWidth="1"/>
    <col min="7185" max="7187" width="4.625" style="276" customWidth="1"/>
    <col min="7188" max="7188" width="9" style="276" hidden="1" customWidth="1"/>
    <col min="7189" max="7195" width="4.625" style="276" customWidth="1"/>
    <col min="7196" max="7196" width="3.125" style="276" customWidth="1"/>
    <col min="7197" max="7197" width="8.625" style="276" customWidth="1"/>
    <col min="7198" max="7198" width="6.125" style="276" customWidth="1"/>
    <col min="7199" max="7200" width="4.75" style="276" bestFit="1" customWidth="1"/>
    <col min="7201" max="7201" width="5" style="276" customWidth="1"/>
    <col min="7202" max="7202" width="9" style="276" hidden="1" customWidth="1"/>
    <col min="7203" max="7209" width="5" style="276" customWidth="1"/>
    <col min="7210" max="7212" width="4.625" style="276" customWidth="1"/>
    <col min="7213" max="7213" width="9" style="276" hidden="1" customWidth="1"/>
    <col min="7214" max="7220" width="4.625" style="276" customWidth="1"/>
    <col min="7221" max="7425" width="9" style="276" customWidth="1"/>
    <col min="7426" max="7426" width="6" style="276" customWidth="1"/>
    <col min="7427" max="7427" width="3.125" style="276" customWidth="1"/>
    <col min="7428" max="7428" width="8.625" style="276" customWidth="1"/>
    <col min="7429" max="7429" width="6.375" style="276" customWidth="1"/>
    <col min="7430" max="7430" width="4.75" style="276" customWidth="1"/>
    <col min="7431" max="7432" width="5.125" style="276" customWidth="1"/>
    <col min="7433" max="7433" width="9" style="276" hidden="1" customWidth="1"/>
    <col min="7434" max="7440" width="5.125" style="276" customWidth="1"/>
    <col min="7441" max="7443" width="4.625" style="276" customWidth="1"/>
    <col min="7444" max="7444" width="9" style="276" hidden="1" customWidth="1"/>
    <col min="7445" max="7451" width="4.625" style="276" customWidth="1"/>
    <col min="7452" max="7452" width="3.125" style="276" customWidth="1"/>
    <col min="7453" max="7453" width="8.625" style="276" customWidth="1"/>
    <col min="7454" max="7454" width="6.125" style="276" customWidth="1"/>
    <col min="7455" max="7456" width="4.75" style="276" bestFit="1" customWidth="1"/>
    <col min="7457" max="7457" width="5" style="276" customWidth="1"/>
    <col min="7458" max="7458" width="9" style="276" hidden="1" customWidth="1"/>
    <col min="7459" max="7465" width="5" style="276" customWidth="1"/>
    <col min="7466" max="7468" width="4.625" style="276" customWidth="1"/>
    <col min="7469" max="7469" width="9" style="276" hidden="1" customWidth="1"/>
    <col min="7470" max="7476" width="4.625" style="276" customWidth="1"/>
    <col min="7477" max="7681" width="9" style="276" customWidth="1"/>
    <col min="7682" max="7682" width="6" style="276" customWidth="1"/>
    <col min="7683" max="7683" width="3.125" style="276" customWidth="1"/>
    <col min="7684" max="7684" width="8.625" style="276" customWidth="1"/>
    <col min="7685" max="7685" width="6.375" style="276" customWidth="1"/>
    <col min="7686" max="7686" width="4.75" style="276" customWidth="1"/>
    <col min="7687" max="7688" width="5.125" style="276" customWidth="1"/>
    <col min="7689" max="7689" width="9" style="276" hidden="1" customWidth="1"/>
    <col min="7690" max="7696" width="5.125" style="276" customWidth="1"/>
    <col min="7697" max="7699" width="4.625" style="276" customWidth="1"/>
    <col min="7700" max="7700" width="9" style="276" hidden="1" customWidth="1"/>
    <col min="7701" max="7707" width="4.625" style="276" customWidth="1"/>
    <col min="7708" max="7708" width="3.125" style="276" customWidth="1"/>
    <col min="7709" max="7709" width="8.625" style="276" customWidth="1"/>
    <col min="7710" max="7710" width="6.125" style="276" customWidth="1"/>
    <col min="7711" max="7712" width="4.75" style="276" bestFit="1" customWidth="1"/>
    <col min="7713" max="7713" width="5" style="276" customWidth="1"/>
    <col min="7714" max="7714" width="9" style="276" hidden="1" customWidth="1"/>
    <col min="7715" max="7721" width="5" style="276" customWidth="1"/>
    <col min="7722" max="7724" width="4.625" style="276" customWidth="1"/>
    <col min="7725" max="7725" width="9" style="276" hidden="1" customWidth="1"/>
    <col min="7726" max="7732" width="4.625" style="276" customWidth="1"/>
    <col min="7733" max="7937" width="9" style="276" customWidth="1"/>
    <col min="7938" max="7938" width="6" style="276" customWidth="1"/>
    <col min="7939" max="7939" width="3.125" style="276" customWidth="1"/>
    <col min="7940" max="7940" width="8.625" style="276" customWidth="1"/>
    <col min="7941" max="7941" width="6.375" style="276" customWidth="1"/>
    <col min="7942" max="7942" width="4.75" style="276" customWidth="1"/>
    <col min="7943" max="7944" width="5.125" style="276" customWidth="1"/>
    <col min="7945" max="7945" width="9" style="276" hidden="1" customWidth="1"/>
    <col min="7946" max="7952" width="5.125" style="276" customWidth="1"/>
    <col min="7953" max="7955" width="4.625" style="276" customWidth="1"/>
    <col min="7956" max="7956" width="9" style="276" hidden="1" customWidth="1"/>
    <col min="7957" max="7963" width="4.625" style="276" customWidth="1"/>
    <col min="7964" max="7964" width="3.125" style="276" customWidth="1"/>
    <col min="7965" max="7965" width="8.625" style="276" customWidth="1"/>
    <col min="7966" max="7966" width="6.125" style="276" customWidth="1"/>
    <col min="7967" max="7968" width="4.75" style="276" bestFit="1" customWidth="1"/>
    <col min="7969" max="7969" width="5" style="276" customWidth="1"/>
    <col min="7970" max="7970" width="9" style="276" hidden="1" customWidth="1"/>
    <col min="7971" max="7977" width="5" style="276" customWidth="1"/>
    <col min="7978" max="7980" width="4.625" style="276" customWidth="1"/>
    <col min="7981" max="7981" width="9" style="276" hidden="1" customWidth="1"/>
    <col min="7982" max="7988" width="4.625" style="276" customWidth="1"/>
    <col min="7989" max="8193" width="9" style="276" customWidth="1"/>
    <col min="8194" max="8194" width="6" style="276" customWidth="1"/>
    <col min="8195" max="8195" width="3.125" style="276" customWidth="1"/>
    <col min="8196" max="8196" width="8.625" style="276" customWidth="1"/>
    <col min="8197" max="8197" width="6.375" style="276" customWidth="1"/>
    <col min="8198" max="8198" width="4.75" style="276" customWidth="1"/>
    <col min="8199" max="8200" width="5.125" style="276" customWidth="1"/>
    <col min="8201" max="8201" width="9" style="276" hidden="1" customWidth="1"/>
    <col min="8202" max="8208" width="5.125" style="276" customWidth="1"/>
    <col min="8209" max="8211" width="4.625" style="276" customWidth="1"/>
    <col min="8212" max="8212" width="9" style="276" hidden="1" customWidth="1"/>
    <col min="8213" max="8219" width="4.625" style="276" customWidth="1"/>
    <col min="8220" max="8220" width="3.125" style="276" customWidth="1"/>
    <col min="8221" max="8221" width="8.625" style="276" customWidth="1"/>
    <col min="8222" max="8222" width="6.125" style="276" customWidth="1"/>
    <col min="8223" max="8224" width="4.75" style="276" bestFit="1" customWidth="1"/>
    <col min="8225" max="8225" width="5" style="276" customWidth="1"/>
    <col min="8226" max="8226" width="9" style="276" hidden="1" customWidth="1"/>
    <col min="8227" max="8233" width="5" style="276" customWidth="1"/>
    <col min="8234" max="8236" width="4.625" style="276" customWidth="1"/>
    <col min="8237" max="8237" width="9" style="276" hidden="1" customWidth="1"/>
    <col min="8238" max="8244" width="4.625" style="276" customWidth="1"/>
    <col min="8245" max="8449" width="9" style="276" customWidth="1"/>
    <col min="8450" max="8450" width="6" style="276" customWidth="1"/>
    <col min="8451" max="8451" width="3.125" style="276" customWidth="1"/>
    <col min="8452" max="8452" width="8.625" style="276" customWidth="1"/>
    <col min="8453" max="8453" width="6.375" style="276" customWidth="1"/>
    <col min="8454" max="8454" width="4.75" style="276" customWidth="1"/>
    <col min="8455" max="8456" width="5.125" style="276" customWidth="1"/>
    <col min="8457" max="8457" width="9" style="276" hidden="1" customWidth="1"/>
    <col min="8458" max="8464" width="5.125" style="276" customWidth="1"/>
    <col min="8465" max="8467" width="4.625" style="276" customWidth="1"/>
    <col min="8468" max="8468" width="9" style="276" hidden="1" customWidth="1"/>
    <col min="8469" max="8475" width="4.625" style="276" customWidth="1"/>
    <col min="8476" max="8476" width="3.125" style="276" customWidth="1"/>
    <col min="8477" max="8477" width="8.625" style="276" customWidth="1"/>
    <col min="8478" max="8478" width="6.125" style="276" customWidth="1"/>
    <col min="8479" max="8480" width="4.75" style="276" bestFit="1" customWidth="1"/>
    <col min="8481" max="8481" width="5" style="276" customWidth="1"/>
    <col min="8482" max="8482" width="9" style="276" hidden="1" customWidth="1"/>
    <col min="8483" max="8489" width="5" style="276" customWidth="1"/>
    <col min="8490" max="8492" width="4.625" style="276" customWidth="1"/>
    <col min="8493" max="8493" width="9" style="276" hidden="1" customWidth="1"/>
    <col min="8494" max="8500" width="4.625" style="276" customWidth="1"/>
    <col min="8501" max="8705" width="9" style="276" customWidth="1"/>
    <col min="8706" max="8706" width="6" style="276" customWidth="1"/>
    <col min="8707" max="8707" width="3.125" style="276" customWidth="1"/>
    <col min="8708" max="8708" width="8.625" style="276" customWidth="1"/>
    <col min="8709" max="8709" width="6.375" style="276" customWidth="1"/>
    <col min="8710" max="8710" width="4.75" style="276" customWidth="1"/>
    <col min="8711" max="8712" width="5.125" style="276" customWidth="1"/>
    <col min="8713" max="8713" width="9" style="276" hidden="1" customWidth="1"/>
    <col min="8714" max="8720" width="5.125" style="276" customWidth="1"/>
    <col min="8721" max="8723" width="4.625" style="276" customWidth="1"/>
    <col min="8724" max="8724" width="9" style="276" hidden="1" customWidth="1"/>
    <col min="8725" max="8731" width="4.625" style="276" customWidth="1"/>
    <col min="8732" max="8732" width="3.125" style="276" customWidth="1"/>
    <col min="8733" max="8733" width="8.625" style="276" customWidth="1"/>
    <col min="8734" max="8734" width="6.125" style="276" customWidth="1"/>
    <col min="8735" max="8736" width="4.75" style="276" bestFit="1" customWidth="1"/>
    <col min="8737" max="8737" width="5" style="276" customWidth="1"/>
    <col min="8738" max="8738" width="9" style="276" hidden="1" customWidth="1"/>
    <col min="8739" max="8745" width="5" style="276" customWidth="1"/>
    <col min="8746" max="8748" width="4.625" style="276" customWidth="1"/>
    <col min="8749" max="8749" width="9" style="276" hidden="1" customWidth="1"/>
    <col min="8750" max="8756" width="4.625" style="276" customWidth="1"/>
    <col min="8757" max="8961" width="9" style="276" customWidth="1"/>
    <col min="8962" max="8962" width="6" style="276" customWidth="1"/>
    <col min="8963" max="8963" width="3.125" style="276" customWidth="1"/>
    <col min="8964" max="8964" width="8.625" style="276" customWidth="1"/>
    <col min="8965" max="8965" width="6.375" style="276" customWidth="1"/>
    <col min="8966" max="8966" width="4.75" style="276" customWidth="1"/>
    <col min="8967" max="8968" width="5.125" style="276" customWidth="1"/>
    <col min="8969" max="8969" width="9" style="276" hidden="1" customWidth="1"/>
    <col min="8970" max="8976" width="5.125" style="276" customWidth="1"/>
    <col min="8977" max="8979" width="4.625" style="276" customWidth="1"/>
    <col min="8980" max="8980" width="9" style="276" hidden="1" customWidth="1"/>
    <col min="8981" max="8987" width="4.625" style="276" customWidth="1"/>
    <col min="8988" max="8988" width="3.125" style="276" customWidth="1"/>
    <col min="8989" max="8989" width="8.625" style="276" customWidth="1"/>
    <col min="8990" max="8990" width="6.125" style="276" customWidth="1"/>
    <col min="8991" max="8992" width="4.75" style="276" bestFit="1" customWidth="1"/>
    <col min="8993" max="8993" width="5" style="276" customWidth="1"/>
    <col min="8994" max="8994" width="9" style="276" hidden="1" customWidth="1"/>
    <col min="8995" max="9001" width="5" style="276" customWidth="1"/>
    <col min="9002" max="9004" width="4.625" style="276" customWidth="1"/>
    <col min="9005" max="9005" width="9" style="276" hidden="1" customWidth="1"/>
    <col min="9006" max="9012" width="4.625" style="276" customWidth="1"/>
    <col min="9013" max="9217" width="9" style="276" customWidth="1"/>
    <col min="9218" max="9218" width="6" style="276" customWidth="1"/>
    <col min="9219" max="9219" width="3.125" style="276" customWidth="1"/>
    <col min="9220" max="9220" width="8.625" style="276" customWidth="1"/>
    <col min="9221" max="9221" width="6.375" style="276" customWidth="1"/>
    <col min="9222" max="9222" width="4.75" style="276" customWidth="1"/>
    <col min="9223" max="9224" width="5.125" style="276" customWidth="1"/>
    <col min="9225" max="9225" width="9" style="276" hidden="1" customWidth="1"/>
    <col min="9226" max="9232" width="5.125" style="276" customWidth="1"/>
    <col min="9233" max="9235" width="4.625" style="276" customWidth="1"/>
    <col min="9236" max="9236" width="9" style="276" hidden="1" customWidth="1"/>
    <col min="9237" max="9243" width="4.625" style="276" customWidth="1"/>
    <col min="9244" max="9244" width="3.125" style="276" customWidth="1"/>
    <col min="9245" max="9245" width="8.625" style="276" customWidth="1"/>
    <col min="9246" max="9246" width="6.125" style="276" customWidth="1"/>
    <col min="9247" max="9248" width="4.75" style="276" bestFit="1" customWidth="1"/>
    <col min="9249" max="9249" width="5" style="276" customWidth="1"/>
    <col min="9250" max="9250" width="9" style="276" hidden="1" customWidth="1"/>
    <col min="9251" max="9257" width="5" style="276" customWidth="1"/>
    <col min="9258" max="9260" width="4.625" style="276" customWidth="1"/>
    <col min="9261" max="9261" width="9" style="276" hidden="1" customWidth="1"/>
    <col min="9262" max="9268" width="4.625" style="276" customWidth="1"/>
    <col min="9269" max="9473" width="9" style="276" customWidth="1"/>
    <col min="9474" max="9474" width="6" style="276" customWidth="1"/>
    <col min="9475" max="9475" width="3.125" style="276" customWidth="1"/>
    <col min="9476" max="9476" width="8.625" style="276" customWidth="1"/>
    <col min="9477" max="9477" width="6.375" style="276" customWidth="1"/>
    <col min="9478" max="9478" width="4.75" style="276" customWidth="1"/>
    <col min="9479" max="9480" width="5.125" style="276" customWidth="1"/>
    <col min="9481" max="9481" width="9" style="276" hidden="1" customWidth="1"/>
    <col min="9482" max="9488" width="5.125" style="276" customWidth="1"/>
    <col min="9489" max="9491" width="4.625" style="276" customWidth="1"/>
    <col min="9492" max="9492" width="9" style="276" hidden="1" customWidth="1"/>
    <col min="9493" max="9499" width="4.625" style="276" customWidth="1"/>
    <col min="9500" max="9500" width="3.125" style="276" customWidth="1"/>
    <col min="9501" max="9501" width="8.625" style="276" customWidth="1"/>
    <col min="9502" max="9502" width="6.125" style="276" customWidth="1"/>
    <col min="9503" max="9504" width="4.75" style="276" bestFit="1" customWidth="1"/>
    <col min="9505" max="9505" width="5" style="276" customWidth="1"/>
    <col min="9506" max="9506" width="9" style="276" hidden="1" customWidth="1"/>
    <col min="9507" max="9513" width="5" style="276" customWidth="1"/>
    <col min="9514" max="9516" width="4.625" style="276" customWidth="1"/>
    <col min="9517" max="9517" width="9" style="276" hidden="1" customWidth="1"/>
    <col min="9518" max="9524" width="4.625" style="276" customWidth="1"/>
    <col min="9525" max="9729" width="9" style="276" customWidth="1"/>
    <col min="9730" max="9730" width="6" style="276" customWidth="1"/>
    <col min="9731" max="9731" width="3.125" style="276" customWidth="1"/>
    <col min="9732" max="9732" width="8.625" style="276" customWidth="1"/>
    <col min="9733" max="9733" width="6.375" style="276" customWidth="1"/>
    <col min="9734" max="9734" width="4.75" style="276" customWidth="1"/>
    <col min="9735" max="9736" width="5.125" style="276" customWidth="1"/>
    <col min="9737" max="9737" width="9" style="276" hidden="1" customWidth="1"/>
    <col min="9738" max="9744" width="5.125" style="276" customWidth="1"/>
    <col min="9745" max="9747" width="4.625" style="276" customWidth="1"/>
    <col min="9748" max="9748" width="9" style="276" hidden="1" customWidth="1"/>
    <col min="9749" max="9755" width="4.625" style="276" customWidth="1"/>
    <col min="9756" max="9756" width="3.125" style="276" customWidth="1"/>
    <col min="9757" max="9757" width="8.625" style="276" customWidth="1"/>
    <col min="9758" max="9758" width="6.125" style="276" customWidth="1"/>
    <col min="9759" max="9760" width="4.75" style="276" bestFit="1" customWidth="1"/>
    <col min="9761" max="9761" width="5" style="276" customWidth="1"/>
    <col min="9762" max="9762" width="9" style="276" hidden="1" customWidth="1"/>
    <col min="9763" max="9769" width="5" style="276" customWidth="1"/>
    <col min="9770" max="9772" width="4.625" style="276" customWidth="1"/>
    <col min="9773" max="9773" width="9" style="276" hidden="1" customWidth="1"/>
    <col min="9774" max="9780" width="4.625" style="276" customWidth="1"/>
    <col min="9781" max="9985" width="9" style="276" customWidth="1"/>
    <col min="9986" max="9986" width="6" style="276" customWidth="1"/>
    <col min="9987" max="9987" width="3.125" style="276" customWidth="1"/>
    <col min="9988" max="9988" width="8.625" style="276" customWidth="1"/>
    <col min="9989" max="9989" width="6.375" style="276" customWidth="1"/>
    <col min="9990" max="9990" width="4.75" style="276" customWidth="1"/>
    <col min="9991" max="9992" width="5.125" style="276" customWidth="1"/>
    <col min="9993" max="9993" width="9" style="276" hidden="1" customWidth="1"/>
    <col min="9994" max="10000" width="5.125" style="276" customWidth="1"/>
    <col min="10001" max="10003" width="4.625" style="276" customWidth="1"/>
    <col min="10004" max="10004" width="9" style="276" hidden="1" customWidth="1"/>
    <col min="10005" max="10011" width="4.625" style="276" customWidth="1"/>
    <col min="10012" max="10012" width="3.125" style="276" customWidth="1"/>
    <col min="10013" max="10013" width="8.625" style="276" customWidth="1"/>
    <col min="10014" max="10014" width="6.125" style="276" customWidth="1"/>
    <col min="10015" max="10016" width="4.75" style="276" bestFit="1" customWidth="1"/>
    <col min="10017" max="10017" width="5" style="276" customWidth="1"/>
    <col min="10018" max="10018" width="9" style="276" hidden="1" customWidth="1"/>
    <col min="10019" max="10025" width="5" style="276" customWidth="1"/>
    <col min="10026" max="10028" width="4.625" style="276" customWidth="1"/>
    <col min="10029" max="10029" width="9" style="276" hidden="1" customWidth="1"/>
    <col min="10030" max="10036" width="4.625" style="276" customWidth="1"/>
    <col min="10037" max="10241" width="9" style="276" customWidth="1"/>
    <col min="10242" max="10242" width="6" style="276" customWidth="1"/>
    <col min="10243" max="10243" width="3.125" style="276" customWidth="1"/>
    <col min="10244" max="10244" width="8.625" style="276" customWidth="1"/>
    <col min="10245" max="10245" width="6.375" style="276" customWidth="1"/>
    <col min="10246" max="10246" width="4.75" style="276" customWidth="1"/>
    <col min="10247" max="10248" width="5.125" style="276" customWidth="1"/>
    <col min="10249" max="10249" width="9" style="276" hidden="1" customWidth="1"/>
    <col min="10250" max="10256" width="5.125" style="276" customWidth="1"/>
    <col min="10257" max="10259" width="4.625" style="276" customWidth="1"/>
    <col min="10260" max="10260" width="9" style="276" hidden="1" customWidth="1"/>
    <col min="10261" max="10267" width="4.625" style="276" customWidth="1"/>
    <col min="10268" max="10268" width="3.125" style="276" customWidth="1"/>
    <col min="10269" max="10269" width="8.625" style="276" customWidth="1"/>
    <col min="10270" max="10270" width="6.125" style="276" customWidth="1"/>
    <col min="10271" max="10272" width="4.75" style="276" bestFit="1" customWidth="1"/>
    <col min="10273" max="10273" width="5" style="276" customWidth="1"/>
    <col min="10274" max="10274" width="9" style="276" hidden="1" customWidth="1"/>
    <col min="10275" max="10281" width="5" style="276" customWidth="1"/>
    <col min="10282" max="10284" width="4.625" style="276" customWidth="1"/>
    <col min="10285" max="10285" width="9" style="276" hidden="1" customWidth="1"/>
    <col min="10286" max="10292" width="4.625" style="276" customWidth="1"/>
    <col min="10293" max="10497" width="9" style="276" customWidth="1"/>
    <col min="10498" max="10498" width="6" style="276" customWidth="1"/>
    <col min="10499" max="10499" width="3.125" style="276" customWidth="1"/>
    <col min="10500" max="10500" width="8.625" style="276" customWidth="1"/>
    <col min="10501" max="10501" width="6.375" style="276" customWidth="1"/>
    <col min="10502" max="10502" width="4.75" style="276" customWidth="1"/>
    <col min="10503" max="10504" width="5.125" style="276" customWidth="1"/>
    <col min="10505" max="10505" width="9" style="276" hidden="1" customWidth="1"/>
    <col min="10506" max="10512" width="5.125" style="276" customWidth="1"/>
    <col min="10513" max="10515" width="4.625" style="276" customWidth="1"/>
    <col min="10516" max="10516" width="9" style="276" hidden="1" customWidth="1"/>
    <col min="10517" max="10523" width="4.625" style="276" customWidth="1"/>
    <col min="10524" max="10524" width="3.125" style="276" customWidth="1"/>
    <col min="10525" max="10525" width="8.625" style="276" customWidth="1"/>
    <col min="10526" max="10526" width="6.125" style="276" customWidth="1"/>
    <col min="10527" max="10528" width="4.75" style="276" bestFit="1" customWidth="1"/>
    <col min="10529" max="10529" width="5" style="276" customWidth="1"/>
    <col min="10530" max="10530" width="9" style="276" hidden="1" customWidth="1"/>
    <col min="10531" max="10537" width="5" style="276" customWidth="1"/>
    <col min="10538" max="10540" width="4.625" style="276" customWidth="1"/>
    <col min="10541" max="10541" width="9" style="276" hidden="1" customWidth="1"/>
    <col min="10542" max="10548" width="4.625" style="276" customWidth="1"/>
    <col min="10549" max="10753" width="9" style="276" customWidth="1"/>
    <col min="10754" max="10754" width="6" style="276" customWidth="1"/>
    <col min="10755" max="10755" width="3.125" style="276" customWidth="1"/>
    <col min="10756" max="10756" width="8.625" style="276" customWidth="1"/>
    <col min="10757" max="10757" width="6.375" style="276" customWidth="1"/>
    <col min="10758" max="10758" width="4.75" style="276" customWidth="1"/>
    <col min="10759" max="10760" width="5.125" style="276" customWidth="1"/>
    <col min="10761" max="10761" width="9" style="276" hidden="1" customWidth="1"/>
    <col min="10762" max="10768" width="5.125" style="276" customWidth="1"/>
    <col min="10769" max="10771" width="4.625" style="276" customWidth="1"/>
    <col min="10772" max="10772" width="9" style="276" hidden="1" customWidth="1"/>
    <col min="10773" max="10779" width="4.625" style="276" customWidth="1"/>
    <col min="10780" max="10780" width="3.125" style="276" customWidth="1"/>
    <col min="10781" max="10781" width="8.625" style="276" customWidth="1"/>
    <col min="10782" max="10782" width="6.125" style="276" customWidth="1"/>
    <col min="10783" max="10784" width="4.75" style="276" bestFit="1" customWidth="1"/>
    <col min="10785" max="10785" width="5" style="276" customWidth="1"/>
    <col min="10786" max="10786" width="9" style="276" hidden="1" customWidth="1"/>
    <col min="10787" max="10793" width="5" style="276" customWidth="1"/>
    <col min="10794" max="10796" width="4.625" style="276" customWidth="1"/>
    <col min="10797" max="10797" width="9" style="276" hidden="1" customWidth="1"/>
    <col min="10798" max="10804" width="4.625" style="276" customWidth="1"/>
    <col min="10805" max="11009" width="9" style="276" customWidth="1"/>
    <col min="11010" max="11010" width="6" style="276" customWidth="1"/>
    <col min="11011" max="11011" width="3.125" style="276" customWidth="1"/>
    <col min="11012" max="11012" width="8.625" style="276" customWidth="1"/>
    <col min="11013" max="11013" width="6.375" style="276" customWidth="1"/>
    <col min="11014" max="11014" width="4.75" style="276" customWidth="1"/>
    <col min="11015" max="11016" width="5.125" style="276" customWidth="1"/>
    <col min="11017" max="11017" width="9" style="276" hidden="1" customWidth="1"/>
    <col min="11018" max="11024" width="5.125" style="276" customWidth="1"/>
    <col min="11025" max="11027" width="4.625" style="276" customWidth="1"/>
    <col min="11028" max="11028" width="9" style="276" hidden="1" customWidth="1"/>
    <col min="11029" max="11035" width="4.625" style="276" customWidth="1"/>
    <col min="11036" max="11036" width="3.125" style="276" customWidth="1"/>
    <col min="11037" max="11037" width="8.625" style="276" customWidth="1"/>
    <col min="11038" max="11038" width="6.125" style="276" customWidth="1"/>
    <col min="11039" max="11040" width="4.75" style="276" bestFit="1" customWidth="1"/>
    <col min="11041" max="11041" width="5" style="276" customWidth="1"/>
    <col min="11042" max="11042" width="9" style="276" hidden="1" customWidth="1"/>
    <col min="11043" max="11049" width="5" style="276" customWidth="1"/>
    <col min="11050" max="11052" width="4.625" style="276" customWidth="1"/>
    <col min="11053" max="11053" width="9" style="276" hidden="1" customWidth="1"/>
    <col min="11054" max="11060" width="4.625" style="276" customWidth="1"/>
    <col min="11061" max="11265" width="9" style="276" customWidth="1"/>
    <col min="11266" max="11266" width="6" style="276" customWidth="1"/>
    <col min="11267" max="11267" width="3.125" style="276" customWidth="1"/>
    <col min="11268" max="11268" width="8.625" style="276" customWidth="1"/>
    <col min="11269" max="11269" width="6.375" style="276" customWidth="1"/>
    <col min="11270" max="11270" width="4.75" style="276" customWidth="1"/>
    <col min="11271" max="11272" width="5.125" style="276" customWidth="1"/>
    <col min="11273" max="11273" width="9" style="276" hidden="1" customWidth="1"/>
    <col min="11274" max="11280" width="5.125" style="276" customWidth="1"/>
    <col min="11281" max="11283" width="4.625" style="276" customWidth="1"/>
    <col min="11284" max="11284" width="9" style="276" hidden="1" customWidth="1"/>
    <col min="11285" max="11291" width="4.625" style="276" customWidth="1"/>
    <col min="11292" max="11292" width="3.125" style="276" customWidth="1"/>
    <col min="11293" max="11293" width="8.625" style="276" customWidth="1"/>
    <col min="11294" max="11294" width="6.125" style="276" customWidth="1"/>
    <col min="11295" max="11296" width="4.75" style="276" bestFit="1" customWidth="1"/>
    <col min="11297" max="11297" width="5" style="276" customWidth="1"/>
    <col min="11298" max="11298" width="9" style="276" hidden="1" customWidth="1"/>
    <col min="11299" max="11305" width="5" style="276" customWidth="1"/>
    <col min="11306" max="11308" width="4.625" style="276" customWidth="1"/>
    <col min="11309" max="11309" width="9" style="276" hidden="1" customWidth="1"/>
    <col min="11310" max="11316" width="4.625" style="276" customWidth="1"/>
    <col min="11317" max="11521" width="9" style="276" customWidth="1"/>
    <col min="11522" max="11522" width="6" style="276" customWidth="1"/>
    <col min="11523" max="11523" width="3.125" style="276" customWidth="1"/>
    <col min="11524" max="11524" width="8.625" style="276" customWidth="1"/>
    <col min="11525" max="11525" width="6.375" style="276" customWidth="1"/>
    <col min="11526" max="11526" width="4.75" style="276" customWidth="1"/>
    <col min="11527" max="11528" width="5.125" style="276" customWidth="1"/>
    <col min="11529" max="11529" width="9" style="276" hidden="1" customWidth="1"/>
    <col min="11530" max="11536" width="5.125" style="276" customWidth="1"/>
    <col min="11537" max="11539" width="4.625" style="276" customWidth="1"/>
    <col min="11540" max="11540" width="9" style="276" hidden="1" customWidth="1"/>
    <col min="11541" max="11547" width="4.625" style="276" customWidth="1"/>
    <col min="11548" max="11548" width="3.125" style="276" customWidth="1"/>
    <col min="11549" max="11549" width="8.625" style="276" customWidth="1"/>
    <col min="11550" max="11550" width="6.125" style="276" customWidth="1"/>
    <col min="11551" max="11552" width="4.75" style="276" bestFit="1" customWidth="1"/>
    <col min="11553" max="11553" width="5" style="276" customWidth="1"/>
    <col min="11554" max="11554" width="9" style="276" hidden="1" customWidth="1"/>
    <col min="11555" max="11561" width="5" style="276" customWidth="1"/>
    <col min="11562" max="11564" width="4.625" style="276" customWidth="1"/>
    <col min="11565" max="11565" width="9" style="276" hidden="1" customWidth="1"/>
    <col min="11566" max="11572" width="4.625" style="276" customWidth="1"/>
    <col min="11573" max="11777" width="9" style="276" customWidth="1"/>
    <col min="11778" max="11778" width="6" style="276" customWidth="1"/>
    <col min="11779" max="11779" width="3.125" style="276" customWidth="1"/>
    <col min="11780" max="11780" width="8.625" style="276" customWidth="1"/>
    <col min="11781" max="11781" width="6.375" style="276" customWidth="1"/>
    <col min="11782" max="11782" width="4.75" style="276" customWidth="1"/>
    <col min="11783" max="11784" width="5.125" style="276" customWidth="1"/>
    <col min="11785" max="11785" width="9" style="276" hidden="1" customWidth="1"/>
    <col min="11786" max="11792" width="5.125" style="276" customWidth="1"/>
    <col min="11793" max="11795" width="4.625" style="276" customWidth="1"/>
    <col min="11796" max="11796" width="9" style="276" hidden="1" customWidth="1"/>
    <col min="11797" max="11803" width="4.625" style="276" customWidth="1"/>
    <col min="11804" max="11804" width="3.125" style="276" customWidth="1"/>
    <col min="11805" max="11805" width="8.625" style="276" customWidth="1"/>
    <col min="11806" max="11806" width="6.125" style="276" customWidth="1"/>
    <col min="11807" max="11808" width="4.75" style="276" bestFit="1" customWidth="1"/>
    <col min="11809" max="11809" width="5" style="276" customWidth="1"/>
    <col min="11810" max="11810" width="9" style="276" hidden="1" customWidth="1"/>
    <col min="11811" max="11817" width="5" style="276" customWidth="1"/>
    <col min="11818" max="11820" width="4.625" style="276" customWidth="1"/>
    <col min="11821" max="11821" width="9" style="276" hidden="1" customWidth="1"/>
    <col min="11822" max="11828" width="4.625" style="276" customWidth="1"/>
    <col min="11829" max="12033" width="9" style="276" customWidth="1"/>
    <col min="12034" max="12034" width="6" style="276" customWidth="1"/>
    <col min="12035" max="12035" width="3.125" style="276" customWidth="1"/>
    <col min="12036" max="12036" width="8.625" style="276" customWidth="1"/>
    <col min="12037" max="12037" width="6.375" style="276" customWidth="1"/>
    <col min="12038" max="12038" width="4.75" style="276" customWidth="1"/>
    <col min="12039" max="12040" width="5.125" style="276" customWidth="1"/>
    <col min="12041" max="12041" width="9" style="276" hidden="1" customWidth="1"/>
    <col min="12042" max="12048" width="5.125" style="276" customWidth="1"/>
    <col min="12049" max="12051" width="4.625" style="276" customWidth="1"/>
    <col min="12052" max="12052" width="9" style="276" hidden="1" customWidth="1"/>
    <col min="12053" max="12059" width="4.625" style="276" customWidth="1"/>
    <col min="12060" max="12060" width="3.125" style="276" customWidth="1"/>
    <col min="12061" max="12061" width="8.625" style="276" customWidth="1"/>
    <col min="12062" max="12062" width="6.125" style="276" customWidth="1"/>
    <col min="12063" max="12064" width="4.75" style="276" bestFit="1" customWidth="1"/>
    <col min="12065" max="12065" width="5" style="276" customWidth="1"/>
    <col min="12066" max="12066" width="9" style="276" hidden="1" customWidth="1"/>
    <col min="12067" max="12073" width="5" style="276" customWidth="1"/>
    <col min="12074" max="12076" width="4.625" style="276" customWidth="1"/>
    <col min="12077" max="12077" width="9" style="276" hidden="1" customWidth="1"/>
    <col min="12078" max="12084" width="4.625" style="276" customWidth="1"/>
    <col min="12085" max="12289" width="9" style="276" customWidth="1"/>
    <col min="12290" max="12290" width="6" style="276" customWidth="1"/>
    <col min="12291" max="12291" width="3.125" style="276" customWidth="1"/>
    <col min="12292" max="12292" width="8.625" style="276" customWidth="1"/>
    <col min="12293" max="12293" width="6.375" style="276" customWidth="1"/>
    <col min="12294" max="12294" width="4.75" style="276" customWidth="1"/>
    <col min="12295" max="12296" width="5.125" style="276" customWidth="1"/>
    <col min="12297" max="12297" width="9" style="276" hidden="1" customWidth="1"/>
    <col min="12298" max="12304" width="5.125" style="276" customWidth="1"/>
    <col min="12305" max="12307" width="4.625" style="276" customWidth="1"/>
    <col min="12308" max="12308" width="9" style="276" hidden="1" customWidth="1"/>
    <col min="12309" max="12315" width="4.625" style="276" customWidth="1"/>
    <col min="12316" max="12316" width="3.125" style="276" customWidth="1"/>
    <col min="12317" max="12317" width="8.625" style="276" customWidth="1"/>
    <col min="12318" max="12318" width="6.125" style="276" customWidth="1"/>
    <col min="12319" max="12320" width="4.75" style="276" bestFit="1" customWidth="1"/>
    <col min="12321" max="12321" width="5" style="276" customWidth="1"/>
    <col min="12322" max="12322" width="9" style="276" hidden="1" customWidth="1"/>
    <col min="12323" max="12329" width="5" style="276" customWidth="1"/>
    <col min="12330" max="12332" width="4.625" style="276" customWidth="1"/>
    <col min="12333" max="12333" width="9" style="276" hidden="1" customWidth="1"/>
    <col min="12334" max="12340" width="4.625" style="276" customWidth="1"/>
    <col min="12341" max="12545" width="9" style="276" customWidth="1"/>
    <col min="12546" max="12546" width="6" style="276" customWidth="1"/>
    <col min="12547" max="12547" width="3.125" style="276" customWidth="1"/>
    <col min="12548" max="12548" width="8.625" style="276" customWidth="1"/>
    <col min="12549" max="12549" width="6.375" style="276" customWidth="1"/>
    <col min="12550" max="12550" width="4.75" style="276" customWidth="1"/>
    <col min="12551" max="12552" width="5.125" style="276" customWidth="1"/>
    <col min="12553" max="12553" width="9" style="276" hidden="1" customWidth="1"/>
    <col min="12554" max="12560" width="5.125" style="276" customWidth="1"/>
    <col min="12561" max="12563" width="4.625" style="276" customWidth="1"/>
    <col min="12564" max="12564" width="9" style="276" hidden="1" customWidth="1"/>
    <col min="12565" max="12571" width="4.625" style="276" customWidth="1"/>
    <col min="12572" max="12572" width="3.125" style="276" customWidth="1"/>
    <col min="12573" max="12573" width="8.625" style="276" customWidth="1"/>
    <col min="12574" max="12574" width="6.125" style="276" customWidth="1"/>
    <col min="12575" max="12576" width="4.75" style="276" bestFit="1" customWidth="1"/>
    <col min="12577" max="12577" width="5" style="276" customWidth="1"/>
    <col min="12578" max="12578" width="9" style="276" hidden="1" customWidth="1"/>
    <col min="12579" max="12585" width="5" style="276" customWidth="1"/>
    <col min="12586" max="12588" width="4.625" style="276" customWidth="1"/>
    <col min="12589" max="12589" width="9" style="276" hidden="1" customWidth="1"/>
    <col min="12590" max="12596" width="4.625" style="276" customWidth="1"/>
    <col min="12597" max="12801" width="9" style="276" customWidth="1"/>
    <col min="12802" max="12802" width="6" style="276" customWidth="1"/>
    <col min="12803" max="12803" width="3.125" style="276" customWidth="1"/>
    <col min="12804" max="12804" width="8.625" style="276" customWidth="1"/>
    <col min="12805" max="12805" width="6.375" style="276" customWidth="1"/>
    <col min="12806" max="12806" width="4.75" style="276" customWidth="1"/>
    <col min="12807" max="12808" width="5.125" style="276" customWidth="1"/>
    <col min="12809" max="12809" width="9" style="276" hidden="1" customWidth="1"/>
    <col min="12810" max="12816" width="5.125" style="276" customWidth="1"/>
    <col min="12817" max="12819" width="4.625" style="276" customWidth="1"/>
    <col min="12820" max="12820" width="9" style="276" hidden="1" customWidth="1"/>
    <col min="12821" max="12827" width="4.625" style="276" customWidth="1"/>
    <col min="12828" max="12828" width="3.125" style="276" customWidth="1"/>
    <col min="12829" max="12829" width="8.625" style="276" customWidth="1"/>
    <col min="12830" max="12830" width="6.125" style="276" customWidth="1"/>
    <col min="12831" max="12832" width="4.75" style="276" bestFit="1" customWidth="1"/>
    <col min="12833" max="12833" width="5" style="276" customWidth="1"/>
    <col min="12834" max="12834" width="9" style="276" hidden="1" customWidth="1"/>
    <col min="12835" max="12841" width="5" style="276" customWidth="1"/>
    <col min="12842" max="12844" width="4.625" style="276" customWidth="1"/>
    <col min="12845" max="12845" width="9" style="276" hidden="1" customWidth="1"/>
    <col min="12846" max="12852" width="4.625" style="276" customWidth="1"/>
    <col min="12853" max="13057" width="9" style="276" customWidth="1"/>
    <col min="13058" max="13058" width="6" style="276" customWidth="1"/>
    <col min="13059" max="13059" width="3.125" style="276" customWidth="1"/>
    <col min="13060" max="13060" width="8.625" style="276" customWidth="1"/>
    <col min="13061" max="13061" width="6.375" style="276" customWidth="1"/>
    <col min="13062" max="13062" width="4.75" style="276" customWidth="1"/>
    <col min="13063" max="13064" width="5.125" style="276" customWidth="1"/>
    <col min="13065" max="13065" width="9" style="276" hidden="1" customWidth="1"/>
    <col min="13066" max="13072" width="5.125" style="276" customWidth="1"/>
    <col min="13073" max="13075" width="4.625" style="276" customWidth="1"/>
    <col min="13076" max="13076" width="9" style="276" hidden="1" customWidth="1"/>
    <col min="13077" max="13083" width="4.625" style="276" customWidth="1"/>
    <col min="13084" max="13084" width="3.125" style="276" customWidth="1"/>
    <col min="13085" max="13085" width="8.625" style="276" customWidth="1"/>
    <col min="13086" max="13086" width="6.125" style="276" customWidth="1"/>
    <col min="13087" max="13088" width="4.75" style="276" bestFit="1" customWidth="1"/>
    <col min="13089" max="13089" width="5" style="276" customWidth="1"/>
    <col min="13090" max="13090" width="9" style="276" hidden="1" customWidth="1"/>
    <col min="13091" max="13097" width="5" style="276" customWidth="1"/>
    <col min="13098" max="13100" width="4.625" style="276" customWidth="1"/>
    <col min="13101" max="13101" width="9" style="276" hidden="1" customWidth="1"/>
    <col min="13102" max="13108" width="4.625" style="276" customWidth="1"/>
    <col min="13109" max="13313" width="9" style="276" customWidth="1"/>
    <col min="13314" max="13314" width="6" style="276" customWidth="1"/>
    <col min="13315" max="13315" width="3.125" style="276" customWidth="1"/>
    <col min="13316" max="13316" width="8.625" style="276" customWidth="1"/>
    <col min="13317" max="13317" width="6.375" style="276" customWidth="1"/>
    <col min="13318" max="13318" width="4.75" style="276" customWidth="1"/>
    <col min="13319" max="13320" width="5.125" style="276" customWidth="1"/>
    <col min="13321" max="13321" width="9" style="276" hidden="1" customWidth="1"/>
    <col min="13322" max="13328" width="5.125" style="276" customWidth="1"/>
    <col min="13329" max="13331" width="4.625" style="276" customWidth="1"/>
    <col min="13332" max="13332" width="9" style="276" hidden="1" customWidth="1"/>
    <col min="13333" max="13339" width="4.625" style="276" customWidth="1"/>
    <col min="13340" max="13340" width="3.125" style="276" customWidth="1"/>
    <col min="13341" max="13341" width="8.625" style="276" customWidth="1"/>
    <col min="13342" max="13342" width="6.125" style="276" customWidth="1"/>
    <col min="13343" max="13344" width="4.75" style="276" bestFit="1" customWidth="1"/>
    <col min="13345" max="13345" width="5" style="276" customWidth="1"/>
    <col min="13346" max="13346" width="9" style="276" hidden="1" customWidth="1"/>
    <col min="13347" max="13353" width="5" style="276" customWidth="1"/>
    <col min="13354" max="13356" width="4.625" style="276" customWidth="1"/>
    <col min="13357" max="13357" width="9" style="276" hidden="1" customWidth="1"/>
    <col min="13358" max="13364" width="4.625" style="276" customWidth="1"/>
    <col min="13365" max="13569" width="9" style="276" customWidth="1"/>
    <col min="13570" max="13570" width="6" style="276" customWidth="1"/>
    <col min="13571" max="13571" width="3.125" style="276" customWidth="1"/>
    <col min="13572" max="13572" width="8.625" style="276" customWidth="1"/>
    <col min="13573" max="13573" width="6.375" style="276" customWidth="1"/>
    <col min="13574" max="13574" width="4.75" style="276" customWidth="1"/>
    <col min="13575" max="13576" width="5.125" style="276" customWidth="1"/>
    <col min="13577" max="13577" width="9" style="276" hidden="1" customWidth="1"/>
    <col min="13578" max="13584" width="5.125" style="276" customWidth="1"/>
    <col min="13585" max="13587" width="4.625" style="276" customWidth="1"/>
    <col min="13588" max="13588" width="9" style="276" hidden="1" customWidth="1"/>
    <col min="13589" max="13595" width="4.625" style="276" customWidth="1"/>
    <col min="13596" max="13596" width="3.125" style="276" customWidth="1"/>
    <col min="13597" max="13597" width="8.625" style="276" customWidth="1"/>
    <col min="13598" max="13598" width="6.125" style="276" customWidth="1"/>
    <col min="13599" max="13600" width="4.75" style="276" bestFit="1" customWidth="1"/>
    <col min="13601" max="13601" width="5" style="276" customWidth="1"/>
    <col min="13602" max="13602" width="9" style="276" hidden="1" customWidth="1"/>
    <col min="13603" max="13609" width="5" style="276" customWidth="1"/>
    <col min="13610" max="13612" width="4.625" style="276" customWidth="1"/>
    <col min="13613" max="13613" width="9" style="276" hidden="1" customWidth="1"/>
    <col min="13614" max="13620" width="4.625" style="276" customWidth="1"/>
    <col min="13621" max="13825" width="9" style="276" customWidth="1"/>
    <col min="13826" max="13826" width="6" style="276" customWidth="1"/>
    <col min="13827" max="13827" width="3.125" style="276" customWidth="1"/>
    <col min="13828" max="13828" width="8.625" style="276" customWidth="1"/>
    <col min="13829" max="13829" width="6.375" style="276" customWidth="1"/>
    <col min="13830" max="13830" width="4.75" style="276" customWidth="1"/>
    <col min="13831" max="13832" width="5.125" style="276" customWidth="1"/>
    <col min="13833" max="13833" width="9" style="276" hidden="1" customWidth="1"/>
    <col min="13834" max="13840" width="5.125" style="276" customWidth="1"/>
    <col min="13841" max="13843" width="4.625" style="276" customWidth="1"/>
    <col min="13844" max="13844" width="9" style="276" hidden="1" customWidth="1"/>
    <col min="13845" max="13851" width="4.625" style="276" customWidth="1"/>
    <col min="13852" max="13852" width="3.125" style="276" customWidth="1"/>
    <col min="13853" max="13853" width="8.625" style="276" customWidth="1"/>
    <col min="13854" max="13854" width="6.125" style="276" customWidth="1"/>
    <col min="13855" max="13856" width="4.75" style="276" bestFit="1" customWidth="1"/>
    <col min="13857" max="13857" width="5" style="276" customWidth="1"/>
    <col min="13858" max="13858" width="9" style="276" hidden="1" customWidth="1"/>
    <col min="13859" max="13865" width="5" style="276" customWidth="1"/>
    <col min="13866" max="13868" width="4.625" style="276" customWidth="1"/>
    <col min="13869" max="13869" width="9" style="276" hidden="1" customWidth="1"/>
    <col min="13870" max="13876" width="4.625" style="276" customWidth="1"/>
    <col min="13877" max="14081" width="9" style="276" customWidth="1"/>
    <col min="14082" max="14082" width="6" style="276" customWidth="1"/>
    <col min="14083" max="14083" width="3.125" style="276" customWidth="1"/>
    <col min="14084" max="14084" width="8.625" style="276" customWidth="1"/>
    <col min="14085" max="14085" width="6.375" style="276" customWidth="1"/>
    <col min="14086" max="14086" width="4.75" style="276" customWidth="1"/>
    <col min="14087" max="14088" width="5.125" style="276" customWidth="1"/>
    <col min="14089" max="14089" width="9" style="276" hidden="1" customWidth="1"/>
    <col min="14090" max="14096" width="5.125" style="276" customWidth="1"/>
    <col min="14097" max="14099" width="4.625" style="276" customWidth="1"/>
    <col min="14100" max="14100" width="9" style="276" hidden="1" customWidth="1"/>
    <col min="14101" max="14107" width="4.625" style="276" customWidth="1"/>
    <col min="14108" max="14108" width="3.125" style="276" customWidth="1"/>
    <col min="14109" max="14109" width="8.625" style="276" customWidth="1"/>
    <col min="14110" max="14110" width="6.125" style="276" customWidth="1"/>
    <col min="14111" max="14112" width="4.75" style="276" bestFit="1" customWidth="1"/>
    <col min="14113" max="14113" width="5" style="276" customWidth="1"/>
    <col min="14114" max="14114" width="9" style="276" hidden="1" customWidth="1"/>
    <col min="14115" max="14121" width="5" style="276" customWidth="1"/>
    <col min="14122" max="14124" width="4.625" style="276" customWidth="1"/>
    <col min="14125" max="14125" width="9" style="276" hidden="1" customWidth="1"/>
    <col min="14126" max="14132" width="4.625" style="276" customWidth="1"/>
    <col min="14133" max="14337" width="9" style="276" customWidth="1"/>
    <col min="14338" max="14338" width="6" style="276" customWidth="1"/>
    <col min="14339" max="14339" width="3.125" style="276" customWidth="1"/>
    <col min="14340" max="14340" width="8.625" style="276" customWidth="1"/>
    <col min="14341" max="14341" width="6.375" style="276" customWidth="1"/>
    <col min="14342" max="14342" width="4.75" style="276" customWidth="1"/>
    <col min="14343" max="14344" width="5.125" style="276" customWidth="1"/>
    <col min="14345" max="14345" width="9" style="276" hidden="1" customWidth="1"/>
    <col min="14346" max="14352" width="5.125" style="276" customWidth="1"/>
    <col min="14353" max="14355" width="4.625" style="276" customWidth="1"/>
    <col min="14356" max="14356" width="9" style="276" hidden="1" customWidth="1"/>
    <col min="14357" max="14363" width="4.625" style="276" customWidth="1"/>
    <col min="14364" max="14364" width="3.125" style="276" customWidth="1"/>
    <col min="14365" max="14365" width="8.625" style="276" customWidth="1"/>
    <col min="14366" max="14366" width="6.125" style="276" customWidth="1"/>
    <col min="14367" max="14368" width="4.75" style="276" bestFit="1" customWidth="1"/>
    <col min="14369" max="14369" width="5" style="276" customWidth="1"/>
    <col min="14370" max="14370" width="9" style="276" hidden="1" customWidth="1"/>
    <col min="14371" max="14377" width="5" style="276" customWidth="1"/>
    <col min="14378" max="14380" width="4.625" style="276" customWidth="1"/>
    <col min="14381" max="14381" width="9" style="276" hidden="1" customWidth="1"/>
    <col min="14382" max="14388" width="4.625" style="276" customWidth="1"/>
    <col min="14389" max="14593" width="9" style="276" customWidth="1"/>
    <col min="14594" max="14594" width="6" style="276" customWidth="1"/>
    <col min="14595" max="14595" width="3.125" style="276" customWidth="1"/>
    <col min="14596" max="14596" width="8.625" style="276" customWidth="1"/>
    <col min="14597" max="14597" width="6.375" style="276" customWidth="1"/>
    <col min="14598" max="14598" width="4.75" style="276" customWidth="1"/>
    <col min="14599" max="14600" width="5.125" style="276" customWidth="1"/>
    <col min="14601" max="14601" width="9" style="276" hidden="1" customWidth="1"/>
    <col min="14602" max="14608" width="5.125" style="276" customWidth="1"/>
    <col min="14609" max="14611" width="4.625" style="276" customWidth="1"/>
    <col min="14612" max="14612" width="9" style="276" hidden="1" customWidth="1"/>
    <col min="14613" max="14619" width="4.625" style="276" customWidth="1"/>
    <col min="14620" max="14620" width="3.125" style="276" customWidth="1"/>
    <col min="14621" max="14621" width="8.625" style="276" customWidth="1"/>
    <col min="14622" max="14622" width="6.125" style="276" customWidth="1"/>
    <col min="14623" max="14624" width="4.75" style="276" bestFit="1" customWidth="1"/>
    <col min="14625" max="14625" width="5" style="276" customWidth="1"/>
    <col min="14626" max="14626" width="9" style="276" hidden="1" customWidth="1"/>
    <col min="14627" max="14633" width="5" style="276" customWidth="1"/>
    <col min="14634" max="14636" width="4.625" style="276" customWidth="1"/>
    <col min="14637" max="14637" width="9" style="276" hidden="1" customWidth="1"/>
    <col min="14638" max="14644" width="4.625" style="276" customWidth="1"/>
    <col min="14645" max="14849" width="9" style="276" customWidth="1"/>
    <col min="14850" max="14850" width="6" style="276" customWidth="1"/>
    <col min="14851" max="14851" width="3.125" style="276" customWidth="1"/>
    <col min="14852" max="14852" width="8.625" style="276" customWidth="1"/>
    <col min="14853" max="14853" width="6.375" style="276" customWidth="1"/>
    <col min="14854" max="14854" width="4.75" style="276" customWidth="1"/>
    <col min="14855" max="14856" width="5.125" style="276" customWidth="1"/>
    <col min="14857" max="14857" width="9" style="276" hidden="1" customWidth="1"/>
    <col min="14858" max="14864" width="5.125" style="276" customWidth="1"/>
    <col min="14865" max="14867" width="4.625" style="276" customWidth="1"/>
    <col min="14868" max="14868" width="9" style="276" hidden="1" customWidth="1"/>
    <col min="14869" max="14875" width="4.625" style="276" customWidth="1"/>
    <col min="14876" max="14876" width="3.125" style="276" customWidth="1"/>
    <col min="14877" max="14877" width="8.625" style="276" customWidth="1"/>
    <col min="14878" max="14878" width="6.125" style="276" customWidth="1"/>
    <col min="14879" max="14880" width="4.75" style="276" bestFit="1" customWidth="1"/>
    <col min="14881" max="14881" width="5" style="276" customWidth="1"/>
    <col min="14882" max="14882" width="9" style="276" hidden="1" customWidth="1"/>
    <col min="14883" max="14889" width="5" style="276" customWidth="1"/>
    <col min="14890" max="14892" width="4.625" style="276" customWidth="1"/>
    <col min="14893" max="14893" width="9" style="276" hidden="1" customWidth="1"/>
    <col min="14894" max="14900" width="4.625" style="276" customWidth="1"/>
    <col min="14901" max="15105" width="9" style="276" customWidth="1"/>
    <col min="15106" max="15106" width="6" style="276" customWidth="1"/>
    <col min="15107" max="15107" width="3.125" style="276" customWidth="1"/>
    <col min="15108" max="15108" width="8.625" style="276" customWidth="1"/>
    <col min="15109" max="15109" width="6.375" style="276" customWidth="1"/>
    <col min="15110" max="15110" width="4.75" style="276" customWidth="1"/>
    <col min="15111" max="15112" width="5.125" style="276" customWidth="1"/>
    <col min="15113" max="15113" width="9" style="276" hidden="1" customWidth="1"/>
    <col min="15114" max="15120" width="5.125" style="276" customWidth="1"/>
    <col min="15121" max="15123" width="4.625" style="276" customWidth="1"/>
    <col min="15124" max="15124" width="9" style="276" hidden="1" customWidth="1"/>
    <col min="15125" max="15131" width="4.625" style="276" customWidth="1"/>
    <col min="15132" max="15132" width="3.125" style="276" customWidth="1"/>
    <col min="15133" max="15133" width="8.625" style="276" customWidth="1"/>
    <col min="15134" max="15134" width="6.125" style="276" customWidth="1"/>
    <col min="15135" max="15136" width="4.75" style="276" bestFit="1" customWidth="1"/>
    <col min="15137" max="15137" width="5" style="276" customWidth="1"/>
    <col min="15138" max="15138" width="9" style="276" hidden="1" customWidth="1"/>
    <col min="15139" max="15145" width="5" style="276" customWidth="1"/>
    <col min="15146" max="15148" width="4.625" style="276" customWidth="1"/>
    <col min="15149" max="15149" width="9" style="276" hidden="1" customWidth="1"/>
    <col min="15150" max="15156" width="4.625" style="276" customWidth="1"/>
    <col min="15157" max="15361" width="9" style="276" customWidth="1"/>
    <col min="15362" max="15362" width="6" style="276" customWidth="1"/>
    <col min="15363" max="15363" width="3.125" style="276" customWidth="1"/>
    <col min="15364" max="15364" width="8.625" style="276" customWidth="1"/>
    <col min="15365" max="15365" width="6.375" style="276" customWidth="1"/>
    <col min="15366" max="15366" width="4.75" style="276" customWidth="1"/>
    <col min="15367" max="15368" width="5.125" style="276" customWidth="1"/>
    <col min="15369" max="15369" width="9" style="276" hidden="1" customWidth="1"/>
    <col min="15370" max="15376" width="5.125" style="276" customWidth="1"/>
    <col min="15377" max="15379" width="4.625" style="276" customWidth="1"/>
    <col min="15380" max="15380" width="9" style="276" hidden="1" customWidth="1"/>
    <col min="15381" max="15387" width="4.625" style="276" customWidth="1"/>
    <col min="15388" max="15388" width="3.125" style="276" customWidth="1"/>
    <col min="15389" max="15389" width="8.625" style="276" customWidth="1"/>
    <col min="15390" max="15390" width="6.125" style="276" customWidth="1"/>
    <col min="15391" max="15392" width="4.75" style="276" bestFit="1" customWidth="1"/>
    <col min="15393" max="15393" width="5" style="276" customWidth="1"/>
    <col min="15394" max="15394" width="9" style="276" hidden="1" customWidth="1"/>
    <col min="15395" max="15401" width="5" style="276" customWidth="1"/>
    <col min="15402" max="15404" width="4.625" style="276" customWidth="1"/>
    <col min="15405" max="15405" width="9" style="276" hidden="1" customWidth="1"/>
    <col min="15406" max="15412" width="4.625" style="276" customWidth="1"/>
    <col min="15413" max="15617" width="9" style="276" customWidth="1"/>
    <col min="15618" max="15618" width="6" style="276" customWidth="1"/>
    <col min="15619" max="15619" width="3.125" style="276" customWidth="1"/>
    <col min="15620" max="15620" width="8.625" style="276" customWidth="1"/>
    <col min="15621" max="15621" width="6.375" style="276" customWidth="1"/>
    <col min="15622" max="15622" width="4.75" style="276" customWidth="1"/>
    <col min="15623" max="15624" width="5.125" style="276" customWidth="1"/>
    <col min="15625" max="15625" width="9" style="276" hidden="1" customWidth="1"/>
    <col min="15626" max="15632" width="5.125" style="276" customWidth="1"/>
    <col min="15633" max="15635" width="4.625" style="276" customWidth="1"/>
    <col min="15636" max="15636" width="9" style="276" hidden="1" customWidth="1"/>
    <col min="15637" max="15643" width="4.625" style="276" customWidth="1"/>
    <col min="15644" max="15644" width="3.125" style="276" customWidth="1"/>
    <col min="15645" max="15645" width="8.625" style="276" customWidth="1"/>
    <col min="15646" max="15646" width="6.125" style="276" customWidth="1"/>
    <col min="15647" max="15648" width="4.75" style="276" bestFit="1" customWidth="1"/>
    <col min="15649" max="15649" width="5" style="276" customWidth="1"/>
    <col min="15650" max="15650" width="9" style="276" hidden="1" customWidth="1"/>
    <col min="15651" max="15657" width="5" style="276" customWidth="1"/>
    <col min="15658" max="15660" width="4.625" style="276" customWidth="1"/>
    <col min="15661" max="15661" width="9" style="276" hidden="1" customWidth="1"/>
    <col min="15662" max="15668" width="4.625" style="276" customWidth="1"/>
    <col min="15669" max="15873" width="9" style="276" customWidth="1"/>
    <col min="15874" max="15874" width="6" style="276" customWidth="1"/>
    <col min="15875" max="15875" width="3.125" style="276" customWidth="1"/>
    <col min="15876" max="15876" width="8.625" style="276" customWidth="1"/>
    <col min="15877" max="15877" width="6.375" style="276" customWidth="1"/>
    <col min="15878" max="15878" width="4.75" style="276" customWidth="1"/>
    <col min="15879" max="15880" width="5.125" style="276" customWidth="1"/>
    <col min="15881" max="15881" width="9" style="276" hidden="1" customWidth="1"/>
    <col min="15882" max="15888" width="5.125" style="276" customWidth="1"/>
    <col min="15889" max="15891" width="4.625" style="276" customWidth="1"/>
    <col min="15892" max="15892" width="9" style="276" hidden="1" customWidth="1"/>
    <col min="15893" max="15899" width="4.625" style="276" customWidth="1"/>
    <col min="15900" max="15900" width="3.125" style="276" customWidth="1"/>
    <col min="15901" max="15901" width="8.625" style="276" customWidth="1"/>
    <col min="15902" max="15902" width="6.125" style="276" customWidth="1"/>
    <col min="15903" max="15904" width="4.75" style="276" bestFit="1" customWidth="1"/>
    <col min="15905" max="15905" width="5" style="276" customWidth="1"/>
    <col min="15906" max="15906" width="9" style="276" hidden="1" customWidth="1"/>
    <col min="15907" max="15913" width="5" style="276" customWidth="1"/>
    <col min="15914" max="15916" width="4.625" style="276" customWidth="1"/>
    <col min="15917" max="15917" width="9" style="276" hidden="1" customWidth="1"/>
    <col min="15918" max="15924" width="4.625" style="276" customWidth="1"/>
    <col min="15925" max="16129" width="9" style="276" customWidth="1"/>
    <col min="16130" max="16130" width="6" style="276" customWidth="1"/>
    <col min="16131" max="16131" width="3.125" style="276" customWidth="1"/>
    <col min="16132" max="16132" width="8.625" style="276" customWidth="1"/>
    <col min="16133" max="16133" width="6.375" style="276" customWidth="1"/>
    <col min="16134" max="16134" width="4.75" style="276" customWidth="1"/>
    <col min="16135" max="16136" width="5.125" style="276" customWidth="1"/>
    <col min="16137" max="16137" width="9" style="276" hidden="1" customWidth="1"/>
    <col min="16138" max="16144" width="5.125" style="276" customWidth="1"/>
    <col min="16145" max="16147" width="4.625" style="276" customWidth="1"/>
    <col min="16148" max="16148" width="9" style="276" hidden="1" customWidth="1"/>
    <col min="16149" max="16155" width="4.625" style="276" customWidth="1"/>
    <col min="16156" max="16156" width="3.125" style="276" customWidth="1"/>
    <col min="16157" max="16157" width="8.625" style="276" customWidth="1"/>
    <col min="16158" max="16158" width="6.125" style="276" customWidth="1"/>
    <col min="16159" max="16160" width="4.75" style="276" bestFit="1" customWidth="1"/>
    <col min="16161" max="16161" width="5" style="276" customWidth="1"/>
    <col min="16162" max="16162" width="9" style="276" hidden="1" customWidth="1"/>
    <col min="16163" max="16169" width="5" style="276" customWidth="1"/>
    <col min="16170" max="16172" width="4.625" style="276" customWidth="1"/>
    <col min="16173" max="16173" width="9" style="276" hidden="1" customWidth="1"/>
    <col min="16174" max="16180" width="4.625" style="276" customWidth="1"/>
    <col min="16181" max="16384" width="9" style="276" customWidth="1"/>
  </cols>
  <sheetData>
    <row r="1" spans="1:52" ht="20.25" customHeight="1">
      <c r="C1" s="280" t="s">
        <v>452</v>
      </c>
    </row>
    <row r="2" spans="1:52" s="278" customFormat="1" ht="12" customHeight="1">
      <c r="F2" s="297"/>
      <c r="G2" s="297"/>
      <c r="H2" s="297"/>
      <c r="I2" s="297"/>
      <c r="J2" s="297"/>
      <c r="K2" s="297"/>
      <c r="L2" s="297"/>
      <c r="M2" s="297"/>
      <c r="N2" s="297"/>
      <c r="O2" s="297"/>
      <c r="P2" s="297"/>
      <c r="Q2" s="297"/>
      <c r="R2" s="297"/>
      <c r="S2" s="297"/>
      <c r="T2" s="297"/>
      <c r="U2" s="297"/>
      <c r="V2" s="297"/>
      <c r="W2" s="297"/>
      <c r="X2" s="297"/>
      <c r="Y2" s="297"/>
      <c r="Z2" s="297"/>
      <c r="AA2" s="297"/>
      <c r="AB2" s="297"/>
      <c r="AF2" s="297"/>
      <c r="AG2" s="297"/>
      <c r="AH2" s="297"/>
      <c r="AI2" s="297"/>
      <c r="AJ2" s="297"/>
      <c r="AK2" s="297"/>
      <c r="AL2" s="297"/>
      <c r="AM2" s="297"/>
      <c r="AN2" s="297"/>
      <c r="AO2" s="297"/>
      <c r="AP2" s="297"/>
      <c r="AQ2" s="297"/>
      <c r="AR2" s="297"/>
      <c r="AS2" s="297"/>
      <c r="AT2" s="297"/>
      <c r="AU2" s="297"/>
      <c r="AV2" s="297"/>
      <c r="AW2" s="297"/>
      <c r="AX2" s="297"/>
      <c r="AY2" s="297"/>
    </row>
    <row r="3" spans="1:52" s="278" customFormat="1" ht="12" customHeight="1">
      <c r="C3" s="281" t="s">
        <v>65</v>
      </c>
      <c r="F3" s="297"/>
      <c r="G3" s="297"/>
      <c r="H3" s="297"/>
      <c r="I3" s="297"/>
      <c r="J3" s="297"/>
      <c r="K3" s="297"/>
      <c r="L3" s="297"/>
      <c r="M3" s="297"/>
      <c r="N3" s="297"/>
      <c r="O3" s="297"/>
      <c r="P3" s="297"/>
      <c r="Q3" s="297"/>
      <c r="R3" s="297"/>
      <c r="S3" s="297"/>
      <c r="T3" s="297"/>
      <c r="U3" s="297"/>
      <c r="V3" s="297"/>
      <c r="W3" s="297"/>
      <c r="X3" s="297"/>
      <c r="Y3" s="297"/>
      <c r="Z3" s="297"/>
      <c r="AA3" s="297"/>
      <c r="AB3" s="297"/>
      <c r="AC3" s="281" t="s">
        <v>453</v>
      </c>
      <c r="AF3" s="297"/>
      <c r="AG3" s="297"/>
      <c r="AH3" s="297"/>
      <c r="AI3" s="297"/>
      <c r="AJ3" s="297"/>
      <c r="AK3" s="297"/>
      <c r="AL3" s="297"/>
      <c r="AM3" s="297"/>
      <c r="AN3" s="297"/>
      <c r="AO3" s="297"/>
      <c r="AP3" s="297"/>
      <c r="AQ3" s="297"/>
      <c r="AR3" s="297"/>
      <c r="AS3" s="297"/>
      <c r="AT3" s="297"/>
      <c r="AU3" s="297"/>
      <c r="AV3" s="297"/>
      <c r="AW3" s="297"/>
      <c r="AX3" s="297"/>
      <c r="AY3" s="297"/>
    </row>
    <row r="4" spans="1:52" ht="17.25" customHeight="1">
      <c r="B4" s="583" t="s">
        <v>15</v>
      </c>
      <c r="C4" s="584"/>
      <c r="D4" s="589" t="s">
        <v>171</v>
      </c>
      <c r="E4" s="608" t="s">
        <v>455</v>
      </c>
      <c r="F4" s="592"/>
      <c r="G4" s="592"/>
      <c r="H4" s="592"/>
      <c r="I4" s="592"/>
      <c r="J4" s="592"/>
      <c r="K4" s="592"/>
      <c r="L4" s="592"/>
      <c r="M4" s="592"/>
      <c r="N4" s="592"/>
      <c r="O4" s="592" t="s">
        <v>254</v>
      </c>
      <c r="P4" s="572" t="s">
        <v>456</v>
      </c>
      <c r="Q4" s="573"/>
      <c r="R4" s="573"/>
      <c r="S4" s="573"/>
      <c r="T4" s="573"/>
      <c r="U4" s="573"/>
      <c r="V4" s="573"/>
      <c r="W4" s="573"/>
      <c r="X4" s="573"/>
      <c r="Y4" s="573"/>
      <c r="Z4" s="578" t="s">
        <v>254</v>
      </c>
      <c r="AA4" s="271"/>
      <c r="AB4" s="583" t="s">
        <v>15</v>
      </c>
      <c r="AC4" s="584"/>
      <c r="AD4" s="589" t="s">
        <v>289</v>
      </c>
      <c r="AE4" s="608" t="s">
        <v>455</v>
      </c>
      <c r="AF4" s="592"/>
      <c r="AG4" s="592"/>
      <c r="AH4" s="592"/>
      <c r="AI4" s="592"/>
      <c r="AJ4" s="592"/>
      <c r="AK4" s="592"/>
      <c r="AL4" s="592"/>
      <c r="AM4" s="592"/>
      <c r="AN4" s="592"/>
      <c r="AO4" s="578" t="s">
        <v>254</v>
      </c>
      <c r="AP4" s="572" t="s">
        <v>456</v>
      </c>
      <c r="AQ4" s="573"/>
      <c r="AR4" s="573"/>
      <c r="AS4" s="573"/>
      <c r="AT4" s="573"/>
      <c r="AU4" s="573"/>
      <c r="AV4" s="573"/>
      <c r="AW4" s="573"/>
      <c r="AX4" s="573"/>
      <c r="AY4" s="573"/>
      <c r="AZ4" s="578" t="s">
        <v>254</v>
      </c>
    </row>
    <row r="5" spans="1:52" ht="12.75" customHeight="1">
      <c r="B5" s="585"/>
      <c r="C5" s="586"/>
      <c r="D5" s="590"/>
      <c r="E5" s="572" t="s">
        <v>458</v>
      </c>
      <c r="F5" s="573"/>
      <c r="G5" s="581" t="s">
        <v>459</v>
      </c>
      <c r="H5" s="573" t="s">
        <v>461</v>
      </c>
      <c r="I5" s="573"/>
      <c r="J5" s="573"/>
      <c r="K5" s="573"/>
      <c r="L5" s="573"/>
      <c r="M5" s="573"/>
      <c r="N5" s="581" t="s">
        <v>459</v>
      </c>
      <c r="O5" s="593"/>
      <c r="P5" s="572" t="s">
        <v>458</v>
      </c>
      <c r="Q5" s="573"/>
      <c r="R5" s="581" t="s">
        <v>459</v>
      </c>
      <c r="S5" s="573" t="s">
        <v>461</v>
      </c>
      <c r="T5" s="573"/>
      <c r="U5" s="573"/>
      <c r="V5" s="573"/>
      <c r="W5" s="573"/>
      <c r="X5" s="574"/>
      <c r="Y5" s="581" t="s">
        <v>459</v>
      </c>
      <c r="Z5" s="579"/>
      <c r="AA5" s="298" t="s">
        <v>490</v>
      </c>
      <c r="AB5" s="585"/>
      <c r="AC5" s="586"/>
      <c r="AD5" s="590"/>
      <c r="AE5" s="572" t="s">
        <v>458</v>
      </c>
      <c r="AF5" s="573"/>
      <c r="AG5" s="581" t="s">
        <v>459</v>
      </c>
      <c r="AH5" s="573" t="s">
        <v>461</v>
      </c>
      <c r="AI5" s="573"/>
      <c r="AJ5" s="573"/>
      <c r="AK5" s="573"/>
      <c r="AL5" s="573"/>
      <c r="AM5" s="574"/>
      <c r="AN5" s="581" t="s">
        <v>459</v>
      </c>
      <c r="AO5" s="579"/>
      <c r="AP5" s="572" t="s">
        <v>458</v>
      </c>
      <c r="AQ5" s="573"/>
      <c r="AR5" s="581" t="s">
        <v>459</v>
      </c>
      <c r="AS5" s="573" t="s">
        <v>461</v>
      </c>
      <c r="AT5" s="573"/>
      <c r="AU5" s="573"/>
      <c r="AV5" s="573"/>
      <c r="AW5" s="573"/>
      <c r="AX5" s="574"/>
      <c r="AY5" s="581" t="s">
        <v>459</v>
      </c>
      <c r="AZ5" s="579"/>
    </row>
    <row r="6" spans="1:52" s="279" customFormat="1" ht="14.25" customHeight="1">
      <c r="B6" s="587"/>
      <c r="C6" s="588"/>
      <c r="D6" s="591"/>
      <c r="E6" s="291">
        <v>1</v>
      </c>
      <c r="F6" s="266">
        <v>2</v>
      </c>
      <c r="G6" s="582"/>
      <c r="H6" s="266" t="s">
        <v>462</v>
      </c>
      <c r="I6" s="266">
        <v>1</v>
      </c>
      <c r="J6" s="266">
        <v>2</v>
      </c>
      <c r="K6" s="266">
        <v>3</v>
      </c>
      <c r="L6" s="266">
        <v>4</v>
      </c>
      <c r="M6" s="266">
        <v>5</v>
      </c>
      <c r="N6" s="582"/>
      <c r="O6" s="594"/>
      <c r="P6" s="263">
        <v>1</v>
      </c>
      <c r="Q6" s="266">
        <v>2</v>
      </c>
      <c r="R6" s="582"/>
      <c r="S6" s="266" t="s">
        <v>462</v>
      </c>
      <c r="T6" s="266">
        <v>1</v>
      </c>
      <c r="U6" s="266">
        <v>2</v>
      </c>
      <c r="V6" s="266">
        <v>3</v>
      </c>
      <c r="W6" s="266">
        <v>4</v>
      </c>
      <c r="X6" s="266">
        <v>5</v>
      </c>
      <c r="Y6" s="582"/>
      <c r="Z6" s="580"/>
      <c r="AA6" s="266"/>
      <c r="AB6" s="587"/>
      <c r="AC6" s="588"/>
      <c r="AD6" s="591"/>
      <c r="AE6" s="266">
        <v>1</v>
      </c>
      <c r="AF6" s="266">
        <v>2</v>
      </c>
      <c r="AG6" s="582"/>
      <c r="AH6" s="266" t="s">
        <v>462</v>
      </c>
      <c r="AI6" s="266">
        <v>1</v>
      </c>
      <c r="AJ6" s="266">
        <v>2</v>
      </c>
      <c r="AK6" s="266">
        <v>3</v>
      </c>
      <c r="AL6" s="266">
        <v>4</v>
      </c>
      <c r="AM6" s="266">
        <v>5</v>
      </c>
      <c r="AN6" s="582"/>
      <c r="AO6" s="580"/>
      <c r="AP6" s="263">
        <v>1</v>
      </c>
      <c r="AQ6" s="266">
        <v>2</v>
      </c>
      <c r="AR6" s="582"/>
      <c r="AS6" s="266" t="s">
        <v>462</v>
      </c>
      <c r="AT6" s="263">
        <v>1</v>
      </c>
      <c r="AU6" s="266">
        <v>2</v>
      </c>
      <c r="AV6" s="266">
        <v>3</v>
      </c>
      <c r="AW6" s="266">
        <v>4</v>
      </c>
      <c r="AX6" s="266">
        <v>5</v>
      </c>
      <c r="AY6" s="582"/>
      <c r="AZ6" s="580"/>
    </row>
    <row r="7" spans="1:52" ht="12.75" customHeight="1">
      <c r="A7" s="276" t="s">
        <v>388</v>
      </c>
      <c r="B7" s="606" t="s">
        <v>170</v>
      </c>
      <c r="C7" s="607"/>
      <c r="D7" s="286">
        <v>86709</v>
      </c>
      <c r="E7" s="292">
        <v>2208</v>
      </c>
      <c r="F7" s="292">
        <v>2647</v>
      </c>
      <c r="G7" s="286">
        <v>4855</v>
      </c>
      <c r="H7" s="292" t="e">
        <f>#REF!</f>
        <v>#REF!</v>
      </c>
      <c r="I7" s="292">
        <v>2478</v>
      </c>
      <c r="J7" s="292">
        <v>3341</v>
      </c>
      <c r="K7" s="292">
        <v>2407</v>
      </c>
      <c r="L7" s="292">
        <v>1692</v>
      </c>
      <c r="M7" s="292">
        <v>1281</v>
      </c>
      <c r="N7" s="286">
        <v>11199</v>
      </c>
      <c r="O7" s="292">
        <v>16054</v>
      </c>
      <c r="P7" s="301">
        <f t="shared" ref="P7:Z25" si="0">E7/$D7*100</f>
        <v>2.5464484655572086</v>
      </c>
      <c r="Q7" s="305">
        <f t="shared" si="0"/>
        <v>3.052739623337831</v>
      </c>
      <c r="R7" s="308">
        <f t="shared" si="0"/>
        <v>5.5991880888950396</v>
      </c>
      <c r="S7" s="305" t="e">
        <f t="shared" si="0"/>
        <v>#REF!</v>
      </c>
      <c r="T7" s="305">
        <f t="shared" si="0"/>
        <v>2.8578348268345843</v>
      </c>
      <c r="U7" s="305">
        <f t="shared" si="0"/>
        <v>3.8531179001026419</v>
      </c>
      <c r="V7" s="305">
        <f t="shared" si="0"/>
        <v>2.7759517466468302</v>
      </c>
      <c r="W7" s="305">
        <f t="shared" si="0"/>
        <v>1.9513545306715567</v>
      </c>
      <c r="X7" s="305">
        <f t="shared" si="0"/>
        <v>1.4773552918382176</v>
      </c>
      <c r="Y7" s="311">
        <f t="shared" si="0"/>
        <v>12.91561429609383</v>
      </c>
      <c r="Z7" s="311">
        <f t="shared" si="0"/>
        <v>18.514802384988872</v>
      </c>
      <c r="AA7" s="316">
        <f t="shared" ref="AA7:AA25" si="1">RANK(Z7,$Z$7:$Z$25,0)</f>
        <v>3</v>
      </c>
      <c r="AB7" s="595" t="str">
        <f t="shared" ref="AB7:AB25" si="2">B7</f>
        <v>大津市</v>
      </c>
      <c r="AC7" s="597"/>
      <c r="AD7" s="286">
        <v>40287</v>
      </c>
      <c r="AE7" s="292">
        <v>1899</v>
      </c>
      <c r="AF7" s="292">
        <v>2275</v>
      </c>
      <c r="AG7" s="286">
        <v>4174</v>
      </c>
      <c r="AH7" s="292" t="e">
        <f>#REF!</f>
        <v>#REF!</v>
      </c>
      <c r="AI7" s="292">
        <v>2213</v>
      </c>
      <c r="AJ7" s="292">
        <v>2934</v>
      </c>
      <c r="AK7" s="292">
        <v>2170</v>
      </c>
      <c r="AL7" s="292">
        <v>1499</v>
      </c>
      <c r="AM7" s="292">
        <v>1150</v>
      </c>
      <c r="AN7" s="286">
        <v>9966</v>
      </c>
      <c r="AO7" s="324">
        <v>14140</v>
      </c>
      <c r="AP7" s="301">
        <f t="shared" ref="AP7:AZ25" si="3">AE7/$AD7*100</f>
        <v>4.7136793506590218</v>
      </c>
      <c r="AQ7" s="326">
        <f t="shared" si="3"/>
        <v>5.6469828977089378</v>
      </c>
      <c r="AR7" s="305">
        <f t="shared" si="3"/>
        <v>10.36066224836796</v>
      </c>
      <c r="AS7" s="329" t="e">
        <f t="shared" si="3"/>
        <v>#REF!</v>
      </c>
      <c r="AT7" s="330">
        <f t="shared" si="3"/>
        <v>5.4930871000570907</v>
      </c>
      <c r="AU7" s="305">
        <f t="shared" si="3"/>
        <v>7.282746295331</v>
      </c>
      <c r="AV7" s="305">
        <f t="shared" si="3"/>
        <v>5.3863529178146798</v>
      </c>
      <c r="AW7" s="305">
        <f t="shared" si="3"/>
        <v>3.7208032367761308</v>
      </c>
      <c r="AX7" s="305">
        <f t="shared" si="3"/>
        <v>2.8545188274133095</v>
      </c>
      <c r="AY7" s="311">
        <f t="shared" si="3"/>
        <v>24.73750837739221</v>
      </c>
      <c r="AZ7" s="313">
        <f t="shared" si="3"/>
        <v>35.098170625760176</v>
      </c>
    </row>
    <row r="8" spans="1:52" ht="12.75" customHeight="1">
      <c r="A8" s="276" t="s">
        <v>180</v>
      </c>
      <c r="B8" s="595" t="s">
        <v>172</v>
      </c>
      <c r="C8" s="596"/>
      <c r="D8" s="286">
        <v>26981</v>
      </c>
      <c r="E8" s="292">
        <v>483</v>
      </c>
      <c r="F8" s="292">
        <v>509</v>
      </c>
      <c r="G8" s="286">
        <v>992</v>
      </c>
      <c r="H8" s="292" t="e">
        <f>#REF!</f>
        <v>#REF!</v>
      </c>
      <c r="I8" s="292">
        <v>1006</v>
      </c>
      <c r="J8" s="292">
        <v>953</v>
      </c>
      <c r="K8" s="292">
        <v>664</v>
      </c>
      <c r="L8" s="292">
        <v>573</v>
      </c>
      <c r="M8" s="292">
        <v>392</v>
      </c>
      <c r="N8" s="286">
        <v>3588</v>
      </c>
      <c r="O8" s="292">
        <v>4580</v>
      </c>
      <c r="P8" s="301">
        <f t="shared" si="0"/>
        <v>1.7901486231051482</v>
      </c>
      <c r="Q8" s="305">
        <f t="shared" si="0"/>
        <v>1.8865127311812016</v>
      </c>
      <c r="R8" s="308">
        <f t="shared" si="0"/>
        <v>3.6766613542863493</v>
      </c>
      <c r="S8" s="305" t="e">
        <f t="shared" si="0"/>
        <v>#REF!</v>
      </c>
      <c r="T8" s="305">
        <f t="shared" si="0"/>
        <v>3.7285497201734552</v>
      </c>
      <c r="U8" s="305">
        <f t="shared" si="0"/>
        <v>3.5321151921722693</v>
      </c>
      <c r="V8" s="305">
        <f t="shared" si="0"/>
        <v>2.4609910677884437</v>
      </c>
      <c r="W8" s="305">
        <f t="shared" si="0"/>
        <v>2.1237166895222566</v>
      </c>
      <c r="X8" s="305">
        <f t="shared" si="0"/>
        <v>1.4528742448389607</v>
      </c>
      <c r="Y8" s="311">
        <f t="shared" si="0"/>
        <v>13.298246914495385</v>
      </c>
      <c r="Z8" s="311">
        <f t="shared" si="0"/>
        <v>16.974908268781736</v>
      </c>
      <c r="AA8" s="316">
        <f t="shared" si="1"/>
        <v>8</v>
      </c>
      <c r="AB8" s="595" t="str">
        <f t="shared" si="2"/>
        <v>彦根市</v>
      </c>
      <c r="AC8" s="597"/>
      <c r="AD8" s="286">
        <v>13227</v>
      </c>
      <c r="AE8" s="292">
        <v>418</v>
      </c>
      <c r="AF8" s="292">
        <v>455</v>
      </c>
      <c r="AG8" s="286">
        <v>873</v>
      </c>
      <c r="AH8" s="292" t="e">
        <f>#REF!</f>
        <v>#REF!</v>
      </c>
      <c r="AI8" s="292">
        <v>899</v>
      </c>
      <c r="AJ8" s="292">
        <v>859</v>
      </c>
      <c r="AK8" s="292">
        <v>595</v>
      </c>
      <c r="AL8" s="292">
        <v>531</v>
      </c>
      <c r="AM8" s="292">
        <v>341</v>
      </c>
      <c r="AN8" s="286">
        <v>3225</v>
      </c>
      <c r="AO8" s="324">
        <v>4098</v>
      </c>
      <c r="AP8" s="301">
        <f t="shared" si="3"/>
        <v>3.1602026158614951</v>
      </c>
      <c r="AQ8" s="327">
        <f t="shared" si="3"/>
        <v>3.4399334694186137</v>
      </c>
      <c r="AR8" s="305">
        <f t="shared" si="3"/>
        <v>6.6001360852801092</v>
      </c>
      <c r="AS8" s="330" t="e">
        <f t="shared" si="3"/>
        <v>#REF!</v>
      </c>
      <c r="AT8" s="330">
        <f t="shared" si="3"/>
        <v>6.7967037121040299</v>
      </c>
      <c r="AU8" s="305">
        <f t="shared" si="3"/>
        <v>6.4942919785287669</v>
      </c>
      <c r="AV8" s="305">
        <f t="shared" si="3"/>
        <v>4.4983745369320332</v>
      </c>
      <c r="AW8" s="305">
        <f t="shared" si="3"/>
        <v>4.0145157632116124</v>
      </c>
      <c r="AX8" s="305">
        <f t="shared" si="3"/>
        <v>2.5780600287291144</v>
      </c>
      <c r="AY8" s="311">
        <f t="shared" si="3"/>
        <v>24.381946019505556</v>
      </c>
      <c r="AZ8" s="311">
        <f t="shared" si="3"/>
        <v>30.982082104785665</v>
      </c>
    </row>
    <row r="9" spans="1:52" ht="12.75" customHeight="1">
      <c r="A9" s="276" t="s">
        <v>413</v>
      </c>
      <c r="B9" s="595" t="s">
        <v>174</v>
      </c>
      <c r="C9" s="596"/>
      <c r="D9" s="286">
        <v>32436</v>
      </c>
      <c r="E9" s="292">
        <v>473</v>
      </c>
      <c r="F9" s="292">
        <v>894</v>
      </c>
      <c r="G9" s="286">
        <v>1367</v>
      </c>
      <c r="H9" s="292" t="e">
        <f>#REF!</f>
        <v>#REF!</v>
      </c>
      <c r="I9" s="292">
        <v>1032</v>
      </c>
      <c r="J9" s="292">
        <v>1215</v>
      </c>
      <c r="K9" s="292">
        <v>967</v>
      </c>
      <c r="L9" s="292">
        <v>758</v>
      </c>
      <c r="M9" s="292">
        <v>550</v>
      </c>
      <c r="N9" s="286">
        <v>4522</v>
      </c>
      <c r="O9" s="292">
        <v>5889</v>
      </c>
      <c r="P9" s="301">
        <f t="shared" si="0"/>
        <v>1.4582562584782341</v>
      </c>
      <c r="Q9" s="305">
        <f t="shared" si="0"/>
        <v>2.7561968183499816</v>
      </c>
      <c r="R9" s="308">
        <f t="shared" si="0"/>
        <v>4.2144530768282156</v>
      </c>
      <c r="S9" s="305" t="e">
        <f t="shared" si="0"/>
        <v>#REF!</v>
      </c>
      <c r="T9" s="305">
        <f t="shared" si="0"/>
        <v>3.1816500184979652</v>
      </c>
      <c r="U9" s="305">
        <f t="shared" si="0"/>
        <v>3.7458379578246395</v>
      </c>
      <c r="V9" s="305">
        <f t="shared" si="0"/>
        <v>2.9812553952398568</v>
      </c>
      <c r="W9" s="305">
        <f t="shared" si="0"/>
        <v>2.3369096066099395</v>
      </c>
      <c r="X9" s="305">
        <f t="shared" si="0"/>
        <v>1.6956468121839929</v>
      </c>
      <c r="Y9" s="311">
        <f t="shared" si="0"/>
        <v>13.941299790356393</v>
      </c>
      <c r="Z9" s="311">
        <f t="shared" si="0"/>
        <v>18.15575286718461</v>
      </c>
      <c r="AA9" s="316">
        <f t="shared" si="1"/>
        <v>6</v>
      </c>
      <c r="AB9" s="595" t="str">
        <f t="shared" si="2"/>
        <v>長浜市</v>
      </c>
      <c r="AC9" s="597"/>
      <c r="AD9" s="286">
        <v>16810</v>
      </c>
      <c r="AE9" s="292">
        <v>415</v>
      </c>
      <c r="AF9" s="292">
        <v>777</v>
      </c>
      <c r="AG9" s="286">
        <v>1192</v>
      </c>
      <c r="AH9" s="292" t="e">
        <f>#REF!</f>
        <v>#REF!</v>
      </c>
      <c r="AI9" s="292">
        <v>929</v>
      </c>
      <c r="AJ9" s="292">
        <v>1084</v>
      </c>
      <c r="AK9" s="292">
        <v>868</v>
      </c>
      <c r="AL9" s="292">
        <v>703</v>
      </c>
      <c r="AM9" s="292">
        <v>493</v>
      </c>
      <c r="AN9" s="286">
        <v>4077</v>
      </c>
      <c r="AO9" s="324">
        <v>5269</v>
      </c>
      <c r="AP9" s="301">
        <f t="shared" si="3"/>
        <v>2.4687685901249257</v>
      </c>
      <c r="AQ9" s="327">
        <f t="shared" si="3"/>
        <v>4.622248661511005</v>
      </c>
      <c r="AR9" s="305">
        <f t="shared" si="3"/>
        <v>7.0910172516359307</v>
      </c>
      <c r="AS9" s="330" t="e">
        <f t="shared" si="3"/>
        <v>#REF!</v>
      </c>
      <c r="AT9" s="330">
        <f t="shared" si="3"/>
        <v>5.526472337894111</v>
      </c>
      <c r="AU9" s="305">
        <f t="shared" si="3"/>
        <v>6.4485425342058296</v>
      </c>
      <c r="AV9" s="305">
        <f t="shared" si="3"/>
        <v>5.1635930993456283</v>
      </c>
      <c r="AW9" s="305">
        <f t="shared" si="3"/>
        <v>4.1820345032718622</v>
      </c>
      <c r="AX9" s="305">
        <f t="shared" si="3"/>
        <v>2.9327781082688875</v>
      </c>
      <c r="AY9" s="311">
        <f t="shared" si="3"/>
        <v>24.253420582986319</v>
      </c>
      <c r="AZ9" s="311">
        <f t="shared" si="3"/>
        <v>31.344437834622248</v>
      </c>
    </row>
    <row r="10" spans="1:52" ht="12.75" customHeight="1">
      <c r="A10" s="276" t="s">
        <v>465</v>
      </c>
      <c r="B10" s="595" t="s">
        <v>104</v>
      </c>
      <c r="C10" s="596"/>
      <c r="D10" s="286">
        <v>21589</v>
      </c>
      <c r="E10" s="292">
        <v>222</v>
      </c>
      <c r="F10" s="292">
        <v>282</v>
      </c>
      <c r="G10" s="286">
        <v>504</v>
      </c>
      <c r="H10" s="292" t="e">
        <f>#REF!</f>
        <v>#REF!</v>
      </c>
      <c r="I10" s="292">
        <v>948</v>
      </c>
      <c r="J10" s="292">
        <v>688</v>
      </c>
      <c r="K10" s="292">
        <v>429</v>
      </c>
      <c r="L10" s="292">
        <v>375</v>
      </c>
      <c r="M10" s="292">
        <v>240</v>
      </c>
      <c r="N10" s="286">
        <v>2680</v>
      </c>
      <c r="O10" s="292">
        <v>3184</v>
      </c>
      <c r="P10" s="301">
        <f t="shared" si="0"/>
        <v>1.0283014498124043</v>
      </c>
      <c r="Q10" s="305">
        <f t="shared" si="0"/>
        <v>1.3062207605725138</v>
      </c>
      <c r="R10" s="308">
        <f t="shared" si="0"/>
        <v>2.3345222103849181</v>
      </c>
      <c r="S10" s="305" t="e">
        <f t="shared" si="0"/>
        <v>#REF!</v>
      </c>
      <c r="T10" s="305">
        <f t="shared" si="0"/>
        <v>4.3911251100097273</v>
      </c>
      <c r="U10" s="305">
        <f t="shared" si="0"/>
        <v>3.1868080967159198</v>
      </c>
      <c r="V10" s="305">
        <f t="shared" si="0"/>
        <v>1.9871230719347817</v>
      </c>
      <c r="W10" s="305">
        <f t="shared" si="0"/>
        <v>1.7369956922506833</v>
      </c>
      <c r="X10" s="305">
        <f t="shared" si="0"/>
        <v>1.1116772430404371</v>
      </c>
      <c r="Y10" s="311">
        <f t="shared" si="0"/>
        <v>12.41372921395155</v>
      </c>
      <c r="Z10" s="311">
        <f t="shared" si="0"/>
        <v>14.748251424336466</v>
      </c>
      <c r="AA10" s="316">
        <f t="shared" si="1"/>
        <v>18</v>
      </c>
      <c r="AB10" s="595" t="str">
        <f t="shared" si="2"/>
        <v>近江八幡市</v>
      </c>
      <c r="AC10" s="597"/>
      <c r="AD10" s="286">
        <v>10201</v>
      </c>
      <c r="AE10" s="292">
        <v>191</v>
      </c>
      <c r="AF10" s="292">
        <v>241</v>
      </c>
      <c r="AG10" s="286">
        <v>432</v>
      </c>
      <c r="AH10" s="292" t="e">
        <f>#REF!</f>
        <v>#REF!</v>
      </c>
      <c r="AI10" s="292">
        <v>844</v>
      </c>
      <c r="AJ10" s="292">
        <v>623</v>
      </c>
      <c r="AK10" s="292">
        <v>389</v>
      </c>
      <c r="AL10" s="292">
        <v>342</v>
      </c>
      <c r="AM10" s="292">
        <v>219</v>
      </c>
      <c r="AN10" s="286">
        <v>2417</v>
      </c>
      <c r="AO10" s="324">
        <v>2849</v>
      </c>
      <c r="AP10" s="301">
        <f t="shared" si="3"/>
        <v>1.872365454367219</v>
      </c>
      <c r="AQ10" s="327">
        <f t="shared" si="3"/>
        <v>2.3625134790706794</v>
      </c>
      <c r="AR10" s="305">
        <f t="shared" si="3"/>
        <v>4.2348789334378978</v>
      </c>
      <c r="AS10" s="330" t="e">
        <f t="shared" si="3"/>
        <v>#REF!</v>
      </c>
      <c r="AT10" s="330">
        <f t="shared" si="3"/>
        <v>8.2736986569944122</v>
      </c>
      <c r="AU10" s="305">
        <f t="shared" si="3"/>
        <v>6.1072443878051175</v>
      </c>
      <c r="AV10" s="305">
        <f t="shared" si="3"/>
        <v>3.8133516321929224</v>
      </c>
      <c r="AW10" s="305">
        <f t="shared" si="3"/>
        <v>3.3526124889716695</v>
      </c>
      <c r="AX10" s="305">
        <f t="shared" si="3"/>
        <v>2.1468483482011567</v>
      </c>
      <c r="AY10" s="311">
        <f t="shared" si="3"/>
        <v>23.693755514165275</v>
      </c>
      <c r="AZ10" s="311">
        <f t="shared" si="3"/>
        <v>27.92863444760318</v>
      </c>
    </row>
    <row r="11" spans="1:52" ht="12.75" customHeight="1">
      <c r="A11" s="276" t="s">
        <v>300</v>
      </c>
      <c r="B11" s="595" t="s">
        <v>177</v>
      </c>
      <c r="C11" s="596"/>
      <c r="D11" s="286">
        <v>28136</v>
      </c>
      <c r="E11" s="292">
        <v>563</v>
      </c>
      <c r="F11" s="292">
        <v>468</v>
      </c>
      <c r="G11" s="286">
        <v>1031</v>
      </c>
      <c r="H11" s="292" t="e">
        <f>#REF!</f>
        <v>#REF!</v>
      </c>
      <c r="I11" s="292">
        <v>1283</v>
      </c>
      <c r="J11" s="292">
        <v>666</v>
      </c>
      <c r="K11" s="292">
        <v>524</v>
      </c>
      <c r="L11" s="292">
        <v>443</v>
      </c>
      <c r="M11" s="292">
        <v>409</v>
      </c>
      <c r="N11" s="286">
        <v>3325</v>
      </c>
      <c r="O11" s="292">
        <v>4356</v>
      </c>
      <c r="P11" s="301">
        <f t="shared" si="0"/>
        <v>2.0009951663349446</v>
      </c>
      <c r="Q11" s="305">
        <f t="shared" si="0"/>
        <v>1.6633494455501847</v>
      </c>
      <c r="R11" s="308">
        <f t="shared" si="0"/>
        <v>3.6643446118851295</v>
      </c>
      <c r="S11" s="305" t="e">
        <f t="shared" si="0"/>
        <v>#REF!</v>
      </c>
      <c r="T11" s="305">
        <f t="shared" si="0"/>
        <v>4.5599943133352294</v>
      </c>
      <c r="U11" s="305">
        <f t="shared" si="0"/>
        <v>2.3670742109752627</v>
      </c>
      <c r="V11" s="305">
        <f t="shared" si="0"/>
        <v>1.8623827125390957</v>
      </c>
      <c r="W11" s="305">
        <f t="shared" si="0"/>
        <v>1.5744953085015641</v>
      </c>
      <c r="X11" s="305">
        <f t="shared" si="0"/>
        <v>1.4536536821154393</v>
      </c>
      <c r="Y11" s="311">
        <f t="shared" si="0"/>
        <v>11.81760022746659</v>
      </c>
      <c r="Z11" s="311">
        <f t="shared" si="0"/>
        <v>15.481944839351719</v>
      </c>
      <c r="AA11" s="316">
        <f t="shared" si="1"/>
        <v>16</v>
      </c>
      <c r="AB11" s="595" t="str">
        <f t="shared" si="2"/>
        <v>草津市</v>
      </c>
      <c r="AC11" s="597"/>
      <c r="AD11" s="286">
        <v>12218</v>
      </c>
      <c r="AE11" s="292">
        <v>482</v>
      </c>
      <c r="AF11" s="292">
        <v>400</v>
      </c>
      <c r="AG11" s="286">
        <v>882</v>
      </c>
      <c r="AH11" s="292" t="e">
        <f>#REF!</f>
        <v>#REF!</v>
      </c>
      <c r="AI11" s="292">
        <v>1112</v>
      </c>
      <c r="AJ11" s="292">
        <v>566</v>
      </c>
      <c r="AK11" s="292">
        <v>453</v>
      </c>
      <c r="AL11" s="292">
        <v>411</v>
      </c>
      <c r="AM11" s="292">
        <v>354</v>
      </c>
      <c r="AN11" s="286">
        <v>2896</v>
      </c>
      <c r="AO11" s="324">
        <v>3778</v>
      </c>
      <c r="AP11" s="301">
        <f t="shared" si="3"/>
        <v>3.9449991815354393</v>
      </c>
      <c r="AQ11" s="327">
        <f t="shared" si="3"/>
        <v>3.2738582419381239</v>
      </c>
      <c r="AR11" s="305">
        <f t="shared" si="3"/>
        <v>7.2188574234735636</v>
      </c>
      <c r="AS11" s="330" t="e">
        <f t="shared" si="3"/>
        <v>#REF!</v>
      </c>
      <c r="AT11" s="330">
        <f t="shared" si="3"/>
        <v>9.1013259125879848</v>
      </c>
      <c r="AU11" s="305">
        <f t="shared" si="3"/>
        <v>4.6325094123424453</v>
      </c>
      <c r="AV11" s="305">
        <f t="shared" si="3"/>
        <v>3.7076444589949258</v>
      </c>
      <c r="AW11" s="305">
        <f t="shared" si="3"/>
        <v>3.3638893435914223</v>
      </c>
      <c r="AX11" s="305">
        <f t="shared" si="3"/>
        <v>2.89736454411524</v>
      </c>
      <c r="AY11" s="311">
        <f t="shared" si="3"/>
        <v>23.702733671632018</v>
      </c>
      <c r="AZ11" s="311">
        <f t="shared" si="3"/>
        <v>30.921591095105583</v>
      </c>
    </row>
    <row r="12" spans="1:52" ht="12.75" customHeight="1">
      <c r="A12" s="276" t="s">
        <v>300</v>
      </c>
      <c r="B12" s="595" t="s">
        <v>178</v>
      </c>
      <c r="C12" s="596"/>
      <c r="D12" s="286">
        <v>17177</v>
      </c>
      <c r="E12" s="292">
        <v>486</v>
      </c>
      <c r="F12" s="292">
        <v>332</v>
      </c>
      <c r="G12" s="286">
        <v>818</v>
      </c>
      <c r="H12" s="292" t="e">
        <f>#REF!</f>
        <v>#REF!</v>
      </c>
      <c r="I12" s="292">
        <v>724</v>
      </c>
      <c r="J12" s="292">
        <v>444</v>
      </c>
      <c r="K12" s="292">
        <v>404</v>
      </c>
      <c r="L12" s="292">
        <v>285</v>
      </c>
      <c r="M12" s="292">
        <v>194</v>
      </c>
      <c r="N12" s="286">
        <v>2051</v>
      </c>
      <c r="O12" s="292">
        <v>2869</v>
      </c>
      <c r="P12" s="301">
        <f t="shared" si="0"/>
        <v>2.8293648483437157</v>
      </c>
      <c r="Q12" s="305">
        <f t="shared" si="0"/>
        <v>1.9328171391977642</v>
      </c>
      <c r="R12" s="308">
        <f t="shared" si="0"/>
        <v>4.7621819875414797</v>
      </c>
      <c r="S12" s="305" t="e">
        <f t="shared" si="0"/>
        <v>#REF!</v>
      </c>
      <c r="T12" s="305">
        <f t="shared" si="0"/>
        <v>4.2149385806601849</v>
      </c>
      <c r="U12" s="305">
        <f t="shared" si="0"/>
        <v>2.5848518367584559</v>
      </c>
      <c r="V12" s="305">
        <f t="shared" si="0"/>
        <v>2.3519823019153518</v>
      </c>
      <c r="W12" s="305">
        <f t="shared" si="0"/>
        <v>1.659195435757117</v>
      </c>
      <c r="X12" s="305">
        <f t="shared" si="0"/>
        <v>1.1294172439890551</v>
      </c>
      <c r="Y12" s="311">
        <f t="shared" si="0"/>
        <v>11.940385399080165</v>
      </c>
      <c r="Z12" s="311">
        <f t="shared" si="0"/>
        <v>16.702567386621645</v>
      </c>
      <c r="AA12" s="316">
        <f t="shared" si="1"/>
        <v>11</v>
      </c>
      <c r="AB12" s="595" t="str">
        <f t="shared" si="2"/>
        <v>守山市</v>
      </c>
      <c r="AC12" s="597"/>
      <c r="AD12" s="286">
        <v>7674</v>
      </c>
      <c r="AE12" s="292">
        <v>391</v>
      </c>
      <c r="AF12" s="292">
        <v>279</v>
      </c>
      <c r="AG12" s="286">
        <v>670</v>
      </c>
      <c r="AH12" s="292" t="e">
        <f>#REF!</f>
        <v>#REF!</v>
      </c>
      <c r="AI12" s="292">
        <v>636</v>
      </c>
      <c r="AJ12" s="292">
        <v>392</v>
      </c>
      <c r="AK12" s="292">
        <v>349</v>
      </c>
      <c r="AL12" s="292">
        <v>262</v>
      </c>
      <c r="AM12" s="292">
        <v>172</v>
      </c>
      <c r="AN12" s="286">
        <v>1811</v>
      </c>
      <c r="AO12" s="324">
        <v>2481</v>
      </c>
      <c r="AP12" s="301">
        <f t="shared" si="3"/>
        <v>5.0951264008339843</v>
      </c>
      <c r="AQ12" s="327">
        <f t="shared" si="3"/>
        <v>3.635652853792025</v>
      </c>
      <c r="AR12" s="305">
        <f t="shared" si="3"/>
        <v>8.730779254626011</v>
      </c>
      <c r="AS12" s="330" t="e">
        <f t="shared" si="3"/>
        <v>#REF!</v>
      </c>
      <c r="AT12" s="330">
        <f t="shared" si="3"/>
        <v>8.2877247849882725</v>
      </c>
      <c r="AU12" s="305">
        <f t="shared" si="3"/>
        <v>5.1081574146468594</v>
      </c>
      <c r="AV12" s="305">
        <f t="shared" si="3"/>
        <v>4.5478238206932495</v>
      </c>
      <c r="AW12" s="305">
        <f t="shared" si="3"/>
        <v>3.4141256189731557</v>
      </c>
      <c r="AX12" s="305">
        <f t="shared" si="3"/>
        <v>2.2413343758144384</v>
      </c>
      <c r="AY12" s="311">
        <f t="shared" si="3"/>
        <v>23.599166015115976</v>
      </c>
      <c r="AZ12" s="311">
        <f t="shared" si="3"/>
        <v>32.329945269741991</v>
      </c>
    </row>
    <row r="13" spans="1:52" ht="12.75" customHeight="1">
      <c r="A13" s="276" t="s">
        <v>466</v>
      </c>
      <c r="B13" s="595" t="s">
        <v>182</v>
      </c>
      <c r="C13" s="596"/>
      <c r="D13" s="286">
        <v>23932</v>
      </c>
      <c r="E13" s="292">
        <v>611</v>
      </c>
      <c r="F13" s="292">
        <v>588</v>
      </c>
      <c r="G13" s="286">
        <v>1199</v>
      </c>
      <c r="H13" s="292" t="e">
        <f>#REF!</f>
        <v>#REF!</v>
      </c>
      <c r="I13" s="292">
        <v>837</v>
      </c>
      <c r="J13" s="292">
        <v>650</v>
      </c>
      <c r="K13" s="292">
        <v>544</v>
      </c>
      <c r="L13" s="292">
        <v>528</v>
      </c>
      <c r="M13" s="292">
        <v>434</v>
      </c>
      <c r="N13" s="286">
        <v>2993</v>
      </c>
      <c r="O13" s="292">
        <v>4192</v>
      </c>
      <c r="P13" s="301">
        <f t="shared" si="0"/>
        <v>2.5530670232324923</v>
      </c>
      <c r="Q13" s="305">
        <f t="shared" si="0"/>
        <v>2.4569613906067191</v>
      </c>
      <c r="R13" s="308">
        <f t="shared" si="0"/>
        <v>5.010028413839211</v>
      </c>
      <c r="S13" s="305" t="e">
        <f t="shared" si="0"/>
        <v>#REF!</v>
      </c>
      <c r="T13" s="305">
        <f t="shared" si="0"/>
        <v>3.4974093264248705</v>
      </c>
      <c r="U13" s="305">
        <f t="shared" si="0"/>
        <v>2.7160287481196721</v>
      </c>
      <c r="V13" s="305">
        <f t="shared" si="0"/>
        <v>2.273107136887849</v>
      </c>
      <c r="W13" s="305">
        <f t="shared" si="0"/>
        <v>2.2062510446264416</v>
      </c>
      <c r="X13" s="305">
        <f t="shared" si="0"/>
        <v>1.8134715025906734</v>
      </c>
      <c r="Y13" s="311">
        <f t="shared" si="0"/>
        <v>12.506267758649505</v>
      </c>
      <c r="Z13" s="311">
        <f t="shared" si="0"/>
        <v>17.516296172488719</v>
      </c>
      <c r="AA13" s="316">
        <f t="shared" si="1"/>
        <v>7</v>
      </c>
      <c r="AB13" s="595" t="str">
        <f t="shared" si="2"/>
        <v>甲賀市</v>
      </c>
      <c r="AC13" s="597"/>
      <c r="AD13" s="286">
        <v>12058</v>
      </c>
      <c r="AE13" s="292">
        <v>522</v>
      </c>
      <c r="AF13" s="292">
        <v>504</v>
      </c>
      <c r="AG13" s="286">
        <v>1026</v>
      </c>
      <c r="AH13" s="292" t="e">
        <f>#REF!</f>
        <v>#REF!</v>
      </c>
      <c r="AI13" s="292">
        <v>759</v>
      </c>
      <c r="AJ13" s="292">
        <v>599</v>
      </c>
      <c r="AK13" s="292">
        <v>494</v>
      </c>
      <c r="AL13" s="292">
        <v>475</v>
      </c>
      <c r="AM13" s="292">
        <v>385</v>
      </c>
      <c r="AN13" s="286">
        <v>2712</v>
      </c>
      <c r="AO13" s="324">
        <v>3738</v>
      </c>
      <c r="AP13" s="301">
        <f t="shared" si="3"/>
        <v>4.3290761320285291</v>
      </c>
      <c r="AQ13" s="327">
        <f t="shared" si="3"/>
        <v>4.1797976447172003</v>
      </c>
      <c r="AR13" s="305">
        <f t="shared" si="3"/>
        <v>8.5088737767457285</v>
      </c>
      <c r="AS13" s="330" t="e">
        <f t="shared" si="3"/>
        <v>#REF!</v>
      </c>
      <c r="AT13" s="330">
        <f t="shared" si="3"/>
        <v>6.2945762149610216</v>
      </c>
      <c r="AU13" s="305">
        <f t="shared" si="3"/>
        <v>4.9676563277492116</v>
      </c>
      <c r="AV13" s="305">
        <f t="shared" si="3"/>
        <v>4.0968651517664618</v>
      </c>
      <c r="AW13" s="305">
        <f t="shared" si="3"/>
        <v>3.9392934151600598</v>
      </c>
      <c r="AX13" s="305">
        <f t="shared" si="3"/>
        <v>3.1929009786034168</v>
      </c>
      <c r="AY13" s="311">
        <f t="shared" si="3"/>
        <v>22.491292088240172</v>
      </c>
      <c r="AZ13" s="311">
        <f t="shared" si="3"/>
        <v>31.000165864985902</v>
      </c>
    </row>
    <row r="14" spans="1:52" ht="12.75" customHeight="1">
      <c r="A14" s="276" t="s">
        <v>300</v>
      </c>
      <c r="B14" s="595" t="s">
        <v>184</v>
      </c>
      <c r="C14" s="596"/>
      <c r="D14" s="286">
        <v>12698</v>
      </c>
      <c r="E14" s="292">
        <v>336</v>
      </c>
      <c r="F14" s="292">
        <v>212</v>
      </c>
      <c r="G14" s="286">
        <v>548</v>
      </c>
      <c r="H14" s="292" t="e">
        <f>#REF!</f>
        <v>#REF!</v>
      </c>
      <c r="I14" s="292">
        <v>522</v>
      </c>
      <c r="J14" s="292">
        <v>377</v>
      </c>
      <c r="K14" s="292">
        <v>293</v>
      </c>
      <c r="L14" s="292">
        <v>274</v>
      </c>
      <c r="M14" s="292">
        <v>138</v>
      </c>
      <c r="N14" s="286">
        <v>1604</v>
      </c>
      <c r="O14" s="292">
        <v>2152</v>
      </c>
      <c r="P14" s="301">
        <f t="shared" si="0"/>
        <v>2.6460859977949283</v>
      </c>
      <c r="Q14" s="305">
        <f t="shared" si="0"/>
        <v>1.6695542605134666</v>
      </c>
      <c r="R14" s="308">
        <f t="shared" si="0"/>
        <v>4.3156402583083953</v>
      </c>
      <c r="S14" s="305" t="e">
        <f t="shared" si="0"/>
        <v>#REF!</v>
      </c>
      <c r="T14" s="305">
        <f t="shared" si="0"/>
        <v>4.110883603717121</v>
      </c>
      <c r="U14" s="305">
        <f t="shared" si="0"/>
        <v>2.968971491573476</v>
      </c>
      <c r="V14" s="305">
        <f t="shared" si="0"/>
        <v>2.3074499921247442</v>
      </c>
      <c r="W14" s="305">
        <f t="shared" si="0"/>
        <v>2.1578201291541976</v>
      </c>
      <c r="X14" s="305">
        <f t="shared" si="0"/>
        <v>1.086785320522917</v>
      </c>
      <c r="Y14" s="311">
        <f t="shared" si="0"/>
        <v>12.631910537092455</v>
      </c>
      <c r="Z14" s="311">
        <f t="shared" si="0"/>
        <v>16.947550795400851</v>
      </c>
      <c r="AA14" s="316">
        <f t="shared" si="1"/>
        <v>9</v>
      </c>
      <c r="AB14" s="595" t="str">
        <f t="shared" si="2"/>
        <v>野洲市</v>
      </c>
      <c r="AC14" s="597"/>
      <c r="AD14" s="286">
        <v>5699</v>
      </c>
      <c r="AE14" s="292">
        <v>294</v>
      </c>
      <c r="AF14" s="292">
        <v>177</v>
      </c>
      <c r="AG14" s="286">
        <v>471</v>
      </c>
      <c r="AH14" s="292" t="e">
        <f>#REF!</f>
        <v>#REF!</v>
      </c>
      <c r="AI14" s="292">
        <v>444</v>
      </c>
      <c r="AJ14" s="292">
        <v>323</v>
      </c>
      <c r="AK14" s="292">
        <v>270</v>
      </c>
      <c r="AL14" s="292">
        <v>247</v>
      </c>
      <c r="AM14" s="292">
        <v>121</v>
      </c>
      <c r="AN14" s="286">
        <v>1405</v>
      </c>
      <c r="AO14" s="324">
        <v>1876</v>
      </c>
      <c r="AP14" s="301">
        <f t="shared" si="3"/>
        <v>5.1587997894367428</v>
      </c>
      <c r="AQ14" s="327">
        <f t="shared" si="3"/>
        <v>3.1058080364976313</v>
      </c>
      <c r="AR14" s="305">
        <f t="shared" si="3"/>
        <v>8.2646078259343732</v>
      </c>
      <c r="AS14" s="330" t="e">
        <f t="shared" si="3"/>
        <v>#REF!</v>
      </c>
      <c r="AT14" s="330">
        <f t="shared" si="3"/>
        <v>7.7908404983330399</v>
      </c>
      <c r="AU14" s="305">
        <f t="shared" si="3"/>
        <v>5.6676609931566944</v>
      </c>
      <c r="AV14" s="305">
        <f t="shared" si="3"/>
        <v>4.7376732760133358</v>
      </c>
      <c r="AW14" s="305">
        <f t="shared" si="3"/>
        <v>4.3340937006492366</v>
      </c>
      <c r="AX14" s="305">
        <f t="shared" si="3"/>
        <v>2.1231795051763465</v>
      </c>
      <c r="AY14" s="311">
        <f t="shared" si="3"/>
        <v>24.653447973328653</v>
      </c>
      <c r="AZ14" s="311">
        <f t="shared" si="3"/>
        <v>32.91805579926303</v>
      </c>
    </row>
    <row r="15" spans="1:52" ht="12.75" customHeight="1">
      <c r="A15" s="276" t="s">
        <v>466</v>
      </c>
      <c r="B15" s="595" t="s">
        <v>188</v>
      </c>
      <c r="C15" s="596"/>
      <c r="D15" s="286">
        <v>12154</v>
      </c>
      <c r="E15" s="292">
        <v>171</v>
      </c>
      <c r="F15" s="292">
        <v>144</v>
      </c>
      <c r="G15" s="286">
        <v>315</v>
      </c>
      <c r="H15" s="292" t="e">
        <f>#REF!</f>
        <v>#REF!</v>
      </c>
      <c r="I15" s="292">
        <v>468</v>
      </c>
      <c r="J15" s="292">
        <v>311</v>
      </c>
      <c r="K15" s="292">
        <v>209</v>
      </c>
      <c r="L15" s="292">
        <v>271</v>
      </c>
      <c r="M15" s="292">
        <v>269</v>
      </c>
      <c r="N15" s="286">
        <v>1528</v>
      </c>
      <c r="O15" s="292">
        <v>1843</v>
      </c>
      <c r="P15" s="301">
        <f t="shared" si="0"/>
        <v>1.4069442158960013</v>
      </c>
      <c r="Q15" s="305">
        <f t="shared" si="0"/>
        <v>1.1847951291755801</v>
      </c>
      <c r="R15" s="308">
        <f t="shared" si="0"/>
        <v>2.5917393450715811</v>
      </c>
      <c r="S15" s="305" t="e">
        <f t="shared" si="0"/>
        <v>#REF!</v>
      </c>
      <c r="T15" s="305">
        <f t="shared" si="0"/>
        <v>3.8505841698206353</v>
      </c>
      <c r="U15" s="305">
        <f t="shared" si="0"/>
        <v>2.5588283692611484</v>
      </c>
      <c r="V15" s="305">
        <f t="shared" si="0"/>
        <v>1.7195984860951128</v>
      </c>
      <c r="W15" s="305">
        <f t="shared" si="0"/>
        <v>2.2297186111568208</v>
      </c>
      <c r="X15" s="305">
        <f t="shared" si="0"/>
        <v>2.2132631232516045</v>
      </c>
      <c r="Y15" s="311">
        <f t="shared" si="0"/>
        <v>12.571992759585321</v>
      </c>
      <c r="Z15" s="311">
        <f t="shared" si="0"/>
        <v>15.163732104656901</v>
      </c>
      <c r="AA15" s="316">
        <f t="shared" si="1"/>
        <v>17</v>
      </c>
      <c r="AB15" s="595" t="str">
        <f t="shared" si="2"/>
        <v>湖南市</v>
      </c>
      <c r="AC15" s="597"/>
      <c r="AD15" s="286">
        <v>4976</v>
      </c>
      <c r="AE15" s="292">
        <v>138</v>
      </c>
      <c r="AF15" s="292">
        <v>116</v>
      </c>
      <c r="AG15" s="286">
        <v>254</v>
      </c>
      <c r="AH15" s="292" t="e">
        <f>#REF!</f>
        <v>#REF!</v>
      </c>
      <c r="AI15" s="292">
        <v>385</v>
      </c>
      <c r="AJ15" s="292">
        <v>269</v>
      </c>
      <c r="AK15" s="292">
        <v>183</v>
      </c>
      <c r="AL15" s="292">
        <v>247</v>
      </c>
      <c r="AM15" s="292">
        <v>230</v>
      </c>
      <c r="AN15" s="286">
        <v>1314</v>
      </c>
      <c r="AO15" s="324">
        <v>1568</v>
      </c>
      <c r="AP15" s="301">
        <f t="shared" si="3"/>
        <v>2.7733118971061095</v>
      </c>
      <c r="AQ15" s="327">
        <f t="shared" si="3"/>
        <v>2.3311897106109325</v>
      </c>
      <c r="AR15" s="305">
        <f t="shared" si="3"/>
        <v>5.104501607717042</v>
      </c>
      <c r="AS15" s="330" t="e">
        <f t="shared" si="3"/>
        <v>#REF!</v>
      </c>
      <c r="AT15" s="330">
        <f t="shared" si="3"/>
        <v>7.737138263665595</v>
      </c>
      <c r="AU15" s="305">
        <f t="shared" si="3"/>
        <v>5.405948553054662</v>
      </c>
      <c r="AV15" s="305">
        <f t="shared" si="3"/>
        <v>3.677652733118971</v>
      </c>
      <c r="AW15" s="305">
        <f t="shared" si="3"/>
        <v>4.9638263665594851</v>
      </c>
      <c r="AX15" s="305">
        <f t="shared" si="3"/>
        <v>4.622186495176849</v>
      </c>
      <c r="AY15" s="311">
        <f t="shared" si="3"/>
        <v>26.406752411575564</v>
      </c>
      <c r="AZ15" s="311">
        <f t="shared" si="3"/>
        <v>31.511254019292608</v>
      </c>
    </row>
    <row r="16" spans="1:52" ht="12.75" customHeight="1">
      <c r="A16" s="276" t="s">
        <v>467</v>
      </c>
      <c r="B16" s="595" t="s">
        <v>193</v>
      </c>
      <c r="C16" s="596"/>
      <c r="D16" s="286">
        <v>16310</v>
      </c>
      <c r="E16" s="292">
        <v>442</v>
      </c>
      <c r="F16" s="292">
        <v>427</v>
      </c>
      <c r="G16" s="286">
        <v>869</v>
      </c>
      <c r="H16" s="292" t="e">
        <f>#REF!</f>
        <v>#REF!</v>
      </c>
      <c r="I16" s="292">
        <v>688</v>
      </c>
      <c r="J16" s="292">
        <v>466</v>
      </c>
      <c r="K16" s="292">
        <v>371</v>
      </c>
      <c r="L16" s="292">
        <v>358</v>
      </c>
      <c r="M16" s="292">
        <v>237</v>
      </c>
      <c r="N16" s="286">
        <v>2120</v>
      </c>
      <c r="O16" s="292">
        <v>2989</v>
      </c>
      <c r="P16" s="301">
        <f t="shared" si="0"/>
        <v>2.7099938687921519</v>
      </c>
      <c r="Q16" s="305">
        <f t="shared" si="0"/>
        <v>2.6180257510729614</v>
      </c>
      <c r="R16" s="308">
        <f t="shared" si="0"/>
        <v>5.3280196198651133</v>
      </c>
      <c r="S16" s="305" t="e">
        <f t="shared" si="0"/>
        <v>#REF!</v>
      </c>
      <c r="T16" s="305">
        <f t="shared" si="0"/>
        <v>4.2182709993868794</v>
      </c>
      <c r="U16" s="305">
        <f t="shared" si="0"/>
        <v>2.8571428571428572</v>
      </c>
      <c r="V16" s="305">
        <f t="shared" si="0"/>
        <v>2.2746781115879826</v>
      </c>
      <c r="W16" s="305">
        <f t="shared" si="0"/>
        <v>2.1949724095646843</v>
      </c>
      <c r="X16" s="305">
        <f t="shared" si="0"/>
        <v>1.4530962599632129</v>
      </c>
      <c r="Y16" s="311">
        <f t="shared" si="0"/>
        <v>12.998160637645617</v>
      </c>
      <c r="Z16" s="311">
        <f t="shared" si="0"/>
        <v>18.326180257510728</v>
      </c>
      <c r="AA16" s="316">
        <f t="shared" si="1"/>
        <v>4</v>
      </c>
      <c r="AB16" s="595" t="str">
        <f t="shared" si="2"/>
        <v>高島市</v>
      </c>
      <c r="AC16" s="597"/>
      <c r="AD16" s="286">
        <v>8637</v>
      </c>
      <c r="AE16" s="292">
        <v>377</v>
      </c>
      <c r="AF16" s="292">
        <v>392</v>
      </c>
      <c r="AG16" s="286">
        <v>769</v>
      </c>
      <c r="AH16" s="292" t="e">
        <f>#REF!</f>
        <v>#REF!</v>
      </c>
      <c r="AI16" s="292">
        <v>638</v>
      </c>
      <c r="AJ16" s="292">
        <v>428</v>
      </c>
      <c r="AK16" s="292">
        <v>343</v>
      </c>
      <c r="AL16" s="292">
        <v>333</v>
      </c>
      <c r="AM16" s="292">
        <v>219</v>
      </c>
      <c r="AN16" s="286">
        <v>1961</v>
      </c>
      <c r="AO16" s="324">
        <v>2730</v>
      </c>
      <c r="AP16" s="301">
        <f t="shared" si="3"/>
        <v>4.3649415306240593</v>
      </c>
      <c r="AQ16" s="327">
        <f t="shared" si="3"/>
        <v>4.5386129443093672</v>
      </c>
      <c r="AR16" s="305">
        <f t="shared" si="3"/>
        <v>8.9035544749334257</v>
      </c>
      <c r="AS16" s="330" t="e">
        <f t="shared" si="3"/>
        <v>#REF!</v>
      </c>
      <c r="AT16" s="330">
        <f t="shared" si="3"/>
        <v>7.3868241287484082</v>
      </c>
      <c r="AU16" s="305">
        <f t="shared" si="3"/>
        <v>4.9554243371541045</v>
      </c>
      <c r="AV16" s="305">
        <f t="shared" si="3"/>
        <v>3.9712863262706963</v>
      </c>
      <c r="AW16" s="305">
        <f t="shared" si="3"/>
        <v>3.8555053838138247</v>
      </c>
      <c r="AX16" s="305">
        <f t="shared" si="3"/>
        <v>2.5356026398054881</v>
      </c>
      <c r="AY16" s="311">
        <f t="shared" si="3"/>
        <v>22.704642815792518</v>
      </c>
      <c r="AZ16" s="311">
        <f t="shared" si="3"/>
        <v>31.608197290725947</v>
      </c>
    </row>
    <row r="17" spans="1:52" ht="12.75" customHeight="1">
      <c r="A17" s="276" t="s">
        <v>465</v>
      </c>
      <c r="B17" s="595" t="s">
        <v>194</v>
      </c>
      <c r="C17" s="596"/>
      <c r="D17" s="286">
        <v>28785</v>
      </c>
      <c r="E17" s="292">
        <v>609</v>
      </c>
      <c r="F17" s="292">
        <v>589</v>
      </c>
      <c r="G17" s="286">
        <v>1198</v>
      </c>
      <c r="H17" s="292" t="e">
        <f>#REF!</f>
        <v>#REF!</v>
      </c>
      <c r="I17" s="292">
        <v>1073</v>
      </c>
      <c r="J17" s="292">
        <v>744</v>
      </c>
      <c r="K17" s="292">
        <v>582</v>
      </c>
      <c r="L17" s="292">
        <v>580</v>
      </c>
      <c r="M17" s="292">
        <v>312</v>
      </c>
      <c r="N17" s="286">
        <v>3291</v>
      </c>
      <c r="O17" s="292">
        <v>4489</v>
      </c>
      <c r="P17" s="301">
        <f t="shared" si="0"/>
        <v>2.1156852527357999</v>
      </c>
      <c r="Q17" s="305">
        <f t="shared" si="0"/>
        <v>2.0462046204620461</v>
      </c>
      <c r="R17" s="308">
        <f t="shared" si="0"/>
        <v>4.161889873197846</v>
      </c>
      <c r="S17" s="305" t="e">
        <f t="shared" si="0"/>
        <v>#REF!</v>
      </c>
      <c r="T17" s="305">
        <f t="shared" si="0"/>
        <v>3.7276359214868853</v>
      </c>
      <c r="U17" s="305">
        <f t="shared" si="0"/>
        <v>2.5846795205836375</v>
      </c>
      <c r="V17" s="305">
        <f t="shared" si="0"/>
        <v>2.0218863991662324</v>
      </c>
      <c r="W17" s="305">
        <f t="shared" si="0"/>
        <v>2.0149383359388571</v>
      </c>
      <c r="X17" s="305">
        <f t="shared" si="0"/>
        <v>1.0838978634705576</v>
      </c>
      <c r="Y17" s="311">
        <f t="shared" si="0"/>
        <v>11.433038040646169</v>
      </c>
      <c r="Z17" s="311">
        <f t="shared" si="0"/>
        <v>15.594927913844018</v>
      </c>
      <c r="AA17" s="316">
        <f t="shared" si="1"/>
        <v>15</v>
      </c>
      <c r="AB17" s="595" t="str">
        <f t="shared" si="2"/>
        <v>東近江市</v>
      </c>
      <c r="AC17" s="597"/>
      <c r="AD17" s="286">
        <v>13922</v>
      </c>
      <c r="AE17" s="292">
        <v>536</v>
      </c>
      <c r="AF17" s="292">
        <v>499</v>
      </c>
      <c r="AG17" s="286">
        <v>1035</v>
      </c>
      <c r="AH17" s="292" t="e">
        <f>#REF!</f>
        <v>#REF!</v>
      </c>
      <c r="AI17" s="292">
        <v>981</v>
      </c>
      <c r="AJ17" s="292">
        <v>676</v>
      </c>
      <c r="AK17" s="292">
        <v>527</v>
      </c>
      <c r="AL17" s="292">
        <v>538</v>
      </c>
      <c r="AM17" s="292">
        <v>280</v>
      </c>
      <c r="AN17" s="286">
        <v>3002</v>
      </c>
      <c r="AO17" s="324">
        <v>4037</v>
      </c>
      <c r="AP17" s="301">
        <f t="shared" si="3"/>
        <v>3.8500215486280709</v>
      </c>
      <c r="AQ17" s="327">
        <f t="shared" si="3"/>
        <v>3.584255135756357</v>
      </c>
      <c r="AR17" s="305">
        <f t="shared" si="3"/>
        <v>7.4342766843844279</v>
      </c>
      <c r="AS17" s="330" t="e">
        <f t="shared" si="3"/>
        <v>#REF!</v>
      </c>
      <c r="AT17" s="330">
        <f t="shared" si="3"/>
        <v>7.0464013791121962</v>
      </c>
      <c r="AU17" s="305">
        <f t="shared" si="3"/>
        <v>4.8556241919264469</v>
      </c>
      <c r="AV17" s="305">
        <f t="shared" si="3"/>
        <v>3.7853756644160326</v>
      </c>
      <c r="AW17" s="305">
        <f t="shared" si="3"/>
        <v>3.8643873006751908</v>
      </c>
      <c r="AX17" s="305">
        <f t="shared" si="3"/>
        <v>2.0112052865967533</v>
      </c>
      <c r="AY17" s="311">
        <f t="shared" si="3"/>
        <v>21.562993822726622</v>
      </c>
      <c r="AZ17" s="311">
        <f t="shared" si="3"/>
        <v>28.997270507111043</v>
      </c>
    </row>
    <row r="18" spans="1:52" ht="12.75" customHeight="1">
      <c r="A18" s="276" t="s">
        <v>413</v>
      </c>
      <c r="B18" s="595" t="s">
        <v>195</v>
      </c>
      <c r="C18" s="596"/>
      <c r="D18" s="286">
        <v>11003</v>
      </c>
      <c r="E18" s="292">
        <v>75</v>
      </c>
      <c r="F18" s="292">
        <v>208</v>
      </c>
      <c r="G18" s="286">
        <v>283</v>
      </c>
      <c r="H18" s="292" t="e">
        <f>#REF!</f>
        <v>#REF!</v>
      </c>
      <c r="I18" s="292">
        <v>408</v>
      </c>
      <c r="J18" s="292">
        <v>471</v>
      </c>
      <c r="K18" s="292">
        <v>390</v>
      </c>
      <c r="L18" s="292">
        <v>266</v>
      </c>
      <c r="M18" s="292">
        <v>180</v>
      </c>
      <c r="N18" s="286">
        <v>1715</v>
      </c>
      <c r="O18" s="292">
        <v>1998</v>
      </c>
      <c r="P18" s="301">
        <f t="shared" si="0"/>
        <v>0.68163228210488047</v>
      </c>
      <c r="Q18" s="305">
        <f t="shared" si="0"/>
        <v>1.8903935290375353</v>
      </c>
      <c r="R18" s="308">
        <f t="shared" si="0"/>
        <v>2.5720258111424159</v>
      </c>
      <c r="S18" s="305" t="e">
        <f t="shared" si="0"/>
        <v>#REF!</v>
      </c>
      <c r="T18" s="305">
        <f t="shared" si="0"/>
        <v>3.7080796146505501</v>
      </c>
      <c r="U18" s="305">
        <f t="shared" si="0"/>
        <v>4.2806507316186497</v>
      </c>
      <c r="V18" s="305">
        <f t="shared" si="0"/>
        <v>3.5444878669453783</v>
      </c>
      <c r="W18" s="305">
        <f t="shared" si="0"/>
        <v>2.4175224938653095</v>
      </c>
      <c r="X18" s="305">
        <f t="shared" si="0"/>
        <v>1.6359174770517133</v>
      </c>
      <c r="Y18" s="311">
        <f t="shared" si="0"/>
        <v>15.586658184131599</v>
      </c>
      <c r="Z18" s="311">
        <f t="shared" si="0"/>
        <v>18.158683995274018</v>
      </c>
      <c r="AA18" s="316">
        <f t="shared" si="1"/>
        <v>5</v>
      </c>
      <c r="AB18" s="595" t="str">
        <f t="shared" si="2"/>
        <v>米原市</v>
      </c>
      <c r="AC18" s="597"/>
      <c r="AD18" s="286">
        <v>5901</v>
      </c>
      <c r="AE18" s="292">
        <v>63</v>
      </c>
      <c r="AF18" s="292">
        <v>188</v>
      </c>
      <c r="AG18" s="286">
        <v>251</v>
      </c>
      <c r="AH18" s="292" t="e">
        <f>#REF!</f>
        <v>#REF!</v>
      </c>
      <c r="AI18" s="292">
        <v>377</v>
      </c>
      <c r="AJ18" s="292">
        <v>434</v>
      </c>
      <c r="AK18" s="292">
        <v>350</v>
      </c>
      <c r="AL18" s="292">
        <v>246</v>
      </c>
      <c r="AM18" s="292">
        <v>162</v>
      </c>
      <c r="AN18" s="286">
        <v>1569</v>
      </c>
      <c r="AO18" s="324">
        <v>1820</v>
      </c>
      <c r="AP18" s="301">
        <f t="shared" si="3"/>
        <v>1.0676156583629894</v>
      </c>
      <c r="AQ18" s="327">
        <f t="shared" si="3"/>
        <v>3.1859006947974917</v>
      </c>
      <c r="AR18" s="305">
        <f t="shared" si="3"/>
        <v>4.2535163531604807</v>
      </c>
      <c r="AS18" s="330" t="e">
        <f t="shared" si="3"/>
        <v>#REF!</v>
      </c>
      <c r="AT18" s="330">
        <f t="shared" si="3"/>
        <v>6.3887476698864605</v>
      </c>
      <c r="AU18" s="305">
        <f t="shared" si="3"/>
        <v>7.3546856465005934</v>
      </c>
      <c r="AV18" s="305">
        <f t="shared" si="3"/>
        <v>5.9311981020166078</v>
      </c>
      <c r="AW18" s="305">
        <f t="shared" si="3"/>
        <v>4.1687849517031017</v>
      </c>
      <c r="AX18" s="305">
        <f t="shared" si="3"/>
        <v>2.7452974072191152</v>
      </c>
      <c r="AY18" s="311">
        <f t="shared" si="3"/>
        <v>26.588713777325879</v>
      </c>
      <c r="AZ18" s="311">
        <f t="shared" si="3"/>
        <v>30.84223013048636</v>
      </c>
    </row>
    <row r="19" spans="1:52" ht="12.75" customHeight="1">
      <c r="A19" s="276" t="s">
        <v>300</v>
      </c>
      <c r="B19" s="595" t="s">
        <v>181</v>
      </c>
      <c r="C19" s="596"/>
      <c r="D19" s="286">
        <v>12539</v>
      </c>
      <c r="E19" s="292">
        <v>172</v>
      </c>
      <c r="F19" s="292">
        <v>194</v>
      </c>
      <c r="G19" s="286">
        <v>366</v>
      </c>
      <c r="H19" s="292" t="e">
        <f>#REF!</f>
        <v>#REF!</v>
      </c>
      <c r="I19" s="292">
        <v>459</v>
      </c>
      <c r="J19" s="292">
        <v>361</v>
      </c>
      <c r="K19" s="292">
        <v>285</v>
      </c>
      <c r="L19" s="292">
        <v>190</v>
      </c>
      <c r="M19" s="292">
        <v>140</v>
      </c>
      <c r="N19" s="286">
        <v>1435</v>
      </c>
      <c r="O19" s="292">
        <v>1801</v>
      </c>
      <c r="P19" s="301">
        <f t="shared" si="0"/>
        <v>1.3717202328734348</v>
      </c>
      <c r="Q19" s="305">
        <f t="shared" si="0"/>
        <v>1.5471728207991067</v>
      </c>
      <c r="R19" s="308">
        <f t="shared" si="0"/>
        <v>2.9188930536725417</v>
      </c>
      <c r="S19" s="305" t="e">
        <f t="shared" si="0"/>
        <v>#REF!</v>
      </c>
      <c r="T19" s="305">
        <f t="shared" si="0"/>
        <v>3.6605789935401547</v>
      </c>
      <c r="U19" s="305">
        <f t="shared" si="0"/>
        <v>2.8790174655076162</v>
      </c>
      <c r="V19" s="305">
        <f t="shared" si="0"/>
        <v>2.2729085254007497</v>
      </c>
      <c r="W19" s="305">
        <f t="shared" si="0"/>
        <v>1.5152723502671666</v>
      </c>
      <c r="X19" s="305">
        <f t="shared" si="0"/>
        <v>1.1165164686179121</v>
      </c>
      <c r="Y19" s="311">
        <f t="shared" si="0"/>
        <v>11.444293803333599</v>
      </c>
      <c r="Z19" s="311">
        <f t="shared" si="0"/>
        <v>14.363186857006141</v>
      </c>
      <c r="AA19" s="316">
        <f t="shared" si="1"/>
        <v>19</v>
      </c>
      <c r="AB19" s="595" t="str">
        <f t="shared" si="2"/>
        <v>栗東市</v>
      </c>
      <c r="AC19" s="597"/>
      <c r="AD19" s="286">
        <v>5355</v>
      </c>
      <c r="AE19" s="292">
        <v>141</v>
      </c>
      <c r="AF19" s="292">
        <v>159</v>
      </c>
      <c r="AG19" s="286">
        <v>300</v>
      </c>
      <c r="AH19" s="292" t="e">
        <f>#REF!</f>
        <v>#REF!</v>
      </c>
      <c r="AI19" s="292">
        <v>408</v>
      </c>
      <c r="AJ19" s="292">
        <v>315</v>
      </c>
      <c r="AK19" s="292">
        <v>254</v>
      </c>
      <c r="AL19" s="292">
        <v>162</v>
      </c>
      <c r="AM19" s="292">
        <v>117</v>
      </c>
      <c r="AN19" s="286">
        <v>1256</v>
      </c>
      <c r="AO19" s="324">
        <v>1556</v>
      </c>
      <c r="AP19" s="301">
        <f t="shared" si="3"/>
        <v>2.6330532212885154</v>
      </c>
      <c r="AQ19" s="327">
        <f t="shared" si="3"/>
        <v>2.9691876750700277</v>
      </c>
      <c r="AR19" s="305">
        <f t="shared" si="3"/>
        <v>5.6022408963585439</v>
      </c>
      <c r="AS19" s="330" t="e">
        <f t="shared" si="3"/>
        <v>#REF!</v>
      </c>
      <c r="AT19" s="330">
        <f t="shared" si="3"/>
        <v>7.6190476190476195</v>
      </c>
      <c r="AU19" s="305">
        <f t="shared" si="3"/>
        <v>5.8823529411764701</v>
      </c>
      <c r="AV19" s="305">
        <f t="shared" si="3"/>
        <v>4.7432306255835668</v>
      </c>
      <c r="AW19" s="305">
        <f t="shared" si="3"/>
        <v>3.0252100840336134</v>
      </c>
      <c r="AX19" s="305">
        <f t="shared" si="3"/>
        <v>2.1848739495798317</v>
      </c>
      <c r="AY19" s="311">
        <f t="shared" si="3"/>
        <v>23.4547152194211</v>
      </c>
      <c r="AZ19" s="311">
        <f t="shared" si="3"/>
        <v>29.056956115779649</v>
      </c>
    </row>
    <row r="20" spans="1:52" ht="12.75" customHeight="1">
      <c r="A20" s="276" t="s">
        <v>465</v>
      </c>
      <c r="B20" s="595" t="s">
        <v>196</v>
      </c>
      <c r="C20" s="596"/>
      <c r="D20" s="286">
        <v>6298</v>
      </c>
      <c r="E20" s="292">
        <v>57</v>
      </c>
      <c r="F20" s="292">
        <v>93</v>
      </c>
      <c r="G20" s="286">
        <v>150</v>
      </c>
      <c r="H20" s="292" t="e">
        <f>#REF!</f>
        <v>#REF!</v>
      </c>
      <c r="I20" s="292">
        <v>234</v>
      </c>
      <c r="J20" s="292">
        <v>228</v>
      </c>
      <c r="K20" s="292">
        <v>167</v>
      </c>
      <c r="L20" s="292">
        <v>145</v>
      </c>
      <c r="M20" s="292">
        <v>121</v>
      </c>
      <c r="N20" s="286">
        <v>895</v>
      </c>
      <c r="O20" s="292">
        <v>1045</v>
      </c>
      <c r="P20" s="301">
        <f t="shared" si="0"/>
        <v>0.90504922197523019</v>
      </c>
      <c r="Q20" s="305">
        <f t="shared" si="0"/>
        <v>1.4766592569069545</v>
      </c>
      <c r="R20" s="308">
        <f t="shared" si="0"/>
        <v>2.3817084788821847</v>
      </c>
      <c r="S20" s="305" t="e">
        <f t="shared" si="0"/>
        <v>#REF!</v>
      </c>
      <c r="T20" s="305">
        <f t="shared" si="0"/>
        <v>3.7154652270562085</v>
      </c>
      <c r="U20" s="305">
        <f t="shared" si="0"/>
        <v>3.6201968879009208</v>
      </c>
      <c r="V20" s="305">
        <f t="shared" si="0"/>
        <v>2.6516354398221655</v>
      </c>
      <c r="W20" s="305">
        <f t="shared" si="0"/>
        <v>2.3023181962527786</v>
      </c>
      <c r="X20" s="305">
        <f t="shared" si="0"/>
        <v>1.9212448396316293</v>
      </c>
      <c r="Y20" s="311">
        <f t="shared" si="0"/>
        <v>14.210860590663701</v>
      </c>
      <c r="Z20" s="311">
        <f t="shared" si="0"/>
        <v>16.592569069545888</v>
      </c>
      <c r="AA20" s="316">
        <f t="shared" si="1"/>
        <v>12</v>
      </c>
      <c r="AB20" s="595" t="str">
        <f t="shared" si="2"/>
        <v>日野町</v>
      </c>
      <c r="AC20" s="597"/>
      <c r="AD20" s="286">
        <v>3249</v>
      </c>
      <c r="AE20" s="292">
        <v>51</v>
      </c>
      <c r="AF20" s="292">
        <v>82</v>
      </c>
      <c r="AG20" s="286">
        <v>133</v>
      </c>
      <c r="AH20" s="292" t="e">
        <f>#REF!</f>
        <v>#REF!</v>
      </c>
      <c r="AI20" s="292">
        <v>211</v>
      </c>
      <c r="AJ20" s="292">
        <v>211</v>
      </c>
      <c r="AK20" s="292">
        <v>156</v>
      </c>
      <c r="AL20" s="292">
        <v>126</v>
      </c>
      <c r="AM20" s="292">
        <v>113</v>
      </c>
      <c r="AN20" s="286">
        <v>817</v>
      </c>
      <c r="AO20" s="324">
        <v>950</v>
      </c>
      <c r="AP20" s="301">
        <f t="shared" si="3"/>
        <v>1.5697137580794089</v>
      </c>
      <c r="AQ20" s="327">
        <f t="shared" si="3"/>
        <v>2.5238534933825791</v>
      </c>
      <c r="AR20" s="305">
        <f t="shared" si="3"/>
        <v>4.0935672514619883</v>
      </c>
      <c r="AS20" s="330" t="e">
        <f t="shared" si="3"/>
        <v>#REF!</v>
      </c>
      <c r="AT20" s="330">
        <f t="shared" si="3"/>
        <v>6.49430594028932</v>
      </c>
      <c r="AU20" s="305">
        <f t="shared" si="3"/>
        <v>6.49430594028932</v>
      </c>
      <c r="AV20" s="305">
        <f t="shared" si="3"/>
        <v>4.8014773776546633</v>
      </c>
      <c r="AW20" s="305">
        <f t="shared" si="3"/>
        <v>3.8781163434903045</v>
      </c>
      <c r="AX20" s="305">
        <f t="shared" si="3"/>
        <v>3.4779932286857496</v>
      </c>
      <c r="AY20" s="311">
        <f t="shared" si="3"/>
        <v>25.146198830409354</v>
      </c>
      <c r="AZ20" s="311">
        <f t="shared" si="3"/>
        <v>29.239766081871345</v>
      </c>
    </row>
    <row r="21" spans="1:52" ht="12.75" customHeight="1">
      <c r="A21" s="276" t="s">
        <v>465</v>
      </c>
      <c r="B21" s="595" t="s">
        <v>146</v>
      </c>
      <c r="C21" s="596"/>
      <c r="D21" s="286">
        <v>3034</v>
      </c>
      <c r="E21" s="292">
        <v>38</v>
      </c>
      <c r="F21" s="292">
        <v>57</v>
      </c>
      <c r="G21" s="286">
        <v>95</v>
      </c>
      <c r="H21" s="292" t="e">
        <f>#REF!</f>
        <v>#REF!</v>
      </c>
      <c r="I21" s="292">
        <v>151</v>
      </c>
      <c r="J21" s="292">
        <v>101</v>
      </c>
      <c r="K21" s="292">
        <v>73</v>
      </c>
      <c r="L21" s="292">
        <v>44</v>
      </c>
      <c r="M21" s="292">
        <v>38</v>
      </c>
      <c r="N21" s="286">
        <v>407</v>
      </c>
      <c r="O21" s="292">
        <v>502</v>
      </c>
      <c r="P21" s="301">
        <f t="shared" si="0"/>
        <v>1.2524719841793013</v>
      </c>
      <c r="Q21" s="305">
        <f t="shared" si="0"/>
        <v>1.8787079762689518</v>
      </c>
      <c r="R21" s="308">
        <f t="shared" si="0"/>
        <v>3.1311799604482533</v>
      </c>
      <c r="S21" s="305" t="e">
        <f t="shared" si="0"/>
        <v>#REF!</v>
      </c>
      <c r="T21" s="305">
        <f t="shared" si="0"/>
        <v>4.976928147659855</v>
      </c>
      <c r="U21" s="305">
        <f t="shared" si="0"/>
        <v>3.3289386947923534</v>
      </c>
      <c r="V21" s="305">
        <f t="shared" si="0"/>
        <v>2.4060646011865523</v>
      </c>
      <c r="W21" s="305">
        <f t="shared" si="0"/>
        <v>1.4502307185234016</v>
      </c>
      <c r="X21" s="305">
        <f t="shared" si="0"/>
        <v>1.2524719841793013</v>
      </c>
      <c r="Y21" s="311">
        <f t="shared" si="0"/>
        <v>13.414634146341465</v>
      </c>
      <c r="Z21" s="311">
        <f t="shared" si="0"/>
        <v>16.545814106789717</v>
      </c>
      <c r="AA21" s="316">
        <f t="shared" si="1"/>
        <v>13</v>
      </c>
      <c r="AB21" s="595" t="str">
        <f t="shared" si="2"/>
        <v>竜王町</v>
      </c>
      <c r="AC21" s="597"/>
      <c r="AD21" s="286">
        <v>1414</v>
      </c>
      <c r="AE21" s="292">
        <v>31</v>
      </c>
      <c r="AF21" s="292">
        <v>53</v>
      </c>
      <c r="AG21" s="286">
        <v>84</v>
      </c>
      <c r="AH21" s="292" t="e">
        <f>#REF!</f>
        <v>#REF!</v>
      </c>
      <c r="AI21" s="292">
        <v>135</v>
      </c>
      <c r="AJ21" s="292">
        <v>93</v>
      </c>
      <c r="AK21" s="292">
        <v>69</v>
      </c>
      <c r="AL21" s="292">
        <v>41</v>
      </c>
      <c r="AM21" s="292">
        <v>36</v>
      </c>
      <c r="AN21" s="286">
        <v>374</v>
      </c>
      <c r="AO21" s="324">
        <v>458</v>
      </c>
      <c r="AP21" s="301">
        <f t="shared" si="3"/>
        <v>2.1923620933521923</v>
      </c>
      <c r="AQ21" s="327">
        <f t="shared" si="3"/>
        <v>3.7482319660537478</v>
      </c>
      <c r="AR21" s="305">
        <f t="shared" si="3"/>
        <v>5.9405940594059405</v>
      </c>
      <c r="AS21" s="330" t="e">
        <f t="shared" si="3"/>
        <v>#REF!</v>
      </c>
      <c r="AT21" s="330">
        <f t="shared" si="3"/>
        <v>9.547383309759546</v>
      </c>
      <c r="AU21" s="305">
        <f t="shared" si="3"/>
        <v>6.5770862800565766</v>
      </c>
      <c r="AV21" s="305">
        <f t="shared" si="3"/>
        <v>4.8797736916548793</v>
      </c>
      <c r="AW21" s="305">
        <f t="shared" si="3"/>
        <v>2.8995756718528995</v>
      </c>
      <c r="AX21" s="305">
        <f t="shared" si="3"/>
        <v>2.5459688826025459</v>
      </c>
      <c r="AY21" s="311">
        <f t="shared" si="3"/>
        <v>26.449787835926447</v>
      </c>
      <c r="AZ21" s="311">
        <f t="shared" si="3"/>
        <v>32.390381895332396</v>
      </c>
    </row>
    <row r="22" spans="1:52" ht="12.75" customHeight="1">
      <c r="A22" s="276" t="s">
        <v>180</v>
      </c>
      <c r="B22" s="595" t="s">
        <v>197</v>
      </c>
      <c r="C22" s="596"/>
      <c r="D22" s="286">
        <v>4649</v>
      </c>
      <c r="E22" s="292">
        <v>96</v>
      </c>
      <c r="F22" s="292">
        <v>70</v>
      </c>
      <c r="G22" s="286">
        <v>166</v>
      </c>
      <c r="H22" s="292" t="e">
        <f>#REF!</f>
        <v>#REF!</v>
      </c>
      <c r="I22" s="292">
        <v>200</v>
      </c>
      <c r="J22" s="292">
        <v>122</v>
      </c>
      <c r="K22" s="292">
        <v>108</v>
      </c>
      <c r="L22" s="292">
        <v>114</v>
      </c>
      <c r="M22" s="292">
        <v>75</v>
      </c>
      <c r="N22" s="286">
        <v>619</v>
      </c>
      <c r="O22" s="292">
        <v>785</v>
      </c>
      <c r="P22" s="301">
        <f t="shared" si="0"/>
        <v>2.0649602064960209</v>
      </c>
      <c r="Q22" s="305">
        <f t="shared" si="0"/>
        <v>1.5057001505700152</v>
      </c>
      <c r="R22" s="308">
        <f t="shared" si="0"/>
        <v>3.5706603570660356</v>
      </c>
      <c r="S22" s="305" t="e">
        <f t="shared" si="0"/>
        <v>#REF!</v>
      </c>
      <c r="T22" s="305">
        <f t="shared" si="0"/>
        <v>4.3020004302000432</v>
      </c>
      <c r="U22" s="305">
        <f t="shared" si="0"/>
        <v>2.6242202624220261</v>
      </c>
      <c r="V22" s="305">
        <f t="shared" si="0"/>
        <v>2.3230802323080231</v>
      </c>
      <c r="W22" s="305">
        <f t="shared" si="0"/>
        <v>2.4521402452140246</v>
      </c>
      <c r="X22" s="305">
        <f t="shared" si="0"/>
        <v>1.6132501613250163</v>
      </c>
      <c r="Y22" s="311">
        <f t="shared" si="0"/>
        <v>13.314691331469133</v>
      </c>
      <c r="Z22" s="311">
        <f t="shared" si="0"/>
        <v>16.88535168853517</v>
      </c>
      <c r="AA22" s="316">
        <f t="shared" si="1"/>
        <v>10</v>
      </c>
      <c r="AB22" s="595" t="str">
        <f t="shared" si="2"/>
        <v>愛荘町</v>
      </c>
      <c r="AC22" s="597"/>
      <c r="AD22" s="286">
        <v>2282</v>
      </c>
      <c r="AE22" s="292">
        <v>82</v>
      </c>
      <c r="AF22" s="292">
        <v>62</v>
      </c>
      <c r="AG22" s="286">
        <v>144</v>
      </c>
      <c r="AH22" s="292" t="e">
        <f>#REF!</f>
        <v>#REF!</v>
      </c>
      <c r="AI22" s="292">
        <v>179</v>
      </c>
      <c r="AJ22" s="292">
        <v>110</v>
      </c>
      <c r="AK22" s="292">
        <v>97</v>
      </c>
      <c r="AL22" s="292">
        <v>108</v>
      </c>
      <c r="AM22" s="292">
        <v>68</v>
      </c>
      <c r="AN22" s="286">
        <v>562</v>
      </c>
      <c r="AO22" s="324">
        <v>706</v>
      </c>
      <c r="AP22" s="301">
        <f t="shared" si="3"/>
        <v>3.5933391761612623</v>
      </c>
      <c r="AQ22" s="327">
        <f t="shared" si="3"/>
        <v>2.7169149868536371</v>
      </c>
      <c r="AR22" s="305">
        <f t="shared" si="3"/>
        <v>6.3102541630148989</v>
      </c>
      <c r="AS22" s="330" t="e">
        <f t="shared" si="3"/>
        <v>#REF!</v>
      </c>
      <c r="AT22" s="330">
        <f t="shared" si="3"/>
        <v>7.8439964943032434</v>
      </c>
      <c r="AU22" s="305">
        <f t="shared" si="3"/>
        <v>4.8203330411919367</v>
      </c>
      <c r="AV22" s="305">
        <f t="shared" si="3"/>
        <v>4.2506573181419807</v>
      </c>
      <c r="AW22" s="305">
        <f t="shared" si="3"/>
        <v>4.732690622261174</v>
      </c>
      <c r="AX22" s="305">
        <f t="shared" si="3"/>
        <v>2.9798422436459244</v>
      </c>
      <c r="AY22" s="311">
        <f t="shared" si="3"/>
        <v>24.62751971954426</v>
      </c>
      <c r="AZ22" s="311">
        <f t="shared" si="3"/>
        <v>30.93777388255916</v>
      </c>
    </row>
    <row r="23" spans="1:52" ht="12.75" customHeight="1">
      <c r="A23" s="276" t="s">
        <v>180</v>
      </c>
      <c r="B23" s="595" t="s">
        <v>198</v>
      </c>
      <c r="C23" s="596"/>
      <c r="D23" s="286">
        <v>1894</v>
      </c>
      <c r="E23" s="292">
        <v>33</v>
      </c>
      <c r="F23" s="292">
        <v>31</v>
      </c>
      <c r="G23" s="286">
        <v>64</v>
      </c>
      <c r="H23" s="292" t="e">
        <f>#REF!</f>
        <v>#REF!</v>
      </c>
      <c r="I23" s="292">
        <v>74</v>
      </c>
      <c r="J23" s="292">
        <v>79</v>
      </c>
      <c r="K23" s="292">
        <v>75</v>
      </c>
      <c r="L23" s="292">
        <v>46</v>
      </c>
      <c r="M23" s="292">
        <v>35</v>
      </c>
      <c r="N23" s="286">
        <v>309</v>
      </c>
      <c r="O23" s="292">
        <v>373</v>
      </c>
      <c r="P23" s="301">
        <f t="shared" si="0"/>
        <v>1.7423442449841606</v>
      </c>
      <c r="Q23" s="305">
        <f t="shared" si="0"/>
        <v>1.6367476240760297</v>
      </c>
      <c r="R23" s="308">
        <f t="shared" si="0"/>
        <v>3.3790918690601899</v>
      </c>
      <c r="S23" s="305" t="e">
        <f t="shared" si="0"/>
        <v>#REF!</v>
      </c>
      <c r="T23" s="305">
        <f t="shared" si="0"/>
        <v>3.907074973600845</v>
      </c>
      <c r="U23" s="305">
        <f t="shared" si="0"/>
        <v>4.1710665258711721</v>
      </c>
      <c r="V23" s="305">
        <f t="shared" si="0"/>
        <v>3.9598732840549102</v>
      </c>
      <c r="W23" s="305">
        <f t="shared" si="0"/>
        <v>2.4287222808870119</v>
      </c>
      <c r="X23" s="305">
        <f t="shared" si="0"/>
        <v>1.8479408658922916</v>
      </c>
      <c r="Y23" s="311">
        <f t="shared" si="0"/>
        <v>16.314677930306228</v>
      </c>
      <c r="Z23" s="311">
        <f t="shared" si="0"/>
        <v>19.693769799366422</v>
      </c>
      <c r="AA23" s="316">
        <f t="shared" si="1"/>
        <v>2</v>
      </c>
      <c r="AB23" s="595" t="str">
        <f t="shared" si="2"/>
        <v>豊郷町</v>
      </c>
      <c r="AC23" s="597"/>
      <c r="AD23" s="286">
        <v>882</v>
      </c>
      <c r="AE23" s="292">
        <v>25</v>
      </c>
      <c r="AF23" s="292">
        <v>28</v>
      </c>
      <c r="AG23" s="286">
        <v>53</v>
      </c>
      <c r="AH23" s="292" t="e">
        <f>#REF!</f>
        <v>#REF!</v>
      </c>
      <c r="AI23" s="292">
        <v>66</v>
      </c>
      <c r="AJ23" s="292">
        <v>67</v>
      </c>
      <c r="AK23" s="292">
        <v>68</v>
      </c>
      <c r="AL23" s="292">
        <v>46</v>
      </c>
      <c r="AM23" s="292">
        <v>31</v>
      </c>
      <c r="AN23" s="286">
        <v>278</v>
      </c>
      <c r="AO23" s="324">
        <v>331</v>
      </c>
      <c r="AP23" s="301">
        <f t="shared" si="3"/>
        <v>2.8344671201814062</v>
      </c>
      <c r="AQ23" s="327">
        <f t="shared" si="3"/>
        <v>3.1746031746031744</v>
      </c>
      <c r="AR23" s="305">
        <f t="shared" si="3"/>
        <v>6.0090702947845802</v>
      </c>
      <c r="AS23" s="330" t="e">
        <f t="shared" si="3"/>
        <v>#REF!</v>
      </c>
      <c r="AT23" s="330">
        <f t="shared" si="3"/>
        <v>7.4829931972789119</v>
      </c>
      <c r="AU23" s="305">
        <f t="shared" si="3"/>
        <v>7.5963718820861681</v>
      </c>
      <c r="AV23" s="305">
        <f t="shared" si="3"/>
        <v>7.7097505668934234</v>
      </c>
      <c r="AW23" s="305">
        <f t="shared" si="3"/>
        <v>5.2154195011337867</v>
      </c>
      <c r="AX23" s="305">
        <f t="shared" si="3"/>
        <v>3.5147392290249435</v>
      </c>
      <c r="AY23" s="311">
        <f t="shared" si="3"/>
        <v>31.519274376417233</v>
      </c>
      <c r="AZ23" s="311">
        <f t="shared" si="3"/>
        <v>37.528344671201815</v>
      </c>
    </row>
    <row r="24" spans="1:52" ht="12.75" customHeight="1">
      <c r="A24" s="276" t="s">
        <v>180</v>
      </c>
      <c r="B24" s="595" t="s">
        <v>199</v>
      </c>
      <c r="C24" s="596"/>
      <c r="D24" s="286">
        <v>2261</v>
      </c>
      <c r="E24" s="292">
        <v>27</v>
      </c>
      <c r="F24" s="292">
        <v>44</v>
      </c>
      <c r="G24" s="286">
        <v>71</v>
      </c>
      <c r="H24" s="292" t="e">
        <f>#REF!</f>
        <v>#REF!</v>
      </c>
      <c r="I24" s="292">
        <v>105</v>
      </c>
      <c r="J24" s="292">
        <v>92</v>
      </c>
      <c r="K24" s="292">
        <v>93</v>
      </c>
      <c r="L24" s="292">
        <v>53</v>
      </c>
      <c r="M24" s="292">
        <v>34</v>
      </c>
      <c r="N24" s="286">
        <v>377</v>
      </c>
      <c r="O24" s="292">
        <v>448</v>
      </c>
      <c r="P24" s="301">
        <f t="shared" si="0"/>
        <v>1.1941618752764263</v>
      </c>
      <c r="Q24" s="305">
        <f t="shared" si="0"/>
        <v>1.9460415745245467</v>
      </c>
      <c r="R24" s="308">
        <f t="shared" si="0"/>
        <v>3.1402034498009734</v>
      </c>
      <c r="S24" s="305" t="e">
        <f t="shared" si="0"/>
        <v>#REF!</v>
      </c>
      <c r="T24" s="305">
        <f t="shared" si="0"/>
        <v>4.643962848297214</v>
      </c>
      <c r="U24" s="305">
        <f t="shared" si="0"/>
        <v>4.0689960194604158</v>
      </c>
      <c r="V24" s="305">
        <f t="shared" si="0"/>
        <v>4.1132242370632461</v>
      </c>
      <c r="W24" s="305">
        <f t="shared" si="0"/>
        <v>2.3440955329500222</v>
      </c>
      <c r="X24" s="305">
        <f t="shared" si="0"/>
        <v>1.5037593984962405</v>
      </c>
      <c r="Y24" s="311">
        <f t="shared" si="0"/>
        <v>16.674038036267138</v>
      </c>
      <c r="Z24" s="311">
        <f t="shared" si="0"/>
        <v>19.814241486068113</v>
      </c>
      <c r="AA24" s="316">
        <f t="shared" si="1"/>
        <v>1</v>
      </c>
      <c r="AB24" s="595" t="str">
        <f t="shared" si="2"/>
        <v>甲良町</v>
      </c>
      <c r="AC24" s="597"/>
      <c r="AD24" s="286">
        <v>1144</v>
      </c>
      <c r="AE24" s="292">
        <v>23</v>
      </c>
      <c r="AF24" s="292">
        <v>37</v>
      </c>
      <c r="AG24" s="286">
        <v>60</v>
      </c>
      <c r="AH24" s="292" t="e">
        <f>#REF!</f>
        <v>#REF!</v>
      </c>
      <c r="AI24" s="292">
        <v>91</v>
      </c>
      <c r="AJ24" s="292">
        <v>80</v>
      </c>
      <c r="AK24" s="292">
        <v>86</v>
      </c>
      <c r="AL24" s="292">
        <v>47</v>
      </c>
      <c r="AM24" s="292">
        <v>28</v>
      </c>
      <c r="AN24" s="286">
        <v>332</v>
      </c>
      <c r="AO24" s="324">
        <v>392</v>
      </c>
      <c r="AP24" s="301">
        <f t="shared" si="3"/>
        <v>2.0104895104895104</v>
      </c>
      <c r="AQ24" s="327">
        <f t="shared" si="3"/>
        <v>3.2342657342657342</v>
      </c>
      <c r="AR24" s="305">
        <f t="shared" si="3"/>
        <v>5.244755244755245</v>
      </c>
      <c r="AS24" s="330" t="e">
        <f t="shared" si="3"/>
        <v>#REF!</v>
      </c>
      <c r="AT24" s="330">
        <f t="shared" si="3"/>
        <v>7.9545454545454541</v>
      </c>
      <c r="AU24" s="305">
        <f t="shared" si="3"/>
        <v>6.9930069930069934</v>
      </c>
      <c r="AV24" s="305">
        <f t="shared" si="3"/>
        <v>7.5174825174825166</v>
      </c>
      <c r="AW24" s="305">
        <f t="shared" si="3"/>
        <v>4.1083916083916083</v>
      </c>
      <c r="AX24" s="305">
        <f t="shared" si="3"/>
        <v>2.4475524475524475</v>
      </c>
      <c r="AY24" s="311">
        <f t="shared" si="3"/>
        <v>29.02097902097902</v>
      </c>
      <c r="AZ24" s="311">
        <f t="shared" si="3"/>
        <v>34.265734265734267</v>
      </c>
    </row>
    <row r="25" spans="1:52" ht="12.75" customHeight="1">
      <c r="A25" s="276" t="s">
        <v>180</v>
      </c>
      <c r="B25" s="595" t="s">
        <v>201</v>
      </c>
      <c r="C25" s="596"/>
      <c r="D25" s="286">
        <v>2436</v>
      </c>
      <c r="E25" s="292">
        <v>17</v>
      </c>
      <c r="F25" s="292">
        <v>12</v>
      </c>
      <c r="G25" s="286">
        <v>29</v>
      </c>
      <c r="H25" s="292" t="e">
        <f>#REF!</f>
        <v>#REF!</v>
      </c>
      <c r="I25" s="292">
        <v>103</v>
      </c>
      <c r="J25" s="292">
        <v>82</v>
      </c>
      <c r="K25" s="292">
        <v>80</v>
      </c>
      <c r="L25" s="292">
        <v>69</v>
      </c>
      <c r="M25" s="292">
        <v>25</v>
      </c>
      <c r="N25" s="286">
        <v>359</v>
      </c>
      <c r="O25" s="292">
        <v>388</v>
      </c>
      <c r="P25" s="301">
        <f t="shared" si="0"/>
        <v>0.69786535303776687</v>
      </c>
      <c r="Q25" s="305">
        <f t="shared" si="0"/>
        <v>0.49261083743842365</v>
      </c>
      <c r="R25" s="308">
        <f t="shared" si="0"/>
        <v>1.1904761904761905</v>
      </c>
      <c r="S25" s="305" t="e">
        <f t="shared" si="0"/>
        <v>#REF!</v>
      </c>
      <c r="T25" s="305">
        <f t="shared" si="0"/>
        <v>4.2282430213464695</v>
      </c>
      <c r="U25" s="305">
        <f t="shared" si="0"/>
        <v>3.3661740558292284</v>
      </c>
      <c r="V25" s="305">
        <f t="shared" si="0"/>
        <v>3.284072249589491</v>
      </c>
      <c r="W25" s="305">
        <f t="shared" si="0"/>
        <v>2.8325123152709359</v>
      </c>
      <c r="X25" s="305">
        <f t="shared" si="0"/>
        <v>1.0262725779967159</v>
      </c>
      <c r="Y25" s="311">
        <f t="shared" si="0"/>
        <v>14.737274220032839</v>
      </c>
      <c r="Z25" s="311">
        <f t="shared" si="0"/>
        <v>15.927750410509031</v>
      </c>
      <c r="AA25" s="316">
        <f t="shared" si="1"/>
        <v>14</v>
      </c>
      <c r="AB25" s="595" t="str">
        <f t="shared" si="2"/>
        <v>多賀町</v>
      </c>
      <c r="AC25" s="597"/>
      <c r="AD25" s="286">
        <v>1299</v>
      </c>
      <c r="AE25" s="292">
        <v>15</v>
      </c>
      <c r="AF25" s="292">
        <v>11</v>
      </c>
      <c r="AG25" s="286">
        <v>26</v>
      </c>
      <c r="AH25" s="292" t="e">
        <f>#REF!</f>
        <v>#REF!</v>
      </c>
      <c r="AI25" s="292">
        <v>96</v>
      </c>
      <c r="AJ25" s="292">
        <v>71</v>
      </c>
      <c r="AK25" s="292">
        <v>76</v>
      </c>
      <c r="AL25" s="292">
        <v>63</v>
      </c>
      <c r="AM25" s="292">
        <v>23</v>
      </c>
      <c r="AN25" s="286">
        <v>329</v>
      </c>
      <c r="AO25" s="324">
        <v>355</v>
      </c>
      <c r="AP25" s="301">
        <f t="shared" si="3"/>
        <v>1.1547344110854503</v>
      </c>
      <c r="AQ25" s="327">
        <f t="shared" si="3"/>
        <v>0.84680523479599679</v>
      </c>
      <c r="AR25" s="305">
        <f t="shared" si="3"/>
        <v>2.0015396458814472</v>
      </c>
      <c r="AS25" s="330" t="e">
        <f t="shared" si="3"/>
        <v>#REF!</v>
      </c>
      <c r="AT25" s="330">
        <f t="shared" si="3"/>
        <v>7.3903002309468819</v>
      </c>
      <c r="AU25" s="305">
        <f t="shared" si="3"/>
        <v>5.4657428791377987</v>
      </c>
      <c r="AV25" s="305">
        <f t="shared" si="3"/>
        <v>5.8506543494996146</v>
      </c>
      <c r="AW25" s="305">
        <f t="shared" si="3"/>
        <v>4.8498845265588919</v>
      </c>
      <c r="AX25" s="305">
        <f t="shared" si="3"/>
        <v>1.770592763664357</v>
      </c>
      <c r="AY25" s="311">
        <f t="shared" si="3"/>
        <v>25.327174749807547</v>
      </c>
      <c r="AZ25" s="311">
        <f t="shared" si="3"/>
        <v>27.328714395688991</v>
      </c>
    </row>
    <row r="26" spans="1:52" s="279" customFormat="1" ht="8.25" customHeight="1">
      <c r="B26" s="585"/>
      <c r="C26" s="586"/>
      <c r="D26" s="285"/>
      <c r="E26" s="293"/>
      <c r="F26" s="298"/>
      <c r="G26" s="299"/>
      <c r="H26" s="298"/>
      <c r="I26" s="298"/>
      <c r="J26" s="298"/>
      <c r="K26" s="298"/>
      <c r="L26" s="298"/>
      <c r="M26" s="298"/>
      <c r="N26" s="299"/>
      <c r="O26" s="298"/>
      <c r="P26" s="302"/>
      <c r="Q26" s="298"/>
      <c r="R26" s="299"/>
      <c r="S26" s="298"/>
      <c r="T26" s="298"/>
      <c r="U26" s="298"/>
      <c r="V26" s="298"/>
      <c r="W26" s="298"/>
      <c r="X26" s="298"/>
      <c r="Y26" s="312"/>
      <c r="Z26" s="312"/>
      <c r="AA26" s="317"/>
      <c r="AB26" s="585"/>
      <c r="AC26" s="586"/>
      <c r="AD26" s="285"/>
      <c r="AE26" s="293"/>
      <c r="AF26" s="298"/>
      <c r="AG26" s="299"/>
      <c r="AH26" s="298"/>
      <c r="AI26" s="298"/>
      <c r="AJ26" s="298"/>
      <c r="AK26" s="298"/>
      <c r="AL26" s="298"/>
      <c r="AM26" s="298"/>
      <c r="AN26" s="299"/>
      <c r="AO26" s="272"/>
      <c r="AP26" s="302"/>
      <c r="AQ26" s="315"/>
      <c r="AR26" s="298"/>
      <c r="AS26" s="272"/>
      <c r="AT26" s="272"/>
      <c r="AU26" s="298"/>
      <c r="AV26" s="298"/>
      <c r="AW26" s="298"/>
      <c r="AX26" s="298"/>
      <c r="AY26" s="312"/>
      <c r="AZ26" s="312"/>
    </row>
    <row r="27" spans="1:52" ht="12.75" customHeight="1">
      <c r="B27" s="600" t="s">
        <v>421</v>
      </c>
      <c r="C27" s="282" t="s">
        <v>388</v>
      </c>
      <c r="D27" s="287">
        <f t="shared" ref="D27:O33" si="4">SUMIF($A$7:$A$25,$C27,D$7:D$25)</f>
        <v>86709</v>
      </c>
      <c r="E27" s="294">
        <f t="shared" si="4"/>
        <v>2208</v>
      </c>
      <c r="F27" s="294">
        <f t="shared" si="4"/>
        <v>2647</v>
      </c>
      <c r="G27" s="287">
        <f t="shared" si="4"/>
        <v>4855</v>
      </c>
      <c r="H27" s="294" t="e">
        <f t="shared" si="4"/>
        <v>#REF!</v>
      </c>
      <c r="I27" s="294">
        <f t="shared" si="4"/>
        <v>2478</v>
      </c>
      <c r="J27" s="294">
        <f t="shared" si="4"/>
        <v>3341</v>
      </c>
      <c r="K27" s="294">
        <f t="shared" si="4"/>
        <v>2407</v>
      </c>
      <c r="L27" s="294">
        <f t="shared" si="4"/>
        <v>1692</v>
      </c>
      <c r="M27" s="294">
        <f t="shared" si="4"/>
        <v>1281</v>
      </c>
      <c r="N27" s="287">
        <f t="shared" si="4"/>
        <v>11199</v>
      </c>
      <c r="O27" s="294">
        <f t="shared" si="4"/>
        <v>16054</v>
      </c>
      <c r="P27" s="303">
        <f t="shared" ref="P27:Z34" si="5">E27/$D27*100</f>
        <v>2.5464484655572086</v>
      </c>
      <c r="Q27" s="306">
        <f t="shared" si="5"/>
        <v>3.052739623337831</v>
      </c>
      <c r="R27" s="309">
        <f t="shared" si="5"/>
        <v>5.5991880888950396</v>
      </c>
      <c r="S27" s="306" t="e">
        <f t="shared" si="5"/>
        <v>#REF!</v>
      </c>
      <c r="T27" s="306">
        <f t="shared" si="5"/>
        <v>2.8578348268345843</v>
      </c>
      <c r="U27" s="306">
        <f t="shared" si="5"/>
        <v>3.8531179001026419</v>
      </c>
      <c r="V27" s="306">
        <f t="shared" si="5"/>
        <v>2.7759517466468302</v>
      </c>
      <c r="W27" s="306">
        <f t="shared" si="5"/>
        <v>1.9513545306715567</v>
      </c>
      <c r="X27" s="306">
        <f t="shared" si="5"/>
        <v>1.4773552918382176</v>
      </c>
      <c r="Y27" s="313">
        <f t="shared" si="5"/>
        <v>12.91561429609383</v>
      </c>
      <c r="Z27" s="313">
        <f t="shared" si="5"/>
        <v>18.514802384988872</v>
      </c>
      <c r="AA27" s="318"/>
      <c r="AB27" s="603" t="s">
        <v>421</v>
      </c>
      <c r="AC27" s="321" t="s">
        <v>388</v>
      </c>
      <c r="AD27" s="287">
        <f t="shared" ref="AD27:AO33" si="6">SUMIF($A$7:$A$25,$C27,AD$7:AD$25)</f>
        <v>40287</v>
      </c>
      <c r="AE27" s="294">
        <f t="shared" si="6"/>
        <v>1899</v>
      </c>
      <c r="AF27" s="294">
        <f t="shared" si="6"/>
        <v>2275</v>
      </c>
      <c r="AG27" s="287">
        <f t="shared" si="6"/>
        <v>4174</v>
      </c>
      <c r="AH27" s="294" t="e">
        <f t="shared" si="6"/>
        <v>#REF!</v>
      </c>
      <c r="AI27" s="294">
        <f t="shared" si="6"/>
        <v>2213</v>
      </c>
      <c r="AJ27" s="294">
        <f t="shared" si="6"/>
        <v>2934</v>
      </c>
      <c r="AK27" s="294">
        <f t="shared" si="6"/>
        <v>2170</v>
      </c>
      <c r="AL27" s="294">
        <f t="shared" si="6"/>
        <v>1499</v>
      </c>
      <c r="AM27" s="294">
        <f t="shared" si="6"/>
        <v>1150</v>
      </c>
      <c r="AN27" s="287">
        <f t="shared" si="6"/>
        <v>9966</v>
      </c>
      <c r="AO27" s="294">
        <f t="shared" si="6"/>
        <v>14140</v>
      </c>
      <c r="AP27" s="303">
        <f t="shared" ref="AP27:AR34" si="7">AE27/$AD27*100</f>
        <v>4.7136793506590218</v>
      </c>
      <c r="AQ27" s="306">
        <f t="shared" si="7"/>
        <v>5.6469828977089378</v>
      </c>
      <c r="AR27" s="309">
        <f t="shared" si="7"/>
        <v>10.36066224836796</v>
      </c>
      <c r="AS27" s="306" t="e">
        <f t="shared" ref="AS27:AS33" si="8">AH27/$D27*100</f>
        <v>#REF!</v>
      </c>
      <c r="AT27" s="306">
        <f t="shared" ref="AT27:AZ34" si="9">AI27/$AD27*100</f>
        <v>5.4930871000570907</v>
      </c>
      <c r="AU27" s="306">
        <f t="shared" si="9"/>
        <v>7.282746295331</v>
      </c>
      <c r="AV27" s="306">
        <f t="shared" si="9"/>
        <v>5.3863529178146798</v>
      </c>
      <c r="AW27" s="306">
        <f t="shared" si="9"/>
        <v>3.7208032367761308</v>
      </c>
      <c r="AX27" s="306">
        <f t="shared" si="9"/>
        <v>2.8545188274133095</v>
      </c>
      <c r="AY27" s="313">
        <f t="shared" si="9"/>
        <v>24.73750837739221</v>
      </c>
      <c r="AZ27" s="313">
        <f t="shared" si="9"/>
        <v>35.098170625760176</v>
      </c>
    </row>
    <row r="28" spans="1:52" ht="12.75" customHeight="1">
      <c r="B28" s="601"/>
      <c r="C28" s="283" t="s">
        <v>300</v>
      </c>
      <c r="D28" s="288">
        <f t="shared" si="4"/>
        <v>70550</v>
      </c>
      <c r="E28" s="295">
        <f t="shared" si="4"/>
        <v>1557</v>
      </c>
      <c r="F28" s="295">
        <f t="shared" si="4"/>
        <v>1206</v>
      </c>
      <c r="G28" s="288">
        <f t="shared" si="4"/>
        <v>2763</v>
      </c>
      <c r="H28" s="295" t="e">
        <f t="shared" si="4"/>
        <v>#REF!</v>
      </c>
      <c r="I28" s="295">
        <f t="shared" si="4"/>
        <v>2988</v>
      </c>
      <c r="J28" s="295">
        <f t="shared" si="4"/>
        <v>1848</v>
      </c>
      <c r="K28" s="295">
        <f t="shared" si="4"/>
        <v>1506</v>
      </c>
      <c r="L28" s="295">
        <f t="shared" si="4"/>
        <v>1192</v>
      </c>
      <c r="M28" s="295">
        <f t="shared" si="4"/>
        <v>881</v>
      </c>
      <c r="N28" s="288">
        <f t="shared" si="4"/>
        <v>8415</v>
      </c>
      <c r="O28" s="295">
        <f t="shared" si="4"/>
        <v>11178</v>
      </c>
      <c r="P28" s="301">
        <f t="shared" si="5"/>
        <v>2.2069454287739192</v>
      </c>
      <c r="Q28" s="305">
        <f t="shared" si="5"/>
        <v>1.709425939050319</v>
      </c>
      <c r="R28" s="308">
        <f t="shared" si="5"/>
        <v>3.916371367824238</v>
      </c>
      <c r="S28" s="305" t="e">
        <f t="shared" si="5"/>
        <v>#REF!</v>
      </c>
      <c r="T28" s="305">
        <f t="shared" si="5"/>
        <v>4.2352941176470589</v>
      </c>
      <c r="U28" s="305">
        <f t="shared" si="5"/>
        <v>2.619418851878101</v>
      </c>
      <c r="V28" s="305">
        <f t="shared" si="5"/>
        <v>2.1346562721474132</v>
      </c>
      <c r="W28" s="305">
        <f t="shared" si="5"/>
        <v>1.6895818568391212</v>
      </c>
      <c r="X28" s="305">
        <f t="shared" si="5"/>
        <v>1.2487597448618002</v>
      </c>
      <c r="Y28" s="311">
        <f t="shared" si="5"/>
        <v>11.927710843373495</v>
      </c>
      <c r="Z28" s="311">
        <f t="shared" si="5"/>
        <v>15.844082211197733</v>
      </c>
      <c r="AA28" s="319"/>
      <c r="AB28" s="604"/>
      <c r="AC28" s="322" t="s">
        <v>300</v>
      </c>
      <c r="AD28" s="288">
        <f t="shared" si="6"/>
        <v>30946</v>
      </c>
      <c r="AE28" s="295">
        <f t="shared" si="6"/>
        <v>1308</v>
      </c>
      <c r="AF28" s="295">
        <f t="shared" si="6"/>
        <v>1015</v>
      </c>
      <c r="AG28" s="288">
        <f t="shared" si="6"/>
        <v>2323</v>
      </c>
      <c r="AH28" s="295" t="e">
        <f t="shared" si="6"/>
        <v>#REF!</v>
      </c>
      <c r="AI28" s="295">
        <f t="shared" si="6"/>
        <v>2600</v>
      </c>
      <c r="AJ28" s="295">
        <f t="shared" si="6"/>
        <v>1596</v>
      </c>
      <c r="AK28" s="295">
        <f t="shared" si="6"/>
        <v>1326</v>
      </c>
      <c r="AL28" s="295">
        <f t="shared" si="6"/>
        <v>1082</v>
      </c>
      <c r="AM28" s="295">
        <f t="shared" si="6"/>
        <v>764</v>
      </c>
      <c r="AN28" s="288">
        <f t="shared" si="6"/>
        <v>7368</v>
      </c>
      <c r="AO28" s="295">
        <f t="shared" si="6"/>
        <v>9691</v>
      </c>
      <c r="AP28" s="301">
        <f t="shared" si="7"/>
        <v>4.2267175079170167</v>
      </c>
      <c r="AQ28" s="305">
        <f t="shared" si="7"/>
        <v>3.2799069346603762</v>
      </c>
      <c r="AR28" s="308">
        <f t="shared" si="7"/>
        <v>7.5066244425773938</v>
      </c>
      <c r="AS28" s="305" t="e">
        <f t="shared" si="8"/>
        <v>#REF!</v>
      </c>
      <c r="AT28" s="305">
        <f t="shared" si="9"/>
        <v>8.4017320493763332</v>
      </c>
      <c r="AU28" s="305">
        <f t="shared" si="9"/>
        <v>5.1573709041556262</v>
      </c>
      <c r="AV28" s="305">
        <f t="shared" si="9"/>
        <v>4.2848833451819299</v>
      </c>
      <c r="AW28" s="305">
        <f t="shared" si="9"/>
        <v>3.496413106701997</v>
      </c>
      <c r="AX28" s="305">
        <f t="shared" si="9"/>
        <v>2.4688166483551996</v>
      </c>
      <c r="AY28" s="311">
        <f t="shared" si="9"/>
        <v>23.809216053771085</v>
      </c>
      <c r="AZ28" s="311">
        <f t="shared" si="9"/>
        <v>31.315840496348478</v>
      </c>
    </row>
    <row r="29" spans="1:52" ht="12.75" customHeight="1">
      <c r="B29" s="601"/>
      <c r="C29" s="283" t="s">
        <v>93</v>
      </c>
      <c r="D29" s="288">
        <f t="shared" si="4"/>
        <v>36086</v>
      </c>
      <c r="E29" s="295">
        <f t="shared" si="4"/>
        <v>782</v>
      </c>
      <c r="F29" s="295">
        <f t="shared" si="4"/>
        <v>732</v>
      </c>
      <c r="G29" s="288">
        <f t="shared" si="4"/>
        <v>1514</v>
      </c>
      <c r="H29" s="295" t="e">
        <f t="shared" si="4"/>
        <v>#REF!</v>
      </c>
      <c r="I29" s="295">
        <f t="shared" si="4"/>
        <v>1305</v>
      </c>
      <c r="J29" s="295">
        <f t="shared" si="4"/>
        <v>961</v>
      </c>
      <c r="K29" s="295">
        <f t="shared" si="4"/>
        <v>753</v>
      </c>
      <c r="L29" s="295">
        <f t="shared" si="4"/>
        <v>799</v>
      </c>
      <c r="M29" s="295">
        <f t="shared" si="4"/>
        <v>703</v>
      </c>
      <c r="N29" s="288">
        <f t="shared" si="4"/>
        <v>4521</v>
      </c>
      <c r="O29" s="295">
        <f t="shared" si="4"/>
        <v>6035</v>
      </c>
      <c r="P29" s="301">
        <f t="shared" si="5"/>
        <v>2.1670453915645957</v>
      </c>
      <c r="Q29" s="305">
        <f t="shared" si="5"/>
        <v>2.0284875020783684</v>
      </c>
      <c r="R29" s="308">
        <f t="shared" si="5"/>
        <v>4.1955328936429641</v>
      </c>
      <c r="S29" s="305" t="e">
        <f t="shared" si="5"/>
        <v>#REF!</v>
      </c>
      <c r="T29" s="305">
        <f t="shared" si="5"/>
        <v>3.6163609155905339</v>
      </c>
      <c r="U29" s="305">
        <f t="shared" si="5"/>
        <v>2.6630826359252895</v>
      </c>
      <c r="V29" s="305">
        <f t="shared" si="5"/>
        <v>2.0866818156625841</v>
      </c>
      <c r="W29" s="305">
        <f t="shared" si="5"/>
        <v>2.2141550739899132</v>
      </c>
      <c r="X29" s="305">
        <f t="shared" si="5"/>
        <v>1.9481239261763563</v>
      </c>
      <c r="Y29" s="311">
        <f t="shared" si="5"/>
        <v>12.528404367344676</v>
      </c>
      <c r="Z29" s="311">
        <f t="shared" si="5"/>
        <v>16.72393726098764</v>
      </c>
      <c r="AA29" s="319"/>
      <c r="AB29" s="604"/>
      <c r="AC29" s="322" t="s">
        <v>93</v>
      </c>
      <c r="AD29" s="288">
        <f t="shared" si="6"/>
        <v>17034</v>
      </c>
      <c r="AE29" s="295">
        <f t="shared" si="6"/>
        <v>660</v>
      </c>
      <c r="AF29" s="295">
        <f t="shared" si="6"/>
        <v>620</v>
      </c>
      <c r="AG29" s="288">
        <f t="shared" si="6"/>
        <v>1280</v>
      </c>
      <c r="AH29" s="295" t="e">
        <f t="shared" si="6"/>
        <v>#REF!</v>
      </c>
      <c r="AI29" s="295">
        <f t="shared" si="6"/>
        <v>1144</v>
      </c>
      <c r="AJ29" s="295">
        <f t="shared" si="6"/>
        <v>868</v>
      </c>
      <c r="AK29" s="295">
        <f t="shared" si="6"/>
        <v>677</v>
      </c>
      <c r="AL29" s="295">
        <f t="shared" si="6"/>
        <v>722</v>
      </c>
      <c r="AM29" s="295">
        <f t="shared" si="6"/>
        <v>615</v>
      </c>
      <c r="AN29" s="288">
        <f t="shared" si="6"/>
        <v>4026</v>
      </c>
      <c r="AO29" s="295">
        <f t="shared" si="6"/>
        <v>5306</v>
      </c>
      <c r="AP29" s="301">
        <f t="shared" si="7"/>
        <v>3.8746037337090526</v>
      </c>
      <c r="AQ29" s="305">
        <f t="shared" si="7"/>
        <v>3.6397792649994125</v>
      </c>
      <c r="AR29" s="308">
        <f t="shared" si="7"/>
        <v>7.5143829987084656</v>
      </c>
      <c r="AS29" s="305" t="e">
        <f t="shared" si="8"/>
        <v>#REF!</v>
      </c>
      <c r="AT29" s="305">
        <f t="shared" si="9"/>
        <v>6.7159798050956914</v>
      </c>
      <c r="AU29" s="305">
        <f t="shared" si="9"/>
        <v>5.0956909709991782</v>
      </c>
      <c r="AV29" s="305">
        <f t="shared" si="9"/>
        <v>3.9744041329106494</v>
      </c>
      <c r="AW29" s="305">
        <f t="shared" si="9"/>
        <v>4.2385816602089941</v>
      </c>
      <c r="AX29" s="305">
        <f t="shared" si="9"/>
        <v>3.610426206410708</v>
      </c>
      <c r="AY29" s="311">
        <f t="shared" si="9"/>
        <v>23.635082775625222</v>
      </c>
      <c r="AZ29" s="311">
        <f t="shared" si="9"/>
        <v>31.149465774333684</v>
      </c>
    </row>
    <row r="30" spans="1:52" ht="12.75" customHeight="1">
      <c r="B30" s="601"/>
      <c r="C30" s="283" t="s">
        <v>465</v>
      </c>
      <c r="D30" s="288">
        <f t="shared" si="4"/>
        <v>59706</v>
      </c>
      <c r="E30" s="295">
        <f t="shared" si="4"/>
        <v>926</v>
      </c>
      <c r="F30" s="295">
        <f t="shared" si="4"/>
        <v>1021</v>
      </c>
      <c r="G30" s="288">
        <f t="shared" si="4"/>
        <v>1947</v>
      </c>
      <c r="H30" s="295" t="e">
        <f t="shared" si="4"/>
        <v>#REF!</v>
      </c>
      <c r="I30" s="295">
        <f t="shared" si="4"/>
        <v>2406</v>
      </c>
      <c r="J30" s="295">
        <f t="shared" si="4"/>
        <v>1761</v>
      </c>
      <c r="K30" s="295">
        <f t="shared" si="4"/>
        <v>1251</v>
      </c>
      <c r="L30" s="295">
        <f t="shared" si="4"/>
        <v>1144</v>
      </c>
      <c r="M30" s="295">
        <f t="shared" si="4"/>
        <v>711</v>
      </c>
      <c r="N30" s="288">
        <f t="shared" si="4"/>
        <v>7273</v>
      </c>
      <c r="O30" s="295">
        <f t="shared" si="4"/>
        <v>9220</v>
      </c>
      <c r="P30" s="301">
        <f t="shared" si="5"/>
        <v>1.5509329045657054</v>
      </c>
      <c r="Q30" s="305">
        <f t="shared" si="5"/>
        <v>1.710045891535189</v>
      </c>
      <c r="R30" s="308">
        <f t="shared" si="5"/>
        <v>3.2609787961008947</v>
      </c>
      <c r="S30" s="305" t="e">
        <f t="shared" si="5"/>
        <v>#REF!</v>
      </c>
      <c r="T30" s="305">
        <f t="shared" si="5"/>
        <v>4.0297457541955577</v>
      </c>
      <c r="U30" s="305">
        <f t="shared" si="5"/>
        <v>2.9494523163501154</v>
      </c>
      <c r="V30" s="305">
        <f t="shared" si="5"/>
        <v>2.0952668073560448</v>
      </c>
      <c r="W30" s="305">
        <f t="shared" si="5"/>
        <v>1.9160553378219944</v>
      </c>
      <c r="X30" s="305">
        <f t="shared" si="5"/>
        <v>1.1908350919505577</v>
      </c>
      <c r="Y30" s="311">
        <f t="shared" si="5"/>
        <v>12.18135530767427</v>
      </c>
      <c r="Z30" s="311">
        <f t="shared" si="5"/>
        <v>15.442334103775165</v>
      </c>
      <c r="AA30" s="319"/>
      <c r="AB30" s="604"/>
      <c r="AC30" s="322" t="s">
        <v>465</v>
      </c>
      <c r="AD30" s="288">
        <f t="shared" si="6"/>
        <v>28786</v>
      </c>
      <c r="AE30" s="295">
        <f t="shared" si="6"/>
        <v>809</v>
      </c>
      <c r="AF30" s="295">
        <f t="shared" si="6"/>
        <v>875</v>
      </c>
      <c r="AG30" s="288">
        <f t="shared" si="6"/>
        <v>1684</v>
      </c>
      <c r="AH30" s="295" t="e">
        <f t="shared" si="6"/>
        <v>#REF!</v>
      </c>
      <c r="AI30" s="295">
        <f t="shared" si="6"/>
        <v>2171</v>
      </c>
      <c r="AJ30" s="295">
        <f t="shared" si="6"/>
        <v>1603</v>
      </c>
      <c r="AK30" s="295">
        <f t="shared" si="6"/>
        <v>1141</v>
      </c>
      <c r="AL30" s="295">
        <f t="shared" si="6"/>
        <v>1047</v>
      </c>
      <c r="AM30" s="295">
        <f t="shared" si="6"/>
        <v>648</v>
      </c>
      <c r="AN30" s="288">
        <f t="shared" si="6"/>
        <v>6610</v>
      </c>
      <c r="AO30" s="295">
        <f t="shared" si="6"/>
        <v>8294</v>
      </c>
      <c r="AP30" s="301">
        <f t="shared" si="7"/>
        <v>2.8103939414993397</v>
      </c>
      <c r="AQ30" s="305">
        <f t="shared" si="7"/>
        <v>3.0396720628083096</v>
      </c>
      <c r="AR30" s="308">
        <f t="shared" si="7"/>
        <v>5.8500660043076493</v>
      </c>
      <c r="AS30" s="305" t="e">
        <f t="shared" si="8"/>
        <v>#REF!</v>
      </c>
      <c r="AT30" s="305">
        <f t="shared" si="9"/>
        <v>7.5418606266935324</v>
      </c>
      <c r="AU30" s="305">
        <f t="shared" si="9"/>
        <v>5.5686792190648235</v>
      </c>
      <c r="AV30" s="305">
        <f t="shared" si="9"/>
        <v>3.9637323699020359</v>
      </c>
      <c r="AW30" s="305">
        <f t="shared" si="9"/>
        <v>3.6371847425832002</v>
      </c>
      <c r="AX30" s="305">
        <f t="shared" si="9"/>
        <v>2.2510942819426107</v>
      </c>
      <c r="AY30" s="311">
        <f t="shared" si="9"/>
        <v>22.962551240186201</v>
      </c>
      <c r="AZ30" s="311">
        <f t="shared" si="9"/>
        <v>28.81261724449385</v>
      </c>
    </row>
    <row r="31" spans="1:52" ht="12.75" customHeight="1">
      <c r="B31" s="601"/>
      <c r="C31" s="283" t="s">
        <v>180</v>
      </c>
      <c r="D31" s="288">
        <f t="shared" si="4"/>
        <v>38221</v>
      </c>
      <c r="E31" s="295">
        <f t="shared" si="4"/>
        <v>656</v>
      </c>
      <c r="F31" s="295">
        <f t="shared" si="4"/>
        <v>666</v>
      </c>
      <c r="G31" s="288">
        <f t="shared" si="4"/>
        <v>1322</v>
      </c>
      <c r="H31" s="295" t="e">
        <f t="shared" si="4"/>
        <v>#REF!</v>
      </c>
      <c r="I31" s="295">
        <f t="shared" si="4"/>
        <v>1488</v>
      </c>
      <c r="J31" s="295">
        <f t="shared" si="4"/>
        <v>1328</v>
      </c>
      <c r="K31" s="295">
        <f t="shared" si="4"/>
        <v>1020</v>
      </c>
      <c r="L31" s="295">
        <f t="shared" si="4"/>
        <v>855</v>
      </c>
      <c r="M31" s="295">
        <f t="shared" si="4"/>
        <v>561</v>
      </c>
      <c r="N31" s="288">
        <f t="shared" si="4"/>
        <v>5252</v>
      </c>
      <c r="O31" s="295">
        <f t="shared" si="4"/>
        <v>6574</v>
      </c>
      <c r="P31" s="301">
        <f t="shared" si="5"/>
        <v>1.7163339525391799</v>
      </c>
      <c r="Q31" s="305">
        <f t="shared" si="5"/>
        <v>1.7424975798644726</v>
      </c>
      <c r="R31" s="308">
        <f t="shared" si="5"/>
        <v>3.4588315324036523</v>
      </c>
      <c r="S31" s="305" t="e">
        <f t="shared" si="5"/>
        <v>#REF!</v>
      </c>
      <c r="T31" s="305">
        <f t="shared" si="5"/>
        <v>3.893147746003506</v>
      </c>
      <c r="U31" s="305">
        <f t="shared" si="5"/>
        <v>3.4745297087988276</v>
      </c>
      <c r="V31" s="305">
        <f t="shared" si="5"/>
        <v>2.6686899871798229</v>
      </c>
      <c r="W31" s="305">
        <f t="shared" si="5"/>
        <v>2.2369901363124982</v>
      </c>
      <c r="X31" s="305">
        <f t="shared" si="5"/>
        <v>1.4677794929489025</v>
      </c>
      <c r="Y31" s="311">
        <f t="shared" si="5"/>
        <v>13.741137071243555</v>
      </c>
      <c r="Z31" s="311">
        <f t="shared" si="5"/>
        <v>17.199968603647207</v>
      </c>
      <c r="AA31" s="319"/>
      <c r="AB31" s="604"/>
      <c r="AC31" s="322" t="s">
        <v>180</v>
      </c>
      <c r="AD31" s="288">
        <f t="shared" si="6"/>
        <v>18834</v>
      </c>
      <c r="AE31" s="295">
        <f t="shared" si="6"/>
        <v>563</v>
      </c>
      <c r="AF31" s="295">
        <f t="shared" si="6"/>
        <v>593</v>
      </c>
      <c r="AG31" s="288">
        <f t="shared" si="6"/>
        <v>1156</v>
      </c>
      <c r="AH31" s="295" t="e">
        <f t="shared" si="6"/>
        <v>#REF!</v>
      </c>
      <c r="AI31" s="295">
        <f t="shared" si="6"/>
        <v>1331</v>
      </c>
      <c r="AJ31" s="295">
        <f t="shared" si="6"/>
        <v>1187</v>
      </c>
      <c r="AK31" s="295">
        <f t="shared" si="6"/>
        <v>922</v>
      </c>
      <c r="AL31" s="295">
        <f t="shared" si="6"/>
        <v>795</v>
      </c>
      <c r="AM31" s="295">
        <f t="shared" si="6"/>
        <v>491</v>
      </c>
      <c r="AN31" s="288">
        <f t="shared" si="6"/>
        <v>4726</v>
      </c>
      <c r="AO31" s="295">
        <f t="shared" si="6"/>
        <v>5882</v>
      </c>
      <c r="AP31" s="301">
        <f t="shared" si="7"/>
        <v>2.9892747159392585</v>
      </c>
      <c r="AQ31" s="305">
        <f t="shared" si="7"/>
        <v>3.1485611128809596</v>
      </c>
      <c r="AR31" s="308">
        <f t="shared" si="7"/>
        <v>6.1378358288202186</v>
      </c>
      <c r="AS31" s="305" t="e">
        <f t="shared" si="8"/>
        <v>#REF!</v>
      </c>
      <c r="AT31" s="305">
        <f t="shared" si="9"/>
        <v>7.0670064776468084</v>
      </c>
      <c r="AU31" s="305">
        <f t="shared" si="9"/>
        <v>6.302431772326643</v>
      </c>
      <c r="AV31" s="305">
        <f t="shared" si="9"/>
        <v>4.8954019326749494</v>
      </c>
      <c r="AW31" s="305">
        <f t="shared" si="9"/>
        <v>4.2210895189550808</v>
      </c>
      <c r="AX31" s="305">
        <f t="shared" si="9"/>
        <v>2.6069873632791762</v>
      </c>
      <c r="AY31" s="311">
        <f t="shared" si="9"/>
        <v>25.092917064882659</v>
      </c>
      <c r="AZ31" s="311">
        <f t="shared" si="9"/>
        <v>31.230752893702878</v>
      </c>
    </row>
    <row r="32" spans="1:52" ht="12.75" customHeight="1">
      <c r="B32" s="601"/>
      <c r="C32" s="283" t="s">
        <v>413</v>
      </c>
      <c r="D32" s="288">
        <f t="shared" si="4"/>
        <v>43439</v>
      </c>
      <c r="E32" s="295">
        <f t="shared" si="4"/>
        <v>548</v>
      </c>
      <c r="F32" s="295">
        <f t="shared" si="4"/>
        <v>1102</v>
      </c>
      <c r="G32" s="288">
        <f t="shared" si="4"/>
        <v>1650</v>
      </c>
      <c r="H32" s="295" t="e">
        <f t="shared" si="4"/>
        <v>#REF!</v>
      </c>
      <c r="I32" s="295">
        <f t="shared" si="4"/>
        <v>1440</v>
      </c>
      <c r="J32" s="295">
        <f t="shared" si="4"/>
        <v>1686</v>
      </c>
      <c r="K32" s="295">
        <f t="shared" si="4"/>
        <v>1357</v>
      </c>
      <c r="L32" s="295">
        <f t="shared" si="4"/>
        <v>1024</v>
      </c>
      <c r="M32" s="295">
        <f t="shared" si="4"/>
        <v>730</v>
      </c>
      <c r="N32" s="288">
        <f t="shared" si="4"/>
        <v>6237</v>
      </c>
      <c r="O32" s="295">
        <f t="shared" si="4"/>
        <v>7887</v>
      </c>
      <c r="P32" s="301">
        <f t="shared" si="5"/>
        <v>1.2615391698703931</v>
      </c>
      <c r="Q32" s="305">
        <f t="shared" si="5"/>
        <v>2.5368908124036005</v>
      </c>
      <c r="R32" s="308">
        <f t="shared" si="5"/>
        <v>3.7984299822739933</v>
      </c>
      <c r="S32" s="305" t="e">
        <f t="shared" si="5"/>
        <v>#REF!</v>
      </c>
      <c r="T32" s="305">
        <f t="shared" si="5"/>
        <v>3.3149934390754852</v>
      </c>
      <c r="U32" s="305">
        <f t="shared" si="5"/>
        <v>3.8813048182508805</v>
      </c>
      <c r="V32" s="305">
        <f t="shared" si="5"/>
        <v>3.1239209005732174</v>
      </c>
      <c r="W32" s="305">
        <f t="shared" si="5"/>
        <v>2.3573286677870118</v>
      </c>
      <c r="X32" s="305">
        <f t="shared" si="5"/>
        <v>1.6805175073091001</v>
      </c>
      <c r="Y32" s="311">
        <f t="shared" si="5"/>
        <v>14.358065332995695</v>
      </c>
      <c r="Z32" s="311">
        <f t="shared" si="5"/>
        <v>18.156495315269687</v>
      </c>
      <c r="AA32" s="319"/>
      <c r="AB32" s="604"/>
      <c r="AC32" s="322" t="s">
        <v>413</v>
      </c>
      <c r="AD32" s="288">
        <f t="shared" si="6"/>
        <v>22711</v>
      </c>
      <c r="AE32" s="295">
        <f t="shared" si="6"/>
        <v>478</v>
      </c>
      <c r="AF32" s="295">
        <f t="shared" si="6"/>
        <v>965</v>
      </c>
      <c r="AG32" s="288">
        <f t="shared" si="6"/>
        <v>1443</v>
      </c>
      <c r="AH32" s="295" t="e">
        <f t="shared" si="6"/>
        <v>#REF!</v>
      </c>
      <c r="AI32" s="295">
        <f t="shared" si="6"/>
        <v>1306</v>
      </c>
      <c r="AJ32" s="295">
        <f t="shared" si="6"/>
        <v>1518</v>
      </c>
      <c r="AK32" s="295">
        <f t="shared" si="6"/>
        <v>1218</v>
      </c>
      <c r="AL32" s="295">
        <f t="shared" si="6"/>
        <v>949</v>
      </c>
      <c r="AM32" s="295">
        <f t="shared" si="6"/>
        <v>655</v>
      </c>
      <c r="AN32" s="288">
        <f t="shared" si="6"/>
        <v>5646</v>
      </c>
      <c r="AO32" s="295">
        <f t="shared" si="6"/>
        <v>7089</v>
      </c>
      <c r="AP32" s="301">
        <f t="shared" si="7"/>
        <v>2.1047069701906564</v>
      </c>
      <c r="AQ32" s="305">
        <f t="shared" si="7"/>
        <v>4.2490423142970366</v>
      </c>
      <c r="AR32" s="308">
        <f t="shared" si="7"/>
        <v>6.3537492844876935</v>
      </c>
      <c r="AS32" s="305" t="e">
        <f t="shared" si="8"/>
        <v>#REF!</v>
      </c>
      <c r="AT32" s="305">
        <f t="shared" si="9"/>
        <v>5.7505173704372332</v>
      </c>
      <c r="AU32" s="305">
        <f t="shared" si="9"/>
        <v>6.6839857337853896</v>
      </c>
      <c r="AV32" s="305">
        <f t="shared" si="9"/>
        <v>5.3630399365946015</v>
      </c>
      <c r="AW32" s="305">
        <f t="shared" si="9"/>
        <v>4.1785918717801946</v>
      </c>
      <c r="AX32" s="305">
        <f t="shared" si="9"/>
        <v>2.8840649905332216</v>
      </c>
      <c r="AY32" s="311">
        <f t="shared" si="9"/>
        <v>24.860199903130642</v>
      </c>
      <c r="AZ32" s="311">
        <f t="shared" si="9"/>
        <v>31.213949187618333</v>
      </c>
    </row>
    <row r="33" spans="2:52" ht="12.75" customHeight="1">
      <c r="B33" s="602"/>
      <c r="C33" s="284" t="s">
        <v>468</v>
      </c>
      <c r="D33" s="289">
        <f t="shared" si="4"/>
        <v>16310</v>
      </c>
      <c r="E33" s="296">
        <f t="shared" si="4"/>
        <v>442</v>
      </c>
      <c r="F33" s="296">
        <f t="shared" si="4"/>
        <v>427</v>
      </c>
      <c r="G33" s="289">
        <f t="shared" si="4"/>
        <v>869</v>
      </c>
      <c r="H33" s="296" t="e">
        <f t="shared" si="4"/>
        <v>#REF!</v>
      </c>
      <c r="I33" s="296">
        <f t="shared" si="4"/>
        <v>688</v>
      </c>
      <c r="J33" s="296">
        <f t="shared" si="4"/>
        <v>466</v>
      </c>
      <c r="K33" s="296">
        <f t="shared" si="4"/>
        <v>371</v>
      </c>
      <c r="L33" s="296">
        <f t="shared" si="4"/>
        <v>358</v>
      </c>
      <c r="M33" s="296">
        <f t="shared" si="4"/>
        <v>237</v>
      </c>
      <c r="N33" s="289">
        <f t="shared" si="4"/>
        <v>2120</v>
      </c>
      <c r="O33" s="295">
        <f t="shared" si="4"/>
        <v>2989</v>
      </c>
      <c r="P33" s="301">
        <f t="shared" si="5"/>
        <v>2.7099938687921519</v>
      </c>
      <c r="Q33" s="305">
        <f t="shared" si="5"/>
        <v>2.6180257510729614</v>
      </c>
      <c r="R33" s="308">
        <f t="shared" si="5"/>
        <v>5.3280196198651133</v>
      </c>
      <c r="S33" s="305" t="e">
        <f t="shared" si="5"/>
        <v>#REF!</v>
      </c>
      <c r="T33" s="305">
        <f t="shared" si="5"/>
        <v>4.2182709993868794</v>
      </c>
      <c r="U33" s="305">
        <f t="shared" si="5"/>
        <v>2.8571428571428572</v>
      </c>
      <c r="V33" s="305">
        <f t="shared" si="5"/>
        <v>2.2746781115879826</v>
      </c>
      <c r="W33" s="305">
        <f t="shared" si="5"/>
        <v>2.1949724095646843</v>
      </c>
      <c r="X33" s="305">
        <f t="shared" si="5"/>
        <v>1.4530962599632129</v>
      </c>
      <c r="Y33" s="311">
        <f t="shared" si="5"/>
        <v>12.998160637645617</v>
      </c>
      <c r="Z33" s="311">
        <f t="shared" si="5"/>
        <v>18.326180257510728</v>
      </c>
      <c r="AA33" s="319"/>
      <c r="AB33" s="605"/>
      <c r="AC33" s="323" t="s">
        <v>468</v>
      </c>
      <c r="AD33" s="289">
        <f t="shared" si="6"/>
        <v>8637</v>
      </c>
      <c r="AE33" s="296">
        <f t="shared" si="6"/>
        <v>377</v>
      </c>
      <c r="AF33" s="296">
        <f t="shared" si="6"/>
        <v>392</v>
      </c>
      <c r="AG33" s="289">
        <f t="shared" si="6"/>
        <v>769</v>
      </c>
      <c r="AH33" s="296" t="e">
        <f t="shared" si="6"/>
        <v>#REF!</v>
      </c>
      <c r="AI33" s="296">
        <f t="shared" si="6"/>
        <v>638</v>
      </c>
      <c r="AJ33" s="296">
        <f t="shared" si="6"/>
        <v>428</v>
      </c>
      <c r="AK33" s="296">
        <f t="shared" si="6"/>
        <v>343</v>
      </c>
      <c r="AL33" s="296">
        <f t="shared" si="6"/>
        <v>333</v>
      </c>
      <c r="AM33" s="296">
        <f t="shared" si="6"/>
        <v>219</v>
      </c>
      <c r="AN33" s="289">
        <f t="shared" si="6"/>
        <v>1961</v>
      </c>
      <c r="AO33" s="295">
        <f t="shared" si="6"/>
        <v>2730</v>
      </c>
      <c r="AP33" s="301">
        <f t="shared" si="7"/>
        <v>4.3649415306240593</v>
      </c>
      <c r="AQ33" s="305">
        <f t="shared" si="7"/>
        <v>4.5386129443093672</v>
      </c>
      <c r="AR33" s="308">
        <f t="shared" si="7"/>
        <v>8.9035544749334257</v>
      </c>
      <c r="AS33" s="305" t="e">
        <f t="shared" si="8"/>
        <v>#REF!</v>
      </c>
      <c r="AT33" s="305">
        <f t="shared" si="9"/>
        <v>7.3868241287484082</v>
      </c>
      <c r="AU33" s="305">
        <f t="shared" si="9"/>
        <v>4.9554243371541045</v>
      </c>
      <c r="AV33" s="305">
        <f t="shared" si="9"/>
        <v>3.9712863262706963</v>
      </c>
      <c r="AW33" s="305">
        <f t="shared" si="9"/>
        <v>3.8555053838138247</v>
      </c>
      <c r="AX33" s="305">
        <f t="shared" si="9"/>
        <v>2.5356026398054881</v>
      </c>
      <c r="AY33" s="311">
        <f t="shared" si="9"/>
        <v>22.704642815792518</v>
      </c>
      <c r="AZ33" s="311">
        <f t="shared" si="9"/>
        <v>31.608197290725947</v>
      </c>
    </row>
    <row r="34" spans="2:52" ht="21.75" customHeight="1">
      <c r="B34" s="587" t="s">
        <v>101</v>
      </c>
      <c r="C34" s="588"/>
      <c r="D34" s="289">
        <f t="shared" ref="D34:O34" si="10">SUM(D27:D33)</f>
        <v>351021</v>
      </c>
      <c r="E34" s="296">
        <f t="shared" si="10"/>
        <v>7119</v>
      </c>
      <c r="F34" s="296">
        <f t="shared" si="10"/>
        <v>7801</v>
      </c>
      <c r="G34" s="289">
        <f t="shared" si="10"/>
        <v>14920</v>
      </c>
      <c r="H34" s="296" t="e">
        <f t="shared" si="10"/>
        <v>#REF!</v>
      </c>
      <c r="I34" s="296">
        <f t="shared" si="10"/>
        <v>12793</v>
      </c>
      <c r="J34" s="296">
        <f t="shared" si="10"/>
        <v>11391</v>
      </c>
      <c r="K34" s="296">
        <f t="shared" si="10"/>
        <v>8665</v>
      </c>
      <c r="L34" s="296">
        <f t="shared" si="10"/>
        <v>7064</v>
      </c>
      <c r="M34" s="296">
        <f t="shared" si="10"/>
        <v>5104</v>
      </c>
      <c r="N34" s="289">
        <f t="shared" si="10"/>
        <v>45017</v>
      </c>
      <c r="O34" s="300">
        <f t="shared" si="10"/>
        <v>59937</v>
      </c>
      <c r="P34" s="304">
        <f t="shared" si="5"/>
        <v>2.0280837898587265</v>
      </c>
      <c r="Q34" s="307">
        <f t="shared" si="5"/>
        <v>2.2223741599505442</v>
      </c>
      <c r="R34" s="310">
        <f t="shared" si="5"/>
        <v>4.2504579498092703</v>
      </c>
      <c r="S34" s="307" t="e">
        <f t="shared" si="5"/>
        <v>#REF!</v>
      </c>
      <c r="T34" s="307">
        <f t="shared" si="5"/>
        <v>3.6445112970449065</v>
      </c>
      <c r="U34" s="307">
        <f t="shared" si="5"/>
        <v>3.2451049937183245</v>
      </c>
      <c r="V34" s="307">
        <f t="shared" si="5"/>
        <v>2.4685132798322607</v>
      </c>
      <c r="W34" s="307">
        <f t="shared" si="5"/>
        <v>2.0124152116255156</v>
      </c>
      <c r="X34" s="307">
        <f t="shared" si="5"/>
        <v>1.4540440600419919</v>
      </c>
      <c r="Y34" s="314">
        <f t="shared" si="5"/>
        <v>12.824588842262999</v>
      </c>
      <c r="Z34" s="314">
        <f t="shared" si="5"/>
        <v>17.075046792072268</v>
      </c>
      <c r="AA34" s="320"/>
      <c r="AB34" s="598" t="s">
        <v>101</v>
      </c>
      <c r="AC34" s="599"/>
      <c r="AD34" s="289">
        <f t="shared" ref="AD34:AO34" si="11">SUM(AD7:AD25)</f>
        <v>167235</v>
      </c>
      <c r="AE34" s="296">
        <f t="shared" si="11"/>
        <v>6094</v>
      </c>
      <c r="AF34" s="296">
        <f t="shared" si="11"/>
        <v>6735</v>
      </c>
      <c r="AG34" s="289">
        <f t="shared" si="11"/>
        <v>12829</v>
      </c>
      <c r="AH34" s="296" t="e">
        <f t="shared" si="11"/>
        <v>#REF!</v>
      </c>
      <c r="AI34" s="296">
        <f t="shared" si="11"/>
        <v>11403</v>
      </c>
      <c r="AJ34" s="296">
        <f t="shared" si="11"/>
        <v>10134</v>
      </c>
      <c r="AK34" s="296">
        <f t="shared" si="11"/>
        <v>7797</v>
      </c>
      <c r="AL34" s="296">
        <f t="shared" si="11"/>
        <v>6427</v>
      </c>
      <c r="AM34" s="296">
        <f t="shared" si="11"/>
        <v>4542</v>
      </c>
      <c r="AN34" s="289">
        <f t="shared" si="11"/>
        <v>40303</v>
      </c>
      <c r="AO34" s="325">
        <f t="shared" si="11"/>
        <v>53132</v>
      </c>
      <c r="AP34" s="304">
        <f t="shared" si="7"/>
        <v>3.6439740484946332</v>
      </c>
      <c r="AQ34" s="328">
        <f t="shared" si="7"/>
        <v>4.0272670194636291</v>
      </c>
      <c r="AR34" s="307">
        <f t="shared" si="7"/>
        <v>7.6712410679582623</v>
      </c>
      <c r="AS34" s="331" t="e">
        <f>AH34/$AD34*100</f>
        <v>#REF!</v>
      </c>
      <c r="AT34" s="331">
        <f t="shared" si="9"/>
        <v>6.8185487487667045</v>
      </c>
      <c r="AU34" s="307">
        <f t="shared" si="9"/>
        <v>6.0597362992196615</v>
      </c>
      <c r="AV34" s="307">
        <f t="shared" si="9"/>
        <v>4.6623015517086728</v>
      </c>
      <c r="AW34" s="307">
        <f t="shared" si="9"/>
        <v>3.8430950458935036</v>
      </c>
      <c r="AX34" s="307">
        <f t="shared" si="9"/>
        <v>2.715938649206207</v>
      </c>
      <c r="AY34" s="314">
        <f t="shared" si="9"/>
        <v>24.09962029479475</v>
      </c>
      <c r="AZ34" s="314">
        <f t="shared" si="9"/>
        <v>31.77086136275301</v>
      </c>
    </row>
    <row r="36" spans="2:52" ht="13.5">
      <c r="D36" s="290" t="s">
        <v>471</v>
      </c>
    </row>
  </sheetData>
  <mergeCells count="72">
    <mergeCell ref="AO4:AO6"/>
    <mergeCell ref="B7:C7"/>
    <mergeCell ref="AB7:AC7"/>
    <mergeCell ref="B8:C8"/>
    <mergeCell ref="AB8:AC8"/>
    <mergeCell ref="B9:C9"/>
    <mergeCell ref="AB9:AC9"/>
    <mergeCell ref="B10:C10"/>
    <mergeCell ref="AB10:AC10"/>
    <mergeCell ref="B11:C11"/>
    <mergeCell ref="AB11:AC11"/>
    <mergeCell ref="B12:C12"/>
    <mergeCell ref="AB12:AC12"/>
    <mergeCell ref="B13:C13"/>
    <mergeCell ref="AB13:AC13"/>
    <mergeCell ref="B14:C14"/>
    <mergeCell ref="AB14:AC14"/>
    <mergeCell ref="B15:C15"/>
    <mergeCell ref="AB15:AC15"/>
    <mergeCell ref="B16:C16"/>
    <mergeCell ref="AB16:AC16"/>
    <mergeCell ref="B17:C17"/>
    <mergeCell ref="AB17:AC17"/>
    <mergeCell ref="B18:C18"/>
    <mergeCell ref="AB18:AC18"/>
    <mergeCell ref="B19:C19"/>
    <mergeCell ref="AB19:AC19"/>
    <mergeCell ref="B20:C20"/>
    <mergeCell ref="AB20:AC20"/>
    <mergeCell ref="B21:C21"/>
    <mergeCell ref="AB21:AC21"/>
    <mergeCell ref="B22:C22"/>
    <mergeCell ref="AB22:AC22"/>
    <mergeCell ref="B23:C23"/>
    <mergeCell ref="AB23:AC23"/>
    <mergeCell ref="B24:C24"/>
    <mergeCell ref="AB24:AC24"/>
    <mergeCell ref="B25:C25"/>
    <mergeCell ref="AB25:AC25"/>
    <mergeCell ref="B26:C26"/>
    <mergeCell ref="AB26:AC26"/>
    <mergeCell ref="B34:C34"/>
    <mergeCell ref="AB34:AC34"/>
    <mergeCell ref="B27:B33"/>
    <mergeCell ref="AB27:AB33"/>
    <mergeCell ref="B4:C6"/>
    <mergeCell ref="D4:D6"/>
    <mergeCell ref="O4:O6"/>
    <mergeCell ref="Z4:Z6"/>
    <mergeCell ref="AB4:AC6"/>
    <mergeCell ref="E4:N4"/>
    <mergeCell ref="P4:Y4"/>
    <mergeCell ref="E5:F5"/>
    <mergeCell ref="H5:M5"/>
    <mergeCell ref="P5:Q5"/>
    <mergeCell ref="S5:X5"/>
    <mergeCell ref="AZ4:AZ6"/>
    <mergeCell ref="G5:G6"/>
    <mergeCell ref="N5:N6"/>
    <mergeCell ref="R5:R6"/>
    <mergeCell ref="Y5:Y6"/>
    <mergeCell ref="AG5:AG6"/>
    <mergeCell ref="AN5:AN6"/>
    <mergeCell ref="AR5:AR6"/>
    <mergeCell ref="AY5:AY6"/>
    <mergeCell ref="AE4:AN4"/>
    <mergeCell ref="AP4:AY4"/>
    <mergeCell ref="AE5:AF5"/>
    <mergeCell ref="AH5:AM5"/>
    <mergeCell ref="AP5:AQ5"/>
    <mergeCell ref="AS5:AX5"/>
    <mergeCell ref="AD4:AD6"/>
  </mergeCells>
  <phoneticPr fontId="34"/>
  <pageMargins left="0.78740157480314965" right="0.78740157480314965" top="0.59055118110236227" bottom="0.78740157480314965" header="0.59055118110236227" footer="0.19685039370078741"/>
  <pageSetup paperSize="9" scale="71" fitToWidth="4" orientation="portrait" r:id="rId1"/>
  <headerFooter alignWithMargins="0"/>
  <colBreaks count="1" manualBreakCount="1">
    <brk id="27" max="3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95"/>
  <sheetViews>
    <sheetView showGridLines="0" workbookViewId="0">
      <selection activeCell="B9" sqref="B9"/>
    </sheetView>
  </sheetViews>
  <sheetFormatPr defaultRowHeight="12.75" customHeight="1"/>
  <cols>
    <col min="1" max="1" width="9.5" style="77" customWidth="1"/>
    <col min="2" max="2" width="7.375" style="77" bestFit="1" customWidth="1"/>
    <col min="3" max="5" width="7.625" style="77" bestFit="1" customWidth="1"/>
    <col min="6" max="6" width="5.125" style="77" bestFit="1" customWidth="1"/>
    <col min="7" max="7" width="4.625" style="77" bestFit="1" customWidth="1"/>
    <col min="8" max="8" width="5.125" style="77" bestFit="1" customWidth="1"/>
    <col min="9" max="9" width="4.625" style="77" bestFit="1" customWidth="1"/>
    <col min="10" max="10" width="5.125" style="77" bestFit="1" customWidth="1"/>
    <col min="11" max="11" width="4.625" style="77" bestFit="1" customWidth="1"/>
    <col min="12" max="12" width="9" style="77" bestFit="1" customWidth="1"/>
    <col min="13" max="13" width="9" style="77" customWidth="1"/>
    <col min="14" max="14" width="10.875" style="77" customWidth="1"/>
    <col min="15" max="16" width="9" style="77" bestFit="1" customWidth="1"/>
    <col min="17" max="24" width="5.625" style="77" customWidth="1"/>
    <col min="25" max="25" width="7.25" style="77" customWidth="1"/>
    <col min="26" max="30" width="5.625" style="77" customWidth="1"/>
    <col min="31" max="258" width="9" style="77" customWidth="1"/>
    <col min="259" max="259" width="9.5" style="77" customWidth="1"/>
    <col min="260" max="260" width="7.375" style="77" bestFit="1" customWidth="1"/>
    <col min="261" max="263" width="7.625" style="77" bestFit="1" customWidth="1"/>
    <col min="264" max="264" width="5.125" style="77" bestFit="1" customWidth="1"/>
    <col min="265" max="265" width="4.625" style="77" bestFit="1" customWidth="1"/>
    <col min="266" max="266" width="5.125" style="77" bestFit="1" customWidth="1"/>
    <col min="267" max="267" width="4.625" style="77" bestFit="1" customWidth="1"/>
    <col min="268" max="268" width="5.125" style="77" bestFit="1" customWidth="1"/>
    <col min="269" max="269" width="4.625" style="77" bestFit="1" customWidth="1"/>
    <col min="270" max="272" width="9" style="77" bestFit="1" customWidth="1"/>
    <col min="273" max="280" width="5.625" style="77" customWidth="1"/>
    <col min="281" max="281" width="7.25" style="77" customWidth="1"/>
    <col min="282" max="286" width="5.625" style="77" customWidth="1"/>
    <col min="287" max="514" width="9" style="77" customWidth="1"/>
    <col min="515" max="515" width="9.5" style="77" customWidth="1"/>
    <col min="516" max="516" width="7.375" style="77" bestFit="1" customWidth="1"/>
    <col min="517" max="519" width="7.625" style="77" bestFit="1" customWidth="1"/>
    <col min="520" max="520" width="5.125" style="77" bestFit="1" customWidth="1"/>
    <col min="521" max="521" width="4.625" style="77" bestFit="1" customWidth="1"/>
    <col min="522" max="522" width="5.125" style="77" bestFit="1" customWidth="1"/>
    <col min="523" max="523" width="4.625" style="77" bestFit="1" customWidth="1"/>
    <col min="524" max="524" width="5.125" style="77" bestFit="1" customWidth="1"/>
    <col min="525" max="525" width="4.625" style="77" bestFit="1" customWidth="1"/>
    <col min="526" max="528" width="9" style="77" bestFit="1" customWidth="1"/>
    <col min="529" max="536" width="5.625" style="77" customWidth="1"/>
    <col min="537" max="537" width="7.25" style="77" customWidth="1"/>
    <col min="538" max="542" width="5.625" style="77" customWidth="1"/>
    <col min="543" max="770" width="9" style="77" customWidth="1"/>
    <col min="771" max="771" width="9.5" style="77" customWidth="1"/>
    <col min="772" max="772" width="7.375" style="77" bestFit="1" customWidth="1"/>
    <col min="773" max="775" width="7.625" style="77" bestFit="1" customWidth="1"/>
    <col min="776" max="776" width="5.125" style="77" bestFit="1" customWidth="1"/>
    <col min="777" max="777" width="4.625" style="77" bestFit="1" customWidth="1"/>
    <col min="778" max="778" width="5.125" style="77" bestFit="1" customWidth="1"/>
    <col min="779" max="779" width="4.625" style="77" bestFit="1" customWidth="1"/>
    <col min="780" max="780" width="5.125" style="77" bestFit="1" customWidth="1"/>
    <col min="781" max="781" width="4.625" style="77" bestFit="1" customWidth="1"/>
    <col min="782" max="784" width="9" style="77" bestFit="1" customWidth="1"/>
    <col min="785" max="792" width="5.625" style="77" customWidth="1"/>
    <col min="793" max="793" width="7.25" style="77" customWidth="1"/>
    <col min="794" max="798" width="5.625" style="77" customWidth="1"/>
    <col min="799" max="1026" width="9" style="77" customWidth="1"/>
    <col min="1027" max="1027" width="9.5" style="77" customWidth="1"/>
    <col min="1028" max="1028" width="7.375" style="77" bestFit="1" customWidth="1"/>
    <col min="1029" max="1031" width="7.625" style="77" bestFit="1" customWidth="1"/>
    <col min="1032" max="1032" width="5.125" style="77" bestFit="1" customWidth="1"/>
    <col min="1033" max="1033" width="4.625" style="77" bestFit="1" customWidth="1"/>
    <col min="1034" max="1034" width="5.125" style="77" bestFit="1" customWidth="1"/>
    <col min="1035" max="1035" width="4.625" style="77" bestFit="1" customWidth="1"/>
    <col min="1036" max="1036" width="5.125" style="77" bestFit="1" customWidth="1"/>
    <col min="1037" max="1037" width="4.625" style="77" bestFit="1" customWidth="1"/>
    <col min="1038" max="1040" width="9" style="77" bestFit="1" customWidth="1"/>
    <col min="1041" max="1048" width="5.625" style="77" customWidth="1"/>
    <col min="1049" max="1049" width="7.25" style="77" customWidth="1"/>
    <col min="1050" max="1054" width="5.625" style="77" customWidth="1"/>
    <col min="1055" max="1282" width="9" style="77" customWidth="1"/>
    <col min="1283" max="1283" width="9.5" style="77" customWidth="1"/>
    <col min="1284" max="1284" width="7.375" style="77" bestFit="1" customWidth="1"/>
    <col min="1285" max="1287" width="7.625" style="77" bestFit="1" customWidth="1"/>
    <col min="1288" max="1288" width="5.125" style="77" bestFit="1" customWidth="1"/>
    <col min="1289" max="1289" width="4.625" style="77" bestFit="1" customWidth="1"/>
    <col min="1290" max="1290" width="5.125" style="77" bestFit="1" customWidth="1"/>
    <col min="1291" max="1291" width="4.625" style="77" bestFit="1" customWidth="1"/>
    <col min="1292" max="1292" width="5.125" style="77" bestFit="1" customWidth="1"/>
    <col min="1293" max="1293" width="4.625" style="77" bestFit="1" customWidth="1"/>
    <col min="1294" max="1296" width="9" style="77" bestFit="1" customWidth="1"/>
    <col min="1297" max="1304" width="5.625" style="77" customWidth="1"/>
    <col min="1305" max="1305" width="7.25" style="77" customWidth="1"/>
    <col min="1306" max="1310" width="5.625" style="77" customWidth="1"/>
    <col min="1311" max="1538" width="9" style="77" customWidth="1"/>
    <col min="1539" max="1539" width="9.5" style="77" customWidth="1"/>
    <col min="1540" max="1540" width="7.375" style="77" bestFit="1" customWidth="1"/>
    <col min="1541" max="1543" width="7.625" style="77" bestFit="1" customWidth="1"/>
    <col min="1544" max="1544" width="5.125" style="77" bestFit="1" customWidth="1"/>
    <col min="1545" max="1545" width="4.625" style="77" bestFit="1" customWidth="1"/>
    <col min="1546" max="1546" width="5.125" style="77" bestFit="1" customWidth="1"/>
    <col min="1547" max="1547" width="4.625" style="77" bestFit="1" customWidth="1"/>
    <col min="1548" max="1548" width="5.125" style="77" bestFit="1" customWidth="1"/>
    <col min="1549" max="1549" width="4.625" style="77" bestFit="1" customWidth="1"/>
    <col min="1550" max="1552" width="9" style="77" bestFit="1" customWidth="1"/>
    <col min="1553" max="1560" width="5.625" style="77" customWidth="1"/>
    <col min="1561" max="1561" width="7.25" style="77" customWidth="1"/>
    <col min="1562" max="1566" width="5.625" style="77" customWidth="1"/>
    <col min="1567" max="1794" width="9" style="77" customWidth="1"/>
    <col min="1795" max="1795" width="9.5" style="77" customWidth="1"/>
    <col min="1796" max="1796" width="7.375" style="77" bestFit="1" customWidth="1"/>
    <col min="1797" max="1799" width="7.625" style="77" bestFit="1" customWidth="1"/>
    <col min="1800" max="1800" width="5.125" style="77" bestFit="1" customWidth="1"/>
    <col min="1801" max="1801" width="4.625" style="77" bestFit="1" customWidth="1"/>
    <col min="1802" max="1802" width="5.125" style="77" bestFit="1" customWidth="1"/>
    <col min="1803" max="1803" width="4.625" style="77" bestFit="1" customWidth="1"/>
    <col min="1804" max="1804" width="5.125" style="77" bestFit="1" customWidth="1"/>
    <col min="1805" max="1805" width="4.625" style="77" bestFit="1" customWidth="1"/>
    <col min="1806" max="1808" width="9" style="77" bestFit="1" customWidth="1"/>
    <col min="1809" max="1816" width="5.625" style="77" customWidth="1"/>
    <col min="1817" max="1817" width="7.25" style="77" customWidth="1"/>
    <col min="1818" max="1822" width="5.625" style="77" customWidth="1"/>
    <col min="1823" max="2050" width="9" style="77" customWidth="1"/>
    <col min="2051" max="2051" width="9.5" style="77" customWidth="1"/>
    <col min="2052" max="2052" width="7.375" style="77" bestFit="1" customWidth="1"/>
    <col min="2053" max="2055" width="7.625" style="77" bestFit="1" customWidth="1"/>
    <col min="2056" max="2056" width="5.125" style="77" bestFit="1" customWidth="1"/>
    <col min="2057" max="2057" width="4.625" style="77" bestFit="1" customWidth="1"/>
    <col min="2058" max="2058" width="5.125" style="77" bestFit="1" customWidth="1"/>
    <col min="2059" max="2059" width="4.625" style="77" bestFit="1" customWidth="1"/>
    <col min="2060" max="2060" width="5.125" style="77" bestFit="1" customWidth="1"/>
    <col min="2061" max="2061" width="4.625" style="77" bestFit="1" customWidth="1"/>
    <col min="2062" max="2064" width="9" style="77" bestFit="1" customWidth="1"/>
    <col min="2065" max="2072" width="5.625" style="77" customWidth="1"/>
    <col min="2073" max="2073" width="7.25" style="77" customWidth="1"/>
    <col min="2074" max="2078" width="5.625" style="77" customWidth="1"/>
    <col min="2079" max="2306" width="9" style="77" customWidth="1"/>
    <col min="2307" max="2307" width="9.5" style="77" customWidth="1"/>
    <col min="2308" max="2308" width="7.375" style="77" bestFit="1" customWidth="1"/>
    <col min="2309" max="2311" width="7.625" style="77" bestFit="1" customWidth="1"/>
    <col min="2312" max="2312" width="5.125" style="77" bestFit="1" customWidth="1"/>
    <col min="2313" max="2313" width="4.625" style="77" bestFit="1" customWidth="1"/>
    <col min="2314" max="2314" width="5.125" style="77" bestFit="1" customWidth="1"/>
    <col min="2315" max="2315" width="4.625" style="77" bestFit="1" customWidth="1"/>
    <col min="2316" max="2316" width="5.125" style="77" bestFit="1" customWidth="1"/>
    <col min="2317" max="2317" width="4.625" style="77" bestFit="1" customWidth="1"/>
    <col min="2318" max="2320" width="9" style="77" bestFit="1" customWidth="1"/>
    <col min="2321" max="2328" width="5.625" style="77" customWidth="1"/>
    <col min="2329" max="2329" width="7.25" style="77" customWidth="1"/>
    <col min="2330" max="2334" width="5.625" style="77" customWidth="1"/>
    <col min="2335" max="2562" width="9" style="77" customWidth="1"/>
    <col min="2563" max="2563" width="9.5" style="77" customWidth="1"/>
    <col min="2564" max="2564" width="7.375" style="77" bestFit="1" customWidth="1"/>
    <col min="2565" max="2567" width="7.625" style="77" bestFit="1" customWidth="1"/>
    <col min="2568" max="2568" width="5.125" style="77" bestFit="1" customWidth="1"/>
    <col min="2569" max="2569" width="4.625" style="77" bestFit="1" customWidth="1"/>
    <col min="2570" max="2570" width="5.125" style="77" bestFit="1" customWidth="1"/>
    <col min="2571" max="2571" width="4.625" style="77" bestFit="1" customWidth="1"/>
    <col min="2572" max="2572" width="5.125" style="77" bestFit="1" customWidth="1"/>
    <col min="2573" max="2573" width="4.625" style="77" bestFit="1" customWidth="1"/>
    <col min="2574" max="2576" width="9" style="77" bestFit="1" customWidth="1"/>
    <col min="2577" max="2584" width="5.625" style="77" customWidth="1"/>
    <col min="2585" max="2585" width="7.25" style="77" customWidth="1"/>
    <col min="2586" max="2590" width="5.625" style="77" customWidth="1"/>
    <col min="2591" max="2818" width="9" style="77" customWidth="1"/>
    <col min="2819" max="2819" width="9.5" style="77" customWidth="1"/>
    <col min="2820" max="2820" width="7.375" style="77" bestFit="1" customWidth="1"/>
    <col min="2821" max="2823" width="7.625" style="77" bestFit="1" customWidth="1"/>
    <col min="2824" max="2824" width="5.125" style="77" bestFit="1" customWidth="1"/>
    <col min="2825" max="2825" width="4.625" style="77" bestFit="1" customWidth="1"/>
    <col min="2826" max="2826" width="5.125" style="77" bestFit="1" customWidth="1"/>
    <col min="2827" max="2827" width="4.625" style="77" bestFit="1" customWidth="1"/>
    <col min="2828" max="2828" width="5.125" style="77" bestFit="1" customWidth="1"/>
    <col min="2829" max="2829" width="4.625" style="77" bestFit="1" customWidth="1"/>
    <col min="2830" max="2832" width="9" style="77" bestFit="1" customWidth="1"/>
    <col min="2833" max="2840" width="5.625" style="77" customWidth="1"/>
    <col min="2841" max="2841" width="7.25" style="77" customWidth="1"/>
    <col min="2842" max="2846" width="5.625" style="77" customWidth="1"/>
    <col min="2847" max="3074" width="9" style="77" customWidth="1"/>
    <col min="3075" max="3075" width="9.5" style="77" customWidth="1"/>
    <col min="3076" max="3076" width="7.375" style="77" bestFit="1" customWidth="1"/>
    <col min="3077" max="3079" width="7.625" style="77" bestFit="1" customWidth="1"/>
    <col min="3080" max="3080" width="5.125" style="77" bestFit="1" customWidth="1"/>
    <col min="3081" max="3081" width="4.625" style="77" bestFit="1" customWidth="1"/>
    <col min="3082" max="3082" width="5.125" style="77" bestFit="1" customWidth="1"/>
    <col min="3083" max="3083" width="4.625" style="77" bestFit="1" customWidth="1"/>
    <col min="3084" max="3084" width="5.125" style="77" bestFit="1" customWidth="1"/>
    <col min="3085" max="3085" width="4.625" style="77" bestFit="1" customWidth="1"/>
    <col min="3086" max="3088" width="9" style="77" bestFit="1" customWidth="1"/>
    <col min="3089" max="3096" width="5.625" style="77" customWidth="1"/>
    <col min="3097" max="3097" width="7.25" style="77" customWidth="1"/>
    <col min="3098" max="3102" width="5.625" style="77" customWidth="1"/>
    <col min="3103" max="3330" width="9" style="77" customWidth="1"/>
    <col min="3331" max="3331" width="9.5" style="77" customWidth="1"/>
    <col min="3332" max="3332" width="7.375" style="77" bestFit="1" customWidth="1"/>
    <col min="3333" max="3335" width="7.625" style="77" bestFit="1" customWidth="1"/>
    <col min="3336" max="3336" width="5.125" style="77" bestFit="1" customWidth="1"/>
    <col min="3337" max="3337" width="4.625" style="77" bestFit="1" customWidth="1"/>
    <col min="3338" max="3338" width="5.125" style="77" bestFit="1" customWidth="1"/>
    <col min="3339" max="3339" width="4.625" style="77" bestFit="1" customWidth="1"/>
    <col min="3340" max="3340" width="5.125" style="77" bestFit="1" customWidth="1"/>
    <col min="3341" max="3341" width="4.625" style="77" bestFit="1" customWidth="1"/>
    <col min="3342" max="3344" width="9" style="77" bestFit="1" customWidth="1"/>
    <col min="3345" max="3352" width="5.625" style="77" customWidth="1"/>
    <col min="3353" max="3353" width="7.25" style="77" customWidth="1"/>
    <col min="3354" max="3358" width="5.625" style="77" customWidth="1"/>
    <col min="3359" max="3586" width="9" style="77" customWidth="1"/>
    <col min="3587" max="3587" width="9.5" style="77" customWidth="1"/>
    <col min="3588" max="3588" width="7.375" style="77" bestFit="1" customWidth="1"/>
    <col min="3589" max="3591" width="7.625" style="77" bestFit="1" customWidth="1"/>
    <col min="3592" max="3592" width="5.125" style="77" bestFit="1" customWidth="1"/>
    <col min="3593" max="3593" width="4.625" style="77" bestFit="1" customWidth="1"/>
    <col min="3594" max="3594" width="5.125" style="77" bestFit="1" customWidth="1"/>
    <col min="3595" max="3595" width="4.625" style="77" bestFit="1" customWidth="1"/>
    <col min="3596" max="3596" width="5.125" style="77" bestFit="1" customWidth="1"/>
    <col min="3597" max="3597" width="4.625" style="77" bestFit="1" customWidth="1"/>
    <col min="3598" max="3600" width="9" style="77" bestFit="1" customWidth="1"/>
    <col min="3601" max="3608" width="5.625" style="77" customWidth="1"/>
    <col min="3609" max="3609" width="7.25" style="77" customWidth="1"/>
    <col min="3610" max="3614" width="5.625" style="77" customWidth="1"/>
    <col min="3615" max="3842" width="9" style="77" customWidth="1"/>
    <col min="3843" max="3843" width="9.5" style="77" customWidth="1"/>
    <col min="3844" max="3844" width="7.375" style="77" bestFit="1" customWidth="1"/>
    <col min="3845" max="3847" width="7.625" style="77" bestFit="1" customWidth="1"/>
    <col min="3848" max="3848" width="5.125" style="77" bestFit="1" customWidth="1"/>
    <col min="3849" max="3849" width="4.625" style="77" bestFit="1" customWidth="1"/>
    <col min="3850" max="3850" width="5.125" style="77" bestFit="1" customWidth="1"/>
    <col min="3851" max="3851" width="4.625" style="77" bestFit="1" customWidth="1"/>
    <col min="3852" max="3852" width="5.125" style="77" bestFit="1" customWidth="1"/>
    <col min="3853" max="3853" width="4.625" style="77" bestFit="1" customWidth="1"/>
    <col min="3854" max="3856" width="9" style="77" bestFit="1" customWidth="1"/>
    <col min="3857" max="3864" width="5.625" style="77" customWidth="1"/>
    <col min="3865" max="3865" width="7.25" style="77" customWidth="1"/>
    <col min="3866" max="3870" width="5.625" style="77" customWidth="1"/>
    <col min="3871" max="4098" width="9" style="77" customWidth="1"/>
    <col min="4099" max="4099" width="9.5" style="77" customWidth="1"/>
    <col min="4100" max="4100" width="7.375" style="77" bestFit="1" customWidth="1"/>
    <col min="4101" max="4103" width="7.625" style="77" bestFit="1" customWidth="1"/>
    <col min="4104" max="4104" width="5.125" style="77" bestFit="1" customWidth="1"/>
    <col min="4105" max="4105" width="4.625" style="77" bestFit="1" customWidth="1"/>
    <col min="4106" max="4106" width="5.125" style="77" bestFit="1" customWidth="1"/>
    <col min="4107" max="4107" width="4.625" style="77" bestFit="1" customWidth="1"/>
    <col min="4108" max="4108" width="5.125" style="77" bestFit="1" customWidth="1"/>
    <col min="4109" max="4109" width="4.625" style="77" bestFit="1" customWidth="1"/>
    <col min="4110" max="4112" width="9" style="77" bestFit="1" customWidth="1"/>
    <col min="4113" max="4120" width="5.625" style="77" customWidth="1"/>
    <col min="4121" max="4121" width="7.25" style="77" customWidth="1"/>
    <col min="4122" max="4126" width="5.625" style="77" customWidth="1"/>
    <col min="4127" max="4354" width="9" style="77" customWidth="1"/>
    <col min="4355" max="4355" width="9.5" style="77" customWidth="1"/>
    <col min="4356" max="4356" width="7.375" style="77" bestFit="1" customWidth="1"/>
    <col min="4357" max="4359" width="7.625" style="77" bestFit="1" customWidth="1"/>
    <col min="4360" max="4360" width="5.125" style="77" bestFit="1" customWidth="1"/>
    <col min="4361" max="4361" width="4.625" style="77" bestFit="1" customWidth="1"/>
    <col min="4362" max="4362" width="5.125" style="77" bestFit="1" customWidth="1"/>
    <col min="4363" max="4363" width="4.625" style="77" bestFit="1" customWidth="1"/>
    <col min="4364" max="4364" width="5.125" style="77" bestFit="1" customWidth="1"/>
    <col min="4365" max="4365" width="4.625" style="77" bestFit="1" customWidth="1"/>
    <col min="4366" max="4368" width="9" style="77" bestFit="1" customWidth="1"/>
    <col min="4369" max="4376" width="5.625" style="77" customWidth="1"/>
    <col min="4377" max="4377" width="7.25" style="77" customWidth="1"/>
    <col min="4378" max="4382" width="5.625" style="77" customWidth="1"/>
    <col min="4383" max="4610" width="9" style="77" customWidth="1"/>
    <col min="4611" max="4611" width="9.5" style="77" customWidth="1"/>
    <col min="4612" max="4612" width="7.375" style="77" bestFit="1" customWidth="1"/>
    <col min="4613" max="4615" width="7.625" style="77" bestFit="1" customWidth="1"/>
    <col min="4616" max="4616" width="5.125" style="77" bestFit="1" customWidth="1"/>
    <col min="4617" max="4617" width="4.625" style="77" bestFit="1" customWidth="1"/>
    <col min="4618" max="4618" width="5.125" style="77" bestFit="1" customWidth="1"/>
    <col min="4619" max="4619" width="4.625" style="77" bestFit="1" customWidth="1"/>
    <col min="4620" max="4620" width="5.125" style="77" bestFit="1" customWidth="1"/>
    <col min="4621" max="4621" width="4.625" style="77" bestFit="1" customWidth="1"/>
    <col min="4622" max="4624" width="9" style="77" bestFit="1" customWidth="1"/>
    <col min="4625" max="4632" width="5.625" style="77" customWidth="1"/>
    <col min="4633" max="4633" width="7.25" style="77" customWidth="1"/>
    <col min="4634" max="4638" width="5.625" style="77" customWidth="1"/>
    <col min="4639" max="4866" width="9" style="77" customWidth="1"/>
    <col min="4867" max="4867" width="9.5" style="77" customWidth="1"/>
    <col min="4868" max="4868" width="7.375" style="77" bestFit="1" customWidth="1"/>
    <col min="4869" max="4871" width="7.625" style="77" bestFit="1" customWidth="1"/>
    <col min="4872" max="4872" width="5.125" style="77" bestFit="1" customWidth="1"/>
    <col min="4873" max="4873" width="4.625" style="77" bestFit="1" customWidth="1"/>
    <col min="4874" max="4874" width="5.125" style="77" bestFit="1" customWidth="1"/>
    <col min="4875" max="4875" width="4.625" style="77" bestFit="1" customWidth="1"/>
    <col min="4876" max="4876" width="5.125" style="77" bestFit="1" customWidth="1"/>
    <col min="4877" max="4877" width="4.625" style="77" bestFit="1" customWidth="1"/>
    <col min="4878" max="4880" width="9" style="77" bestFit="1" customWidth="1"/>
    <col min="4881" max="4888" width="5.625" style="77" customWidth="1"/>
    <col min="4889" max="4889" width="7.25" style="77" customWidth="1"/>
    <col min="4890" max="4894" width="5.625" style="77" customWidth="1"/>
    <col min="4895" max="5122" width="9" style="77" customWidth="1"/>
    <col min="5123" max="5123" width="9.5" style="77" customWidth="1"/>
    <col min="5124" max="5124" width="7.375" style="77" bestFit="1" customWidth="1"/>
    <col min="5125" max="5127" width="7.625" style="77" bestFit="1" customWidth="1"/>
    <col min="5128" max="5128" width="5.125" style="77" bestFit="1" customWidth="1"/>
    <col min="5129" max="5129" width="4.625" style="77" bestFit="1" customWidth="1"/>
    <col min="5130" max="5130" width="5.125" style="77" bestFit="1" customWidth="1"/>
    <col min="5131" max="5131" width="4.625" style="77" bestFit="1" customWidth="1"/>
    <col min="5132" max="5132" width="5.125" style="77" bestFit="1" customWidth="1"/>
    <col min="5133" max="5133" width="4.625" style="77" bestFit="1" customWidth="1"/>
    <col min="5134" max="5136" width="9" style="77" bestFit="1" customWidth="1"/>
    <col min="5137" max="5144" width="5.625" style="77" customWidth="1"/>
    <col min="5145" max="5145" width="7.25" style="77" customWidth="1"/>
    <col min="5146" max="5150" width="5.625" style="77" customWidth="1"/>
    <col min="5151" max="5378" width="9" style="77" customWidth="1"/>
    <col min="5379" max="5379" width="9.5" style="77" customWidth="1"/>
    <col min="5380" max="5380" width="7.375" style="77" bestFit="1" customWidth="1"/>
    <col min="5381" max="5383" width="7.625" style="77" bestFit="1" customWidth="1"/>
    <col min="5384" max="5384" width="5.125" style="77" bestFit="1" customWidth="1"/>
    <col min="5385" max="5385" width="4.625" style="77" bestFit="1" customWidth="1"/>
    <col min="5386" max="5386" width="5.125" style="77" bestFit="1" customWidth="1"/>
    <col min="5387" max="5387" width="4.625" style="77" bestFit="1" customWidth="1"/>
    <col min="5388" max="5388" width="5.125" style="77" bestFit="1" customWidth="1"/>
    <col min="5389" max="5389" width="4.625" style="77" bestFit="1" customWidth="1"/>
    <col min="5390" max="5392" width="9" style="77" bestFit="1" customWidth="1"/>
    <col min="5393" max="5400" width="5.625" style="77" customWidth="1"/>
    <col min="5401" max="5401" width="7.25" style="77" customWidth="1"/>
    <col min="5402" max="5406" width="5.625" style="77" customWidth="1"/>
    <col min="5407" max="5634" width="9" style="77" customWidth="1"/>
    <col min="5635" max="5635" width="9.5" style="77" customWidth="1"/>
    <col min="5636" max="5636" width="7.375" style="77" bestFit="1" customWidth="1"/>
    <col min="5637" max="5639" width="7.625" style="77" bestFit="1" customWidth="1"/>
    <col min="5640" max="5640" width="5.125" style="77" bestFit="1" customWidth="1"/>
    <col min="5641" max="5641" width="4.625" style="77" bestFit="1" customWidth="1"/>
    <col min="5642" max="5642" width="5.125" style="77" bestFit="1" customWidth="1"/>
    <col min="5643" max="5643" width="4.625" style="77" bestFit="1" customWidth="1"/>
    <col min="5644" max="5644" width="5.125" style="77" bestFit="1" customWidth="1"/>
    <col min="5645" max="5645" width="4.625" style="77" bestFit="1" customWidth="1"/>
    <col min="5646" max="5648" width="9" style="77" bestFit="1" customWidth="1"/>
    <col min="5649" max="5656" width="5.625" style="77" customWidth="1"/>
    <col min="5657" max="5657" width="7.25" style="77" customWidth="1"/>
    <col min="5658" max="5662" width="5.625" style="77" customWidth="1"/>
    <col min="5663" max="5890" width="9" style="77" customWidth="1"/>
    <col min="5891" max="5891" width="9.5" style="77" customWidth="1"/>
    <col min="5892" max="5892" width="7.375" style="77" bestFit="1" customWidth="1"/>
    <col min="5893" max="5895" width="7.625" style="77" bestFit="1" customWidth="1"/>
    <col min="5896" max="5896" width="5.125" style="77" bestFit="1" customWidth="1"/>
    <col min="5897" max="5897" width="4.625" style="77" bestFit="1" customWidth="1"/>
    <col min="5898" max="5898" width="5.125" style="77" bestFit="1" customWidth="1"/>
    <col min="5899" max="5899" width="4.625" style="77" bestFit="1" customWidth="1"/>
    <col min="5900" max="5900" width="5.125" style="77" bestFit="1" customWidth="1"/>
    <col min="5901" max="5901" width="4.625" style="77" bestFit="1" customWidth="1"/>
    <col min="5902" max="5904" width="9" style="77" bestFit="1" customWidth="1"/>
    <col min="5905" max="5912" width="5.625" style="77" customWidth="1"/>
    <col min="5913" max="5913" width="7.25" style="77" customWidth="1"/>
    <col min="5914" max="5918" width="5.625" style="77" customWidth="1"/>
    <col min="5919" max="6146" width="9" style="77" customWidth="1"/>
    <col min="6147" max="6147" width="9.5" style="77" customWidth="1"/>
    <col min="6148" max="6148" width="7.375" style="77" bestFit="1" customWidth="1"/>
    <col min="6149" max="6151" width="7.625" style="77" bestFit="1" customWidth="1"/>
    <col min="6152" max="6152" width="5.125" style="77" bestFit="1" customWidth="1"/>
    <col min="6153" max="6153" width="4.625" style="77" bestFit="1" customWidth="1"/>
    <col min="6154" max="6154" width="5.125" style="77" bestFit="1" customWidth="1"/>
    <col min="6155" max="6155" width="4.625" style="77" bestFit="1" customWidth="1"/>
    <col min="6156" max="6156" width="5.125" style="77" bestFit="1" customWidth="1"/>
    <col min="6157" max="6157" width="4.625" style="77" bestFit="1" customWidth="1"/>
    <col min="6158" max="6160" width="9" style="77" bestFit="1" customWidth="1"/>
    <col min="6161" max="6168" width="5.625" style="77" customWidth="1"/>
    <col min="6169" max="6169" width="7.25" style="77" customWidth="1"/>
    <col min="6170" max="6174" width="5.625" style="77" customWidth="1"/>
    <col min="6175" max="6402" width="9" style="77" customWidth="1"/>
    <col min="6403" max="6403" width="9.5" style="77" customWidth="1"/>
    <col min="6404" max="6404" width="7.375" style="77" bestFit="1" customWidth="1"/>
    <col min="6405" max="6407" width="7.625" style="77" bestFit="1" customWidth="1"/>
    <col min="6408" max="6408" width="5.125" style="77" bestFit="1" customWidth="1"/>
    <col min="6409" max="6409" width="4.625" style="77" bestFit="1" customWidth="1"/>
    <col min="6410" max="6410" width="5.125" style="77" bestFit="1" customWidth="1"/>
    <col min="6411" max="6411" width="4.625" style="77" bestFit="1" customWidth="1"/>
    <col min="6412" max="6412" width="5.125" style="77" bestFit="1" customWidth="1"/>
    <col min="6413" max="6413" width="4.625" style="77" bestFit="1" customWidth="1"/>
    <col min="6414" max="6416" width="9" style="77" bestFit="1" customWidth="1"/>
    <col min="6417" max="6424" width="5.625" style="77" customWidth="1"/>
    <col min="6425" max="6425" width="7.25" style="77" customWidth="1"/>
    <col min="6426" max="6430" width="5.625" style="77" customWidth="1"/>
    <col min="6431" max="6658" width="9" style="77" customWidth="1"/>
    <col min="6659" max="6659" width="9.5" style="77" customWidth="1"/>
    <col min="6660" max="6660" width="7.375" style="77" bestFit="1" customWidth="1"/>
    <col min="6661" max="6663" width="7.625" style="77" bestFit="1" customWidth="1"/>
    <col min="6664" max="6664" width="5.125" style="77" bestFit="1" customWidth="1"/>
    <col min="6665" max="6665" width="4.625" style="77" bestFit="1" customWidth="1"/>
    <col min="6666" max="6666" width="5.125" style="77" bestFit="1" customWidth="1"/>
    <col min="6667" max="6667" width="4.625" style="77" bestFit="1" customWidth="1"/>
    <col min="6668" max="6668" width="5.125" style="77" bestFit="1" customWidth="1"/>
    <col min="6669" max="6669" width="4.625" style="77" bestFit="1" customWidth="1"/>
    <col min="6670" max="6672" width="9" style="77" bestFit="1" customWidth="1"/>
    <col min="6673" max="6680" width="5.625" style="77" customWidth="1"/>
    <col min="6681" max="6681" width="7.25" style="77" customWidth="1"/>
    <col min="6682" max="6686" width="5.625" style="77" customWidth="1"/>
    <col min="6687" max="6914" width="9" style="77" customWidth="1"/>
    <col min="6915" max="6915" width="9.5" style="77" customWidth="1"/>
    <col min="6916" max="6916" width="7.375" style="77" bestFit="1" customWidth="1"/>
    <col min="6917" max="6919" width="7.625" style="77" bestFit="1" customWidth="1"/>
    <col min="6920" max="6920" width="5.125" style="77" bestFit="1" customWidth="1"/>
    <col min="6921" max="6921" width="4.625" style="77" bestFit="1" customWidth="1"/>
    <col min="6922" max="6922" width="5.125" style="77" bestFit="1" customWidth="1"/>
    <col min="6923" max="6923" width="4.625" style="77" bestFit="1" customWidth="1"/>
    <col min="6924" max="6924" width="5.125" style="77" bestFit="1" customWidth="1"/>
    <col min="6925" max="6925" width="4.625" style="77" bestFit="1" customWidth="1"/>
    <col min="6926" max="6928" width="9" style="77" bestFit="1" customWidth="1"/>
    <col min="6929" max="6936" width="5.625" style="77" customWidth="1"/>
    <col min="6937" max="6937" width="7.25" style="77" customWidth="1"/>
    <col min="6938" max="6942" width="5.625" style="77" customWidth="1"/>
    <col min="6943" max="7170" width="9" style="77" customWidth="1"/>
    <col min="7171" max="7171" width="9.5" style="77" customWidth="1"/>
    <col min="7172" max="7172" width="7.375" style="77" bestFit="1" customWidth="1"/>
    <col min="7173" max="7175" width="7.625" style="77" bestFit="1" customWidth="1"/>
    <col min="7176" max="7176" width="5.125" style="77" bestFit="1" customWidth="1"/>
    <col min="7177" max="7177" width="4.625" style="77" bestFit="1" customWidth="1"/>
    <col min="7178" max="7178" width="5.125" style="77" bestFit="1" customWidth="1"/>
    <col min="7179" max="7179" width="4.625" style="77" bestFit="1" customWidth="1"/>
    <col min="7180" max="7180" width="5.125" style="77" bestFit="1" customWidth="1"/>
    <col min="7181" max="7181" width="4.625" style="77" bestFit="1" customWidth="1"/>
    <col min="7182" max="7184" width="9" style="77" bestFit="1" customWidth="1"/>
    <col min="7185" max="7192" width="5.625" style="77" customWidth="1"/>
    <col min="7193" max="7193" width="7.25" style="77" customWidth="1"/>
    <col min="7194" max="7198" width="5.625" style="77" customWidth="1"/>
    <col min="7199" max="7426" width="9" style="77" customWidth="1"/>
    <col min="7427" max="7427" width="9.5" style="77" customWidth="1"/>
    <col min="7428" max="7428" width="7.375" style="77" bestFit="1" customWidth="1"/>
    <col min="7429" max="7431" width="7.625" style="77" bestFit="1" customWidth="1"/>
    <col min="7432" max="7432" width="5.125" style="77" bestFit="1" customWidth="1"/>
    <col min="7433" max="7433" width="4.625" style="77" bestFit="1" customWidth="1"/>
    <col min="7434" max="7434" width="5.125" style="77" bestFit="1" customWidth="1"/>
    <col min="7435" max="7435" width="4.625" style="77" bestFit="1" customWidth="1"/>
    <col min="7436" max="7436" width="5.125" style="77" bestFit="1" customWidth="1"/>
    <col min="7437" max="7437" width="4.625" style="77" bestFit="1" customWidth="1"/>
    <col min="7438" max="7440" width="9" style="77" bestFit="1" customWidth="1"/>
    <col min="7441" max="7448" width="5.625" style="77" customWidth="1"/>
    <col min="7449" max="7449" width="7.25" style="77" customWidth="1"/>
    <col min="7450" max="7454" width="5.625" style="77" customWidth="1"/>
    <col min="7455" max="7682" width="9" style="77" customWidth="1"/>
    <col min="7683" max="7683" width="9.5" style="77" customWidth="1"/>
    <col min="7684" max="7684" width="7.375" style="77" bestFit="1" customWidth="1"/>
    <col min="7685" max="7687" width="7.625" style="77" bestFit="1" customWidth="1"/>
    <col min="7688" max="7688" width="5.125" style="77" bestFit="1" customWidth="1"/>
    <col min="7689" max="7689" width="4.625" style="77" bestFit="1" customWidth="1"/>
    <col min="7690" max="7690" width="5.125" style="77" bestFit="1" customWidth="1"/>
    <col min="7691" max="7691" width="4.625" style="77" bestFit="1" customWidth="1"/>
    <col min="7692" max="7692" width="5.125" style="77" bestFit="1" customWidth="1"/>
    <col min="7693" max="7693" width="4.625" style="77" bestFit="1" customWidth="1"/>
    <col min="7694" max="7696" width="9" style="77" bestFit="1" customWidth="1"/>
    <col min="7697" max="7704" width="5.625" style="77" customWidth="1"/>
    <col min="7705" max="7705" width="7.25" style="77" customWidth="1"/>
    <col min="7706" max="7710" width="5.625" style="77" customWidth="1"/>
    <col min="7711" max="7938" width="9" style="77" customWidth="1"/>
    <col min="7939" max="7939" width="9.5" style="77" customWidth="1"/>
    <col min="7940" max="7940" width="7.375" style="77" bestFit="1" customWidth="1"/>
    <col min="7941" max="7943" width="7.625" style="77" bestFit="1" customWidth="1"/>
    <col min="7944" max="7944" width="5.125" style="77" bestFit="1" customWidth="1"/>
    <col min="7945" max="7945" width="4.625" style="77" bestFit="1" customWidth="1"/>
    <col min="7946" max="7946" width="5.125" style="77" bestFit="1" customWidth="1"/>
    <col min="7947" max="7947" width="4.625" style="77" bestFit="1" customWidth="1"/>
    <col min="7948" max="7948" width="5.125" style="77" bestFit="1" customWidth="1"/>
    <col min="7949" max="7949" width="4.625" style="77" bestFit="1" customWidth="1"/>
    <col min="7950" max="7952" width="9" style="77" bestFit="1" customWidth="1"/>
    <col min="7953" max="7960" width="5.625" style="77" customWidth="1"/>
    <col min="7961" max="7961" width="7.25" style="77" customWidth="1"/>
    <col min="7962" max="7966" width="5.625" style="77" customWidth="1"/>
    <col min="7967" max="8194" width="9" style="77" customWidth="1"/>
    <col min="8195" max="8195" width="9.5" style="77" customWidth="1"/>
    <col min="8196" max="8196" width="7.375" style="77" bestFit="1" customWidth="1"/>
    <col min="8197" max="8199" width="7.625" style="77" bestFit="1" customWidth="1"/>
    <col min="8200" max="8200" width="5.125" style="77" bestFit="1" customWidth="1"/>
    <col min="8201" max="8201" width="4.625" style="77" bestFit="1" customWidth="1"/>
    <col min="8202" max="8202" width="5.125" style="77" bestFit="1" customWidth="1"/>
    <col min="8203" max="8203" width="4.625" style="77" bestFit="1" customWidth="1"/>
    <col min="8204" max="8204" width="5.125" style="77" bestFit="1" customWidth="1"/>
    <col min="8205" max="8205" width="4.625" style="77" bestFit="1" customWidth="1"/>
    <col min="8206" max="8208" width="9" style="77" bestFit="1" customWidth="1"/>
    <col min="8209" max="8216" width="5.625" style="77" customWidth="1"/>
    <col min="8217" max="8217" width="7.25" style="77" customWidth="1"/>
    <col min="8218" max="8222" width="5.625" style="77" customWidth="1"/>
    <col min="8223" max="8450" width="9" style="77" customWidth="1"/>
    <col min="8451" max="8451" width="9.5" style="77" customWidth="1"/>
    <col min="8452" max="8452" width="7.375" style="77" bestFit="1" customWidth="1"/>
    <col min="8453" max="8455" width="7.625" style="77" bestFit="1" customWidth="1"/>
    <col min="8456" max="8456" width="5.125" style="77" bestFit="1" customWidth="1"/>
    <col min="8457" max="8457" width="4.625" style="77" bestFit="1" customWidth="1"/>
    <col min="8458" max="8458" width="5.125" style="77" bestFit="1" customWidth="1"/>
    <col min="8459" max="8459" width="4.625" style="77" bestFit="1" customWidth="1"/>
    <col min="8460" max="8460" width="5.125" style="77" bestFit="1" customWidth="1"/>
    <col min="8461" max="8461" width="4.625" style="77" bestFit="1" customWidth="1"/>
    <col min="8462" max="8464" width="9" style="77" bestFit="1" customWidth="1"/>
    <col min="8465" max="8472" width="5.625" style="77" customWidth="1"/>
    <col min="8473" max="8473" width="7.25" style="77" customWidth="1"/>
    <col min="8474" max="8478" width="5.625" style="77" customWidth="1"/>
    <col min="8479" max="8706" width="9" style="77" customWidth="1"/>
    <col min="8707" max="8707" width="9.5" style="77" customWidth="1"/>
    <col min="8708" max="8708" width="7.375" style="77" bestFit="1" customWidth="1"/>
    <col min="8709" max="8711" width="7.625" style="77" bestFit="1" customWidth="1"/>
    <col min="8712" max="8712" width="5.125" style="77" bestFit="1" customWidth="1"/>
    <col min="8713" max="8713" width="4.625" style="77" bestFit="1" customWidth="1"/>
    <col min="8714" max="8714" width="5.125" style="77" bestFit="1" customWidth="1"/>
    <col min="8715" max="8715" width="4.625" style="77" bestFit="1" customWidth="1"/>
    <col min="8716" max="8716" width="5.125" style="77" bestFit="1" customWidth="1"/>
    <col min="8717" max="8717" width="4.625" style="77" bestFit="1" customWidth="1"/>
    <col min="8718" max="8720" width="9" style="77" bestFit="1" customWidth="1"/>
    <col min="8721" max="8728" width="5.625" style="77" customWidth="1"/>
    <col min="8729" max="8729" width="7.25" style="77" customWidth="1"/>
    <col min="8730" max="8734" width="5.625" style="77" customWidth="1"/>
    <col min="8735" max="8962" width="9" style="77" customWidth="1"/>
    <col min="8963" max="8963" width="9.5" style="77" customWidth="1"/>
    <col min="8964" max="8964" width="7.375" style="77" bestFit="1" customWidth="1"/>
    <col min="8965" max="8967" width="7.625" style="77" bestFit="1" customWidth="1"/>
    <col min="8968" max="8968" width="5.125" style="77" bestFit="1" customWidth="1"/>
    <col min="8969" max="8969" width="4.625" style="77" bestFit="1" customWidth="1"/>
    <col min="8970" max="8970" width="5.125" style="77" bestFit="1" customWidth="1"/>
    <col min="8971" max="8971" width="4.625" style="77" bestFit="1" customWidth="1"/>
    <col min="8972" max="8972" width="5.125" style="77" bestFit="1" customWidth="1"/>
    <col min="8973" max="8973" width="4.625" style="77" bestFit="1" customWidth="1"/>
    <col min="8974" max="8976" width="9" style="77" bestFit="1" customWidth="1"/>
    <col min="8977" max="8984" width="5.625" style="77" customWidth="1"/>
    <col min="8985" max="8985" width="7.25" style="77" customWidth="1"/>
    <col min="8986" max="8990" width="5.625" style="77" customWidth="1"/>
    <col min="8991" max="9218" width="9" style="77" customWidth="1"/>
    <col min="9219" max="9219" width="9.5" style="77" customWidth="1"/>
    <col min="9220" max="9220" width="7.375" style="77" bestFit="1" customWidth="1"/>
    <col min="9221" max="9223" width="7.625" style="77" bestFit="1" customWidth="1"/>
    <col min="9224" max="9224" width="5.125" style="77" bestFit="1" customWidth="1"/>
    <col min="9225" max="9225" width="4.625" style="77" bestFit="1" customWidth="1"/>
    <col min="9226" max="9226" width="5.125" style="77" bestFit="1" customWidth="1"/>
    <col min="9227" max="9227" width="4.625" style="77" bestFit="1" customWidth="1"/>
    <col min="9228" max="9228" width="5.125" style="77" bestFit="1" customWidth="1"/>
    <col min="9229" max="9229" width="4.625" style="77" bestFit="1" customWidth="1"/>
    <col min="9230" max="9232" width="9" style="77" bestFit="1" customWidth="1"/>
    <col min="9233" max="9240" width="5.625" style="77" customWidth="1"/>
    <col min="9241" max="9241" width="7.25" style="77" customWidth="1"/>
    <col min="9242" max="9246" width="5.625" style="77" customWidth="1"/>
    <col min="9247" max="9474" width="9" style="77" customWidth="1"/>
    <col min="9475" max="9475" width="9.5" style="77" customWidth="1"/>
    <col min="9476" max="9476" width="7.375" style="77" bestFit="1" customWidth="1"/>
    <col min="9477" max="9479" width="7.625" style="77" bestFit="1" customWidth="1"/>
    <col min="9480" max="9480" width="5.125" style="77" bestFit="1" customWidth="1"/>
    <col min="9481" max="9481" width="4.625" style="77" bestFit="1" customWidth="1"/>
    <col min="9482" max="9482" width="5.125" style="77" bestFit="1" customWidth="1"/>
    <col min="9483" max="9483" width="4.625" style="77" bestFit="1" customWidth="1"/>
    <col min="9484" max="9484" width="5.125" style="77" bestFit="1" customWidth="1"/>
    <col min="9485" max="9485" width="4.625" style="77" bestFit="1" customWidth="1"/>
    <col min="9486" max="9488" width="9" style="77" bestFit="1" customWidth="1"/>
    <col min="9489" max="9496" width="5.625" style="77" customWidth="1"/>
    <col min="9497" max="9497" width="7.25" style="77" customWidth="1"/>
    <col min="9498" max="9502" width="5.625" style="77" customWidth="1"/>
    <col min="9503" max="9730" width="9" style="77" customWidth="1"/>
    <col min="9731" max="9731" width="9.5" style="77" customWidth="1"/>
    <col min="9732" max="9732" width="7.375" style="77" bestFit="1" customWidth="1"/>
    <col min="9733" max="9735" width="7.625" style="77" bestFit="1" customWidth="1"/>
    <col min="9736" max="9736" width="5.125" style="77" bestFit="1" customWidth="1"/>
    <col min="9737" max="9737" width="4.625" style="77" bestFit="1" customWidth="1"/>
    <col min="9738" max="9738" width="5.125" style="77" bestFit="1" customWidth="1"/>
    <col min="9739" max="9739" width="4.625" style="77" bestFit="1" customWidth="1"/>
    <col min="9740" max="9740" width="5.125" style="77" bestFit="1" customWidth="1"/>
    <col min="9741" max="9741" width="4.625" style="77" bestFit="1" customWidth="1"/>
    <col min="9742" max="9744" width="9" style="77" bestFit="1" customWidth="1"/>
    <col min="9745" max="9752" width="5.625" style="77" customWidth="1"/>
    <col min="9753" max="9753" width="7.25" style="77" customWidth="1"/>
    <col min="9754" max="9758" width="5.625" style="77" customWidth="1"/>
    <col min="9759" max="9986" width="9" style="77" customWidth="1"/>
    <col min="9987" max="9987" width="9.5" style="77" customWidth="1"/>
    <col min="9988" max="9988" width="7.375" style="77" bestFit="1" customWidth="1"/>
    <col min="9989" max="9991" width="7.625" style="77" bestFit="1" customWidth="1"/>
    <col min="9992" max="9992" width="5.125" style="77" bestFit="1" customWidth="1"/>
    <col min="9993" max="9993" width="4.625" style="77" bestFit="1" customWidth="1"/>
    <col min="9994" max="9994" width="5.125" style="77" bestFit="1" customWidth="1"/>
    <col min="9995" max="9995" width="4.625" style="77" bestFit="1" customWidth="1"/>
    <col min="9996" max="9996" width="5.125" style="77" bestFit="1" customWidth="1"/>
    <col min="9997" max="9997" width="4.625" style="77" bestFit="1" customWidth="1"/>
    <col min="9998" max="10000" width="9" style="77" bestFit="1" customWidth="1"/>
    <col min="10001" max="10008" width="5.625" style="77" customWidth="1"/>
    <col min="10009" max="10009" width="7.25" style="77" customWidth="1"/>
    <col min="10010" max="10014" width="5.625" style="77" customWidth="1"/>
    <col min="10015" max="10242" width="9" style="77" customWidth="1"/>
    <col min="10243" max="10243" width="9.5" style="77" customWidth="1"/>
    <col min="10244" max="10244" width="7.375" style="77" bestFit="1" customWidth="1"/>
    <col min="10245" max="10247" width="7.625" style="77" bestFit="1" customWidth="1"/>
    <col min="10248" max="10248" width="5.125" style="77" bestFit="1" customWidth="1"/>
    <col min="10249" max="10249" width="4.625" style="77" bestFit="1" customWidth="1"/>
    <col min="10250" max="10250" width="5.125" style="77" bestFit="1" customWidth="1"/>
    <col min="10251" max="10251" width="4.625" style="77" bestFit="1" customWidth="1"/>
    <col min="10252" max="10252" width="5.125" style="77" bestFit="1" customWidth="1"/>
    <col min="10253" max="10253" width="4.625" style="77" bestFit="1" customWidth="1"/>
    <col min="10254" max="10256" width="9" style="77" bestFit="1" customWidth="1"/>
    <col min="10257" max="10264" width="5.625" style="77" customWidth="1"/>
    <col min="10265" max="10265" width="7.25" style="77" customWidth="1"/>
    <col min="10266" max="10270" width="5.625" style="77" customWidth="1"/>
    <col min="10271" max="10498" width="9" style="77" customWidth="1"/>
    <col min="10499" max="10499" width="9.5" style="77" customWidth="1"/>
    <col min="10500" max="10500" width="7.375" style="77" bestFit="1" customWidth="1"/>
    <col min="10501" max="10503" width="7.625" style="77" bestFit="1" customWidth="1"/>
    <col min="10504" max="10504" width="5.125" style="77" bestFit="1" customWidth="1"/>
    <col min="10505" max="10505" width="4.625" style="77" bestFit="1" customWidth="1"/>
    <col min="10506" max="10506" width="5.125" style="77" bestFit="1" customWidth="1"/>
    <col min="10507" max="10507" width="4.625" style="77" bestFit="1" customWidth="1"/>
    <col min="10508" max="10508" width="5.125" style="77" bestFit="1" customWidth="1"/>
    <col min="10509" max="10509" width="4.625" style="77" bestFit="1" customWidth="1"/>
    <col min="10510" max="10512" width="9" style="77" bestFit="1" customWidth="1"/>
    <col min="10513" max="10520" width="5.625" style="77" customWidth="1"/>
    <col min="10521" max="10521" width="7.25" style="77" customWidth="1"/>
    <col min="10522" max="10526" width="5.625" style="77" customWidth="1"/>
    <col min="10527" max="10754" width="9" style="77" customWidth="1"/>
    <col min="10755" max="10755" width="9.5" style="77" customWidth="1"/>
    <col min="10756" max="10756" width="7.375" style="77" bestFit="1" customWidth="1"/>
    <col min="10757" max="10759" width="7.625" style="77" bestFit="1" customWidth="1"/>
    <col min="10760" max="10760" width="5.125" style="77" bestFit="1" customWidth="1"/>
    <col min="10761" max="10761" width="4.625" style="77" bestFit="1" customWidth="1"/>
    <col min="10762" max="10762" width="5.125" style="77" bestFit="1" customWidth="1"/>
    <col min="10763" max="10763" width="4.625" style="77" bestFit="1" customWidth="1"/>
    <col min="10764" max="10764" width="5.125" style="77" bestFit="1" customWidth="1"/>
    <col min="10765" max="10765" width="4.625" style="77" bestFit="1" customWidth="1"/>
    <col min="10766" max="10768" width="9" style="77" bestFit="1" customWidth="1"/>
    <col min="10769" max="10776" width="5.625" style="77" customWidth="1"/>
    <col min="10777" max="10777" width="7.25" style="77" customWidth="1"/>
    <col min="10778" max="10782" width="5.625" style="77" customWidth="1"/>
    <col min="10783" max="11010" width="9" style="77" customWidth="1"/>
    <col min="11011" max="11011" width="9.5" style="77" customWidth="1"/>
    <col min="11012" max="11012" width="7.375" style="77" bestFit="1" customWidth="1"/>
    <col min="11013" max="11015" width="7.625" style="77" bestFit="1" customWidth="1"/>
    <col min="11016" max="11016" width="5.125" style="77" bestFit="1" customWidth="1"/>
    <col min="11017" max="11017" width="4.625" style="77" bestFit="1" customWidth="1"/>
    <col min="11018" max="11018" width="5.125" style="77" bestFit="1" customWidth="1"/>
    <col min="11019" max="11019" width="4.625" style="77" bestFit="1" customWidth="1"/>
    <col min="11020" max="11020" width="5.125" style="77" bestFit="1" customWidth="1"/>
    <col min="11021" max="11021" width="4.625" style="77" bestFit="1" customWidth="1"/>
    <col min="11022" max="11024" width="9" style="77" bestFit="1" customWidth="1"/>
    <col min="11025" max="11032" width="5.625" style="77" customWidth="1"/>
    <col min="11033" max="11033" width="7.25" style="77" customWidth="1"/>
    <col min="11034" max="11038" width="5.625" style="77" customWidth="1"/>
    <col min="11039" max="11266" width="9" style="77" customWidth="1"/>
    <col min="11267" max="11267" width="9.5" style="77" customWidth="1"/>
    <col min="11268" max="11268" width="7.375" style="77" bestFit="1" customWidth="1"/>
    <col min="11269" max="11271" width="7.625" style="77" bestFit="1" customWidth="1"/>
    <col min="11272" max="11272" width="5.125" style="77" bestFit="1" customWidth="1"/>
    <col min="11273" max="11273" width="4.625" style="77" bestFit="1" customWidth="1"/>
    <col min="11274" max="11274" width="5.125" style="77" bestFit="1" customWidth="1"/>
    <col min="11275" max="11275" width="4.625" style="77" bestFit="1" customWidth="1"/>
    <col min="11276" max="11276" width="5.125" style="77" bestFit="1" customWidth="1"/>
    <col min="11277" max="11277" width="4.625" style="77" bestFit="1" customWidth="1"/>
    <col min="11278" max="11280" width="9" style="77" bestFit="1" customWidth="1"/>
    <col min="11281" max="11288" width="5.625" style="77" customWidth="1"/>
    <col min="11289" max="11289" width="7.25" style="77" customWidth="1"/>
    <col min="11290" max="11294" width="5.625" style="77" customWidth="1"/>
    <col min="11295" max="11522" width="9" style="77" customWidth="1"/>
    <col min="11523" max="11523" width="9.5" style="77" customWidth="1"/>
    <col min="11524" max="11524" width="7.375" style="77" bestFit="1" customWidth="1"/>
    <col min="11525" max="11527" width="7.625" style="77" bestFit="1" customWidth="1"/>
    <col min="11528" max="11528" width="5.125" style="77" bestFit="1" customWidth="1"/>
    <col min="11529" max="11529" width="4.625" style="77" bestFit="1" customWidth="1"/>
    <col min="11530" max="11530" width="5.125" style="77" bestFit="1" customWidth="1"/>
    <col min="11531" max="11531" width="4.625" style="77" bestFit="1" customWidth="1"/>
    <col min="11532" max="11532" width="5.125" style="77" bestFit="1" customWidth="1"/>
    <col min="11533" max="11533" width="4.625" style="77" bestFit="1" customWidth="1"/>
    <col min="11534" max="11536" width="9" style="77" bestFit="1" customWidth="1"/>
    <col min="11537" max="11544" width="5.625" style="77" customWidth="1"/>
    <col min="11545" max="11545" width="7.25" style="77" customWidth="1"/>
    <col min="11546" max="11550" width="5.625" style="77" customWidth="1"/>
    <col min="11551" max="11778" width="9" style="77" customWidth="1"/>
    <col min="11779" max="11779" width="9.5" style="77" customWidth="1"/>
    <col min="11780" max="11780" width="7.375" style="77" bestFit="1" customWidth="1"/>
    <col min="11781" max="11783" width="7.625" style="77" bestFit="1" customWidth="1"/>
    <col min="11784" max="11784" width="5.125" style="77" bestFit="1" customWidth="1"/>
    <col min="11785" max="11785" width="4.625" style="77" bestFit="1" customWidth="1"/>
    <col min="11786" max="11786" width="5.125" style="77" bestFit="1" customWidth="1"/>
    <col min="11787" max="11787" width="4.625" style="77" bestFit="1" customWidth="1"/>
    <col min="11788" max="11788" width="5.125" style="77" bestFit="1" customWidth="1"/>
    <col min="11789" max="11789" width="4.625" style="77" bestFit="1" customWidth="1"/>
    <col min="11790" max="11792" width="9" style="77" bestFit="1" customWidth="1"/>
    <col min="11793" max="11800" width="5.625" style="77" customWidth="1"/>
    <col min="11801" max="11801" width="7.25" style="77" customWidth="1"/>
    <col min="11802" max="11806" width="5.625" style="77" customWidth="1"/>
    <col min="11807" max="12034" width="9" style="77" customWidth="1"/>
    <col min="12035" max="12035" width="9.5" style="77" customWidth="1"/>
    <col min="12036" max="12036" width="7.375" style="77" bestFit="1" customWidth="1"/>
    <col min="12037" max="12039" width="7.625" style="77" bestFit="1" customWidth="1"/>
    <col min="12040" max="12040" width="5.125" style="77" bestFit="1" customWidth="1"/>
    <col min="12041" max="12041" width="4.625" style="77" bestFit="1" customWidth="1"/>
    <col min="12042" max="12042" width="5.125" style="77" bestFit="1" customWidth="1"/>
    <col min="12043" max="12043" width="4.625" style="77" bestFit="1" customWidth="1"/>
    <col min="12044" max="12044" width="5.125" style="77" bestFit="1" customWidth="1"/>
    <col min="12045" max="12045" width="4.625" style="77" bestFit="1" customWidth="1"/>
    <col min="12046" max="12048" width="9" style="77" bestFit="1" customWidth="1"/>
    <col min="12049" max="12056" width="5.625" style="77" customWidth="1"/>
    <col min="12057" max="12057" width="7.25" style="77" customWidth="1"/>
    <col min="12058" max="12062" width="5.625" style="77" customWidth="1"/>
    <col min="12063" max="12290" width="9" style="77" customWidth="1"/>
    <col min="12291" max="12291" width="9.5" style="77" customWidth="1"/>
    <col min="12292" max="12292" width="7.375" style="77" bestFit="1" customWidth="1"/>
    <col min="12293" max="12295" width="7.625" style="77" bestFit="1" customWidth="1"/>
    <col min="12296" max="12296" width="5.125" style="77" bestFit="1" customWidth="1"/>
    <col min="12297" max="12297" width="4.625" style="77" bestFit="1" customWidth="1"/>
    <col min="12298" max="12298" width="5.125" style="77" bestFit="1" customWidth="1"/>
    <col min="12299" max="12299" width="4.625" style="77" bestFit="1" customWidth="1"/>
    <col min="12300" max="12300" width="5.125" style="77" bestFit="1" customWidth="1"/>
    <col min="12301" max="12301" width="4.625" style="77" bestFit="1" customWidth="1"/>
    <col min="12302" max="12304" width="9" style="77" bestFit="1" customWidth="1"/>
    <col min="12305" max="12312" width="5.625" style="77" customWidth="1"/>
    <col min="12313" max="12313" width="7.25" style="77" customWidth="1"/>
    <col min="12314" max="12318" width="5.625" style="77" customWidth="1"/>
    <col min="12319" max="12546" width="9" style="77" customWidth="1"/>
    <col min="12547" max="12547" width="9.5" style="77" customWidth="1"/>
    <col min="12548" max="12548" width="7.375" style="77" bestFit="1" customWidth="1"/>
    <col min="12549" max="12551" width="7.625" style="77" bestFit="1" customWidth="1"/>
    <col min="12552" max="12552" width="5.125" style="77" bestFit="1" customWidth="1"/>
    <col min="12553" max="12553" width="4.625" style="77" bestFit="1" customWidth="1"/>
    <col min="12554" max="12554" width="5.125" style="77" bestFit="1" customWidth="1"/>
    <col min="12555" max="12555" width="4.625" style="77" bestFit="1" customWidth="1"/>
    <col min="12556" max="12556" width="5.125" style="77" bestFit="1" customWidth="1"/>
    <col min="12557" max="12557" width="4.625" style="77" bestFit="1" customWidth="1"/>
    <col min="12558" max="12560" width="9" style="77" bestFit="1" customWidth="1"/>
    <col min="12561" max="12568" width="5.625" style="77" customWidth="1"/>
    <col min="12569" max="12569" width="7.25" style="77" customWidth="1"/>
    <col min="12570" max="12574" width="5.625" style="77" customWidth="1"/>
    <col min="12575" max="12802" width="9" style="77" customWidth="1"/>
    <col min="12803" max="12803" width="9.5" style="77" customWidth="1"/>
    <col min="12804" max="12804" width="7.375" style="77" bestFit="1" customWidth="1"/>
    <col min="12805" max="12807" width="7.625" style="77" bestFit="1" customWidth="1"/>
    <col min="12808" max="12808" width="5.125" style="77" bestFit="1" customWidth="1"/>
    <col min="12809" max="12809" width="4.625" style="77" bestFit="1" customWidth="1"/>
    <col min="12810" max="12810" width="5.125" style="77" bestFit="1" customWidth="1"/>
    <col min="12811" max="12811" width="4.625" style="77" bestFit="1" customWidth="1"/>
    <col min="12812" max="12812" width="5.125" style="77" bestFit="1" customWidth="1"/>
    <col min="12813" max="12813" width="4.625" style="77" bestFit="1" customWidth="1"/>
    <col min="12814" max="12816" width="9" style="77" bestFit="1" customWidth="1"/>
    <col min="12817" max="12824" width="5.625" style="77" customWidth="1"/>
    <col min="12825" max="12825" width="7.25" style="77" customWidth="1"/>
    <col min="12826" max="12830" width="5.625" style="77" customWidth="1"/>
    <col min="12831" max="13058" width="9" style="77" customWidth="1"/>
    <col min="13059" max="13059" width="9.5" style="77" customWidth="1"/>
    <col min="13060" max="13060" width="7.375" style="77" bestFit="1" customWidth="1"/>
    <col min="13061" max="13063" width="7.625" style="77" bestFit="1" customWidth="1"/>
    <col min="13064" max="13064" width="5.125" style="77" bestFit="1" customWidth="1"/>
    <col min="13065" max="13065" width="4.625" style="77" bestFit="1" customWidth="1"/>
    <col min="13066" max="13066" width="5.125" style="77" bestFit="1" customWidth="1"/>
    <col min="13067" max="13067" width="4.625" style="77" bestFit="1" customWidth="1"/>
    <col min="13068" max="13068" width="5.125" style="77" bestFit="1" customWidth="1"/>
    <col min="13069" max="13069" width="4.625" style="77" bestFit="1" customWidth="1"/>
    <col min="13070" max="13072" width="9" style="77" bestFit="1" customWidth="1"/>
    <col min="13073" max="13080" width="5.625" style="77" customWidth="1"/>
    <col min="13081" max="13081" width="7.25" style="77" customWidth="1"/>
    <col min="13082" max="13086" width="5.625" style="77" customWidth="1"/>
    <col min="13087" max="13314" width="9" style="77" customWidth="1"/>
    <col min="13315" max="13315" width="9.5" style="77" customWidth="1"/>
    <col min="13316" max="13316" width="7.375" style="77" bestFit="1" customWidth="1"/>
    <col min="13317" max="13319" width="7.625" style="77" bestFit="1" customWidth="1"/>
    <col min="13320" max="13320" width="5.125" style="77" bestFit="1" customWidth="1"/>
    <col min="13321" max="13321" width="4.625" style="77" bestFit="1" customWidth="1"/>
    <col min="13322" max="13322" width="5.125" style="77" bestFit="1" customWidth="1"/>
    <col min="13323" max="13323" width="4.625" style="77" bestFit="1" customWidth="1"/>
    <col min="13324" max="13324" width="5.125" style="77" bestFit="1" customWidth="1"/>
    <col min="13325" max="13325" width="4.625" style="77" bestFit="1" customWidth="1"/>
    <col min="13326" max="13328" width="9" style="77" bestFit="1" customWidth="1"/>
    <col min="13329" max="13336" width="5.625" style="77" customWidth="1"/>
    <col min="13337" max="13337" width="7.25" style="77" customWidth="1"/>
    <col min="13338" max="13342" width="5.625" style="77" customWidth="1"/>
    <col min="13343" max="13570" width="9" style="77" customWidth="1"/>
    <col min="13571" max="13571" width="9.5" style="77" customWidth="1"/>
    <col min="13572" max="13572" width="7.375" style="77" bestFit="1" customWidth="1"/>
    <col min="13573" max="13575" width="7.625" style="77" bestFit="1" customWidth="1"/>
    <col min="13576" max="13576" width="5.125" style="77" bestFit="1" customWidth="1"/>
    <col min="13577" max="13577" width="4.625" style="77" bestFit="1" customWidth="1"/>
    <col min="13578" max="13578" width="5.125" style="77" bestFit="1" customWidth="1"/>
    <col min="13579" max="13579" width="4.625" style="77" bestFit="1" customWidth="1"/>
    <col min="13580" max="13580" width="5.125" style="77" bestFit="1" customWidth="1"/>
    <col min="13581" max="13581" width="4.625" style="77" bestFit="1" customWidth="1"/>
    <col min="13582" max="13584" width="9" style="77" bestFit="1" customWidth="1"/>
    <col min="13585" max="13592" width="5.625" style="77" customWidth="1"/>
    <col min="13593" max="13593" width="7.25" style="77" customWidth="1"/>
    <col min="13594" max="13598" width="5.625" style="77" customWidth="1"/>
    <col min="13599" max="13826" width="9" style="77" customWidth="1"/>
    <col min="13827" max="13827" width="9.5" style="77" customWidth="1"/>
    <col min="13828" max="13828" width="7.375" style="77" bestFit="1" customWidth="1"/>
    <col min="13829" max="13831" width="7.625" style="77" bestFit="1" customWidth="1"/>
    <col min="13832" max="13832" width="5.125" style="77" bestFit="1" customWidth="1"/>
    <col min="13833" max="13833" width="4.625" style="77" bestFit="1" customWidth="1"/>
    <col min="13834" max="13834" width="5.125" style="77" bestFit="1" customWidth="1"/>
    <col min="13835" max="13835" width="4.625" style="77" bestFit="1" customWidth="1"/>
    <col min="13836" max="13836" width="5.125" style="77" bestFit="1" customWidth="1"/>
    <col min="13837" max="13837" width="4.625" style="77" bestFit="1" customWidth="1"/>
    <col min="13838" max="13840" width="9" style="77" bestFit="1" customWidth="1"/>
    <col min="13841" max="13848" width="5.625" style="77" customWidth="1"/>
    <col min="13849" max="13849" width="7.25" style="77" customWidth="1"/>
    <col min="13850" max="13854" width="5.625" style="77" customWidth="1"/>
    <col min="13855" max="14082" width="9" style="77" customWidth="1"/>
    <col min="14083" max="14083" width="9.5" style="77" customWidth="1"/>
    <col min="14084" max="14084" width="7.375" style="77" bestFit="1" customWidth="1"/>
    <col min="14085" max="14087" width="7.625" style="77" bestFit="1" customWidth="1"/>
    <col min="14088" max="14088" width="5.125" style="77" bestFit="1" customWidth="1"/>
    <col min="14089" max="14089" width="4.625" style="77" bestFit="1" customWidth="1"/>
    <col min="14090" max="14090" width="5.125" style="77" bestFit="1" customWidth="1"/>
    <col min="14091" max="14091" width="4.625" style="77" bestFit="1" customWidth="1"/>
    <col min="14092" max="14092" width="5.125" style="77" bestFit="1" customWidth="1"/>
    <col min="14093" max="14093" width="4.625" style="77" bestFit="1" customWidth="1"/>
    <col min="14094" max="14096" width="9" style="77" bestFit="1" customWidth="1"/>
    <col min="14097" max="14104" width="5.625" style="77" customWidth="1"/>
    <col min="14105" max="14105" width="7.25" style="77" customWidth="1"/>
    <col min="14106" max="14110" width="5.625" style="77" customWidth="1"/>
    <col min="14111" max="14338" width="9" style="77" customWidth="1"/>
    <col min="14339" max="14339" width="9.5" style="77" customWidth="1"/>
    <col min="14340" max="14340" width="7.375" style="77" bestFit="1" customWidth="1"/>
    <col min="14341" max="14343" width="7.625" style="77" bestFit="1" customWidth="1"/>
    <col min="14344" max="14344" width="5.125" style="77" bestFit="1" customWidth="1"/>
    <col min="14345" max="14345" width="4.625" style="77" bestFit="1" customWidth="1"/>
    <col min="14346" max="14346" width="5.125" style="77" bestFit="1" customWidth="1"/>
    <col min="14347" max="14347" width="4.625" style="77" bestFit="1" customWidth="1"/>
    <col min="14348" max="14348" width="5.125" style="77" bestFit="1" customWidth="1"/>
    <col min="14349" max="14349" width="4.625" style="77" bestFit="1" customWidth="1"/>
    <col min="14350" max="14352" width="9" style="77" bestFit="1" customWidth="1"/>
    <col min="14353" max="14360" width="5.625" style="77" customWidth="1"/>
    <col min="14361" max="14361" width="7.25" style="77" customWidth="1"/>
    <col min="14362" max="14366" width="5.625" style="77" customWidth="1"/>
    <col min="14367" max="14594" width="9" style="77" customWidth="1"/>
    <col min="14595" max="14595" width="9.5" style="77" customWidth="1"/>
    <col min="14596" max="14596" width="7.375" style="77" bestFit="1" customWidth="1"/>
    <col min="14597" max="14599" width="7.625" style="77" bestFit="1" customWidth="1"/>
    <col min="14600" max="14600" width="5.125" style="77" bestFit="1" customWidth="1"/>
    <col min="14601" max="14601" width="4.625" style="77" bestFit="1" customWidth="1"/>
    <col min="14602" max="14602" width="5.125" style="77" bestFit="1" customWidth="1"/>
    <col min="14603" max="14603" width="4.625" style="77" bestFit="1" customWidth="1"/>
    <col min="14604" max="14604" width="5.125" style="77" bestFit="1" customWidth="1"/>
    <col min="14605" max="14605" width="4.625" style="77" bestFit="1" customWidth="1"/>
    <col min="14606" max="14608" width="9" style="77" bestFit="1" customWidth="1"/>
    <col min="14609" max="14616" width="5.625" style="77" customWidth="1"/>
    <col min="14617" max="14617" width="7.25" style="77" customWidth="1"/>
    <col min="14618" max="14622" width="5.625" style="77" customWidth="1"/>
    <col min="14623" max="14850" width="9" style="77" customWidth="1"/>
    <col min="14851" max="14851" width="9.5" style="77" customWidth="1"/>
    <col min="14852" max="14852" width="7.375" style="77" bestFit="1" customWidth="1"/>
    <col min="14853" max="14855" width="7.625" style="77" bestFit="1" customWidth="1"/>
    <col min="14856" max="14856" width="5.125" style="77" bestFit="1" customWidth="1"/>
    <col min="14857" max="14857" width="4.625" style="77" bestFit="1" customWidth="1"/>
    <col min="14858" max="14858" width="5.125" style="77" bestFit="1" customWidth="1"/>
    <col min="14859" max="14859" width="4.625" style="77" bestFit="1" customWidth="1"/>
    <col min="14860" max="14860" width="5.125" style="77" bestFit="1" customWidth="1"/>
    <col min="14861" max="14861" width="4.625" style="77" bestFit="1" customWidth="1"/>
    <col min="14862" max="14864" width="9" style="77" bestFit="1" customWidth="1"/>
    <col min="14865" max="14872" width="5.625" style="77" customWidth="1"/>
    <col min="14873" max="14873" width="7.25" style="77" customWidth="1"/>
    <col min="14874" max="14878" width="5.625" style="77" customWidth="1"/>
    <col min="14879" max="15106" width="9" style="77" customWidth="1"/>
    <col min="15107" max="15107" width="9.5" style="77" customWidth="1"/>
    <col min="15108" max="15108" width="7.375" style="77" bestFit="1" customWidth="1"/>
    <col min="15109" max="15111" width="7.625" style="77" bestFit="1" customWidth="1"/>
    <col min="15112" max="15112" width="5.125" style="77" bestFit="1" customWidth="1"/>
    <col min="15113" max="15113" width="4.625" style="77" bestFit="1" customWidth="1"/>
    <col min="15114" max="15114" width="5.125" style="77" bestFit="1" customWidth="1"/>
    <col min="15115" max="15115" width="4.625" style="77" bestFit="1" customWidth="1"/>
    <col min="15116" max="15116" width="5.125" style="77" bestFit="1" customWidth="1"/>
    <col min="15117" max="15117" width="4.625" style="77" bestFit="1" customWidth="1"/>
    <col min="15118" max="15120" width="9" style="77" bestFit="1" customWidth="1"/>
    <col min="15121" max="15128" width="5.625" style="77" customWidth="1"/>
    <col min="15129" max="15129" width="7.25" style="77" customWidth="1"/>
    <col min="15130" max="15134" width="5.625" style="77" customWidth="1"/>
    <col min="15135" max="15362" width="9" style="77" customWidth="1"/>
    <col min="15363" max="15363" width="9.5" style="77" customWidth="1"/>
    <col min="15364" max="15364" width="7.375" style="77" bestFit="1" customWidth="1"/>
    <col min="15365" max="15367" width="7.625" style="77" bestFit="1" customWidth="1"/>
    <col min="15368" max="15368" width="5.125" style="77" bestFit="1" customWidth="1"/>
    <col min="15369" max="15369" width="4.625" style="77" bestFit="1" customWidth="1"/>
    <col min="15370" max="15370" width="5.125" style="77" bestFit="1" customWidth="1"/>
    <col min="15371" max="15371" width="4.625" style="77" bestFit="1" customWidth="1"/>
    <col min="15372" max="15372" width="5.125" style="77" bestFit="1" customWidth="1"/>
    <col min="15373" max="15373" width="4.625" style="77" bestFit="1" customWidth="1"/>
    <col min="15374" max="15376" width="9" style="77" bestFit="1" customWidth="1"/>
    <col min="15377" max="15384" width="5.625" style="77" customWidth="1"/>
    <col min="15385" max="15385" width="7.25" style="77" customWidth="1"/>
    <col min="15386" max="15390" width="5.625" style="77" customWidth="1"/>
    <col min="15391" max="15618" width="9" style="77" customWidth="1"/>
    <col min="15619" max="15619" width="9.5" style="77" customWidth="1"/>
    <col min="15620" max="15620" width="7.375" style="77" bestFit="1" customWidth="1"/>
    <col min="15621" max="15623" width="7.625" style="77" bestFit="1" customWidth="1"/>
    <col min="15624" max="15624" width="5.125" style="77" bestFit="1" customWidth="1"/>
    <col min="15625" max="15625" width="4.625" style="77" bestFit="1" customWidth="1"/>
    <col min="15626" max="15626" width="5.125" style="77" bestFit="1" customWidth="1"/>
    <col min="15627" max="15627" width="4.625" style="77" bestFit="1" customWidth="1"/>
    <col min="15628" max="15628" width="5.125" style="77" bestFit="1" customWidth="1"/>
    <col min="15629" max="15629" width="4.625" style="77" bestFit="1" customWidth="1"/>
    <col min="15630" max="15632" width="9" style="77" bestFit="1" customWidth="1"/>
    <col min="15633" max="15640" width="5.625" style="77" customWidth="1"/>
    <col min="15641" max="15641" width="7.25" style="77" customWidth="1"/>
    <col min="15642" max="15646" width="5.625" style="77" customWidth="1"/>
    <col min="15647" max="15874" width="9" style="77" customWidth="1"/>
    <col min="15875" max="15875" width="9.5" style="77" customWidth="1"/>
    <col min="15876" max="15876" width="7.375" style="77" bestFit="1" customWidth="1"/>
    <col min="15877" max="15879" width="7.625" style="77" bestFit="1" customWidth="1"/>
    <col min="15880" max="15880" width="5.125" style="77" bestFit="1" customWidth="1"/>
    <col min="15881" max="15881" width="4.625" style="77" bestFit="1" customWidth="1"/>
    <col min="15882" max="15882" width="5.125" style="77" bestFit="1" customWidth="1"/>
    <col min="15883" max="15883" width="4.625" style="77" bestFit="1" customWidth="1"/>
    <col min="15884" max="15884" width="5.125" style="77" bestFit="1" customWidth="1"/>
    <col min="15885" max="15885" width="4.625" style="77" bestFit="1" customWidth="1"/>
    <col min="15886" max="15888" width="9" style="77" bestFit="1" customWidth="1"/>
    <col min="15889" max="15896" width="5.625" style="77" customWidth="1"/>
    <col min="15897" max="15897" width="7.25" style="77" customWidth="1"/>
    <col min="15898" max="15902" width="5.625" style="77" customWidth="1"/>
    <col min="15903" max="16130" width="9" style="77" customWidth="1"/>
    <col min="16131" max="16131" width="9.5" style="77" customWidth="1"/>
    <col min="16132" max="16132" width="7.375" style="77" bestFit="1" customWidth="1"/>
    <col min="16133" max="16135" width="7.625" style="77" bestFit="1" customWidth="1"/>
    <col min="16136" max="16136" width="5.125" style="77" bestFit="1" customWidth="1"/>
    <col min="16137" max="16137" width="4.625" style="77" bestFit="1" customWidth="1"/>
    <col min="16138" max="16138" width="5.125" style="77" bestFit="1" customWidth="1"/>
    <col min="16139" max="16139" width="4.625" style="77" bestFit="1" customWidth="1"/>
    <col min="16140" max="16140" width="5.125" style="77" bestFit="1" customWidth="1"/>
    <col min="16141" max="16141" width="4.625" style="77" bestFit="1" customWidth="1"/>
    <col min="16142" max="16144" width="9" style="77" bestFit="1" customWidth="1"/>
    <col min="16145" max="16152" width="5.625" style="77" customWidth="1"/>
    <col min="16153" max="16153" width="7.25" style="77" customWidth="1"/>
    <col min="16154" max="16158" width="5.625" style="77" customWidth="1"/>
    <col min="16159" max="16384" width="9" style="77" customWidth="1"/>
  </cols>
  <sheetData>
    <row r="1" spans="1:31" ht="23.25" customHeight="1">
      <c r="A1" s="332" t="s">
        <v>485</v>
      </c>
      <c r="B1" s="341"/>
      <c r="C1" s="341"/>
      <c r="D1" s="341"/>
      <c r="E1" s="341"/>
    </row>
    <row r="2" spans="1:31" ht="21.75" customHeight="1">
      <c r="A2" s="333"/>
      <c r="B2" s="620" t="s">
        <v>2</v>
      </c>
      <c r="C2" s="620"/>
      <c r="D2" s="620"/>
      <c r="E2" s="619"/>
      <c r="F2" s="618" t="s">
        <v>487</v>
      </c>
      <c r="G2" s="620"/>
      <c r="H2" s="620"/>
      <c r="I2" s="620"/>
      <c r="J2" s="620"/>
      <c r="K2" s="619"/>
    </row>
    <row r="3" spans="1:31" ht="15" customHeight="1">
      <c r="A3" s="334"/>
      <c r="B3" s="610" t="s">
        <v>488</v>
      </c>
      <c r="C3" s="612" t="s">
        <v>175</v>
      </c>
      <c r="D3" s="614" t="s">
        <v>489</v>
      </c>
      <c r="E3" s="616" t="s">
        <v>65</v>
      </c>
      <c r="F3" s="609" t="s">
        <v>175</v>
      </c>
      <c r="G3" s="618"/>
      <c r="H3" s="609" t="s">
        <v>489</v>
      </c>
      <c r="I3" s="609"/>
      <c r="J3" s="619" t="s">
        <v>65</v>
      </c>
      <c r="K3" s="609"/>
      <c r="L3" s="77" t="s">
        <v>453</v>
      </c>
    </row>
    <row r="4" spans="1:31" ht="15" customHeight="1">
      <c r="A4" s="335"/>
      <c r="B4" s="611"/>
      <c r="C4" s="613"/>
      <c r="D4" s="615"/>
      <c r="E4" s="617"/>
      <c r="F4" s="354" t="s">
        <v>409</v>
      </c>
      <c r="G4" s="342" t="s">
        <v>490</v>
      </c>
      <c r="H4" s="354" t="s">
        <v>409</v>
      </c>
      <c r="I4" s="353" t="s">
        <v>490</v>
      </c>
      <c r="J4" s="342" t="s">
        <v>409</v>
      </c>
      <c r="K4" s="353" t="s">
        <v>490</v>
      </c>
      <c r="L4" s="342" t="s">
        <v>409</v>
      </c>
      <c r="M4" s="353" t="s">
        <v>490</v>
      </c>
      <c r="N4" s="77" t="s">
        <v>460</v>
      </c>
      <c r="O4" s="77" t="s">
        <v>491</v>
      </c>
      <c r="Q4" s="77" t="s">
        <v>343</v>
      </c>
      <c r="R4" s="77" t="s">
        <v>433</v>
      </c>
      <c r="S4" s="77" t="s">
        <v>492</v>
      </c>
      <c r="T4" s="77" t="s">
        <v>476</v>
      </c>
      <c r="V4" s="77" t="s">
        <v>361</v>
      </c>
      <c r="W4" s="77" t="s">
        <v>493</v>
      </c>
      <c r="X4" s="77" t="s">
        <v>495</v>
      </c>
      <c r="Y4" s="77" t="s">
        <v>120</v>
      </c>
      <c r="Z4" s="77" t="s">
        <v>496</v>
      </c>
      <c r="AA4" s="77" t="s">
        <v>498</v>
      </c>
      <c r="AB4" s="77" t="s">
        <v>95</v>
      </c>
      <c r="AC4" s="77" t="s">
        <v>56</v>
      </c>
      <c r="AD4" s="77" t="s">
        <v>55</v>
      </c>
      <c r="AE4" s="77" t="s">
        <v>121</v>
      </c>
    </row>
    <row r="5" spans="1:31" ht="22.5" customHeight="1">
      <c r="A5" s="336" t="s">
        <v>389</v>
      </c>
      <c r="B5" s="343">
        <f>SUM(B6:B24)</f>
        <v>1412916</v>
      </c>
      <c r="C5" s="343">
        <f>SUM(C6:C24)</f>
        <v>204168</v>
      </c>
      <c r="D5" s="343">
        <f>SUM(D6:D24)</f>
        <v>867340</v>
      </c>
      <c r="E5" s="343">
        <f>SUM(E6:E24)</f>
        <v>341408</v>
      </c>
      <c r="F5" s="355">
        <f t="shared" ref="F5:F24" si="0">C5/SUM(C5:E5)*100</f>
        <v>14.450115930458709</v>
      </c>
      <c r="G5" s="360"/>
      <c r="H5" s="355">
        <f t="shared" ref="H5:H24" si="1">D5/SUM(C5:E5)*100</f>
        <v>61.386522624133356</v>
      </c>
      <c r="I5" s="364"/>
      <c r="J5" s="360">
        <f t="shared" ref="J5:J24" si="2">E5/SUM(C5:E5)*100</f>
        <v>24.163361445407936</v>
      </c>
      <c r="K5" s="371"/>
      <c r="L5" s="372">
        <f t="shared" ref="L5:L24" si="3">AE5/B5*100</f>
        <v>11.330043682710084</v>
      </c>
      <c r="O5" s="81">
        <f t="shared" ref="O5:O24" si="4">B5-C5-E5</f>
        <v>867340</v>
      </c>
      <c r="Q5" s="77">
        <v>64307</v>
      </c>
      <c r="R5" s="77">
        <v>68421</v>
      </c>
      <c r="S5" s="77">
        <v>71440</v>
      </c>
      <c r="T5" s="77">
        <f t="shared" ref="T5:T24" si="5">SUM(Q5:S5)</f>
        <v>204168</v>
      </c>
      <c r="V5" s="77">
        <f t="shared" ref="V5:AC5" si="6">SUM(V6:V24)</f>
        <v>102612</v>
      </c>
      <c r="W5" s="77">
        <f t="shared" si="6"/>
        <v>78712</v>
      </c>
      <c r="X5" s="77">
        <f t="shared" si="6"/>
        <v>60566</v>
      </c>
      <c r="Y5" s="77">
        <f t="shared" si="6"/>
        <v>48972</v>
      </c>
      <c r="Z5" s="77">
        <f t="shared" si="6"/>
        <v>32194</v>
      </c>
      <c r="AA5" s="77">
        <f t="shared" si="6"/>
        <v>13979</v>
      </c>
      <c r="AB5" s="77">
        <f t="shared" si="6"/>
        <v>3783</v>
      </c>
      <c r="AC5" s="77">
        <f t="shared" si="6"/>
        <v>590</v>
      </c>
      <c r="AD5" s="77">
        <f t="shared" ref="AD5:AD24" si="7">SUM(V5:AC5)</f>
        <v>341408</v>
      </c>
      <c r="AE5" s="386">
        <f t="shared" ref="AE5:AE24" si="8">SUM(X5:AC5)</f>
        <v>160084</v>
      </c>
    </row>
    <row r="6" spans="1:31" ht="18" customHeight="1">
      <c r="A6" s="337" t="s">
        <v>170</v>
      </c>
      <c r="B6" s="344">
        <v>340973</v>
      </c>
      <c r="C6" s="347">
        <v>47850</v>
      </c>
      <c r="D6" s="350">
        <v>209050</v>
      </c>
      <c r="E6" s="344">
        <v>84073</v>
      </c>
      <c r="F6" s="356">
        <f t="shared" si="0"/>
        <v>14.033369211051902</v>
      </c>
      <c r="G6" s="361">
        <f t="shared" ref="G6:G24" si="9">RANK(F6,F$6:F$24)</f>
        <v>10</v>
      </c>
      <c r="H6" s="356">
        <f t="shared" si="1"/>
        <v>61.309839782035525</v>
      </c>
      <c r="I6" s="365">
        <f t="shared" ref="I6:I24" si="10">RANK(H6,H$6:H$24)</f>
        <v>7</v>
      </c>
      <c r="J6" s="368">
        <f t="shared" si="2"/>
        <v>24.65679100691257</v>
      </c>
      <c r="K6" s="365">
        <f t="shared" ref="K6:K24" si="11">RANK(J6,J$6:J$24)</f>
        <v>11</v>
      </c>
      <c r="L6" s="373">
        <f t="shared" si="3"/>
        <v>11.212324729524038</v>
      </c>
      <c r="M6" s="374">
        <f t="shared" ref="M6:M24" si="12">RANK(L6,$L$6:$L$24)</f>
        <v>13</v>
      </c>
      <c r="N6" s="375">
        <f t="shared" ref="N6:N24" si="13">AE6</f>
        <v>38231</v>
      </c>
      <c r="O6" s="81">
        <f t="shared" si="4"/>
        <v>209050</v>
      </c>
      <c r="Q6" s="77">
        <v>14839</v>
      </c>
      <c r="R6" s="77">
        <v>16028</v>
      </c>
      <c r="S6" s="77">
        <v>16983</v>
      </c>
      <c r="T6" s="77">
        <f t="shared" si="5"/>
        <v>47850</v>
      </c>
      <c r="V6" s="77">
        <v>26050</v>
      </c>
      <c r="W6" s="77">
        <v>19792</v>
      </c>
      <c r="X6" s="77">
        <v>14915</v>
      </c>
      <c r="Y6" s="77">
        <v>11741</v>
      </c>
      <c r="Z6" s="77">
        <v>7445</v>
      </c>
      <c r="AA6" s="77">
        <v>3143</v>
      </c>
      <c r="AB6" s="77">
        <v>838</v>
      </c>
      <c r="AC6" s="77">
        <v>149</v>
      </c>
      <c r="AD6" s="77">
        <f t="shared" si="7"/>
        <v>84073</v>
      </c>
      <c r="AE6" s="386">
        <f t="shared" si="8"/>
        <v>38231</v>
      </c>
    </row>
    <row r="7" spans="1:31" ht="18" customHeight="1">
      <c r="A7" s="337" t="s">
        <v>172</v>
      </c>
      <c r="B7" s="344">
        <v>113679</v>
      </c>
      <c r="C7" s="347">
        <v>16046</v>
      </c>
      <c r="D7" s="350">
        <v>71028</v>
      </c>
      <c r="E7" s="344">
        <v>26605</v>
      </c>
      <c r="F7" s="356">
        <f t="shared" si="0"/>
        <v>14.11518398296959</v>
      </c>
      <c r="G7" s="361">
        <f t="shared" si="9"/>
        <v>9</v>
      </c>
      <c r="H7" s="356">
        <f t="shared" si="1"/>
        <v>62.481197054865014</v>
      </c>
      <c r="I7" s="365">
        <f t="shared" si="10"/>
        <v>5</v>
      </c>
      <c r="J7" s="368">
        <f t="shared" si="2"/>
        <v>23.403618962165396</v>
      </c>
      <c r="K7" s="365">
        <f t="shared" si="11"/>
        <v>14</v>
      </c>
      <c r="L7" s="373">
        <f t="shared" si="3"/>
        <v>11.474414799567203</v>
      </c>
      <c r="M7" s="374">
        <f t="shared" si="12"/>
        <v>12</v>
      </c>
      <c r="N7" s="375">
        <f t="shared" si="13"/>
        <v>13044</v>
      </c>
      <c r="O7" s="81">
        <f t="shared" si="4"/>
        <v>71028</v>
      </c>
      <c r="Q7" s="77">
        <v>5108</v>
      </c>
      <c r="R7" s="77">
        <v>5286</v>
      </c>
      <c r="S7" s="77">
        <v>5652</v>
      </c>
      <c r="T7" s="77">
        <f t="shared" si="5"/>
        <v>16046</v>
      </c>
      <c r="V7" s="77">
        <v>7592</v>
      </c>
      <c r="W7" s="77">
        <v>5969</v>
      </c>
      <c r="X7" s="77">
        <v>4804</v>
      </c>
      <c r="Y7" s="77">
        <v>3994</v>
      </c>
      <c r="Z7" s="77">
        <v>2748</v>
      </c>
      <c r="AA7" s="77">
        <v>1162</v>
      </c>
      <c r="AB7" s="77">
        <v>293</v>
      </c>
      <c r="AC7" s="77">
        <v>43</v>
      </c>
      <c r="AD7" s="77">
        <f t="shared" si="7"/>
        <v>26605</v>
      </c>
      <c r="AE7" s="386">
        <f t="shared" si="8"/>
        <v>13044</v>
      </c>
    </row>
    <row r="8" spans="1:31" ht="18" customHeight="1">
      <c r="A8" s="337" t="s">
        <v>174</v>
      </c>
      <c r="B8" s="344">
        <v>118193</v>
      </c>
      <c r="C8" s="347">
        <v>16381</v>
      </c>
      <c r="D8" s="350">
        <v>70040</v>
      </c>
      <c r="E8" s="344">
        <v>31772</v>
      </c>
      <c r="F8" s="356">
        <f t="shared" si="0"/>
        <v>13.859534828627753</v>
      </c>
      <c r="G8" s="361">
        <f t="shared" si="9"/>
        <v>12</v>
      </c>
      <c r="H8" s="356">
        <f t="shared" si="1"/>
        <v>59.259008570727531</v>
      </c>
      <c r="I8" s="365">
        <f t="shared" si="10"/>
        <v>13</v>
      </c>
      <c r="J8" s="368">
        <f t="shared" si="2"/>
        <v>26.881456600644711</v>
      </c>
      <c r="K8" s="365">
        <f t="shared" si="11"/>
        <v>6</v>
      </c>
      <c r="L8" s="373">
        <f t="shared" si="3"/>
        <v>13.759698120870103</v>
      </c>
      <c r="M8" s="374">
        <f t="shared" si="12"/>
        <v>6</v>
      </c>
      <c r="N8" s="375">
        <f t="shared" si="13"/>
        <v>16263</v>
      </c>
      <c r="O8" s="81">
        <f t="shared" si="4"/>
        <v>70040</v>
      </c>
      <c r="Q8" s="77">
        <v>4908</v>
      </c>
      <c r="R8" s="77">
        <v>5434</v>
      </c>
      <c r="S8" s="77">
        <v>6039</v>
      </c>
      <c r="T8" s="77">
        <f t="shared" si="5"/>
        <v>16381</v>
      </c>
      <c r="V8" s="77">
        <v>8518</v>
      </c>
      <c r="W8" s="77">
        <v>6991</v>
      </c>
      <c r="X8" s="77">
        <v>5828</v>
      </c>
      <c r="Y8" s="77">
        <v>4981</v>
      </c>
      <c r="Z8" s="77">
        <v>3348</v>
      </c>
      <c r="AA8" s="77">
        <v>1625</v>
      </c>
      <c r="AB8" s="77">
        <v>410</v>
      </c>
      <c r="AC8" s="77">
        <v>71</v>
      </c>
      <c r="AD8" s="77">
        <f t="shared" si="7"/>
        <v>31772</v>
      </c>
      <c r="AE8" s="386">
        <f t="shared" si="8"/>
        <v>16263</v>
      </c>
    </row>
    <row r="9" spans="1:31" ht="18" customHeight="1">
      <c r="A9" s="337" t="s">
        <v>104</v>
      </c>
      <c r="B9" s="344">
        <v>81312</v>
      </c>
      <c r="C9" s="347">
        <v>11782</v>
      </c>
      <c r="D9" s="350">
        <v>48668</v>
      </c>
      <c r="E9" s="344">
        <v>20862</v>
      </c>
      <c r="F9" s="356">
        <f t="shared" si="0"/>
        <v>14.489866194411649</v>
      </c>
      <c r="G9" s="361">
        <f t="shared" si="9"/>
        <v>6</v>
      </c>
      <c r="H9" s="356">
        <f t="shared" si="1"/>
        <v>59.853404171585986</v>
      </c>
      <c r="I9" s="365">
        <f t="shared" si="10"/>
        <v>12</v>
      </c>
      <c r="J9" s="368">
        <f t="shared" si="2"/>
        <v>25.65672963400236</v>
      </c>
      <c r="K9" s="365">
        <f t="shared" si="11"/>
        <v>8</v>
      </c>
      <c r="L9" s="373">
        <f t="shared" si="3"/>
        <v>11.880165289256199</v>
      </c>
      <c r="M9" s="374">
        <f t="shared" si="12"/>
        <v>10</v>
      </c>
      <c r="N9" s="375">
        <f t="shared" si="13"/>
        <v>9660</v>
      </c>
      <c r="O9" s="81">
        <f t="shared" si="4"/>
        <v>48668</v>
      </c>
      <c r="Q9" s="77">
        <v>3968</v>
      </c>
      <c r="R9" s="77">
        <v>3989</v>
      </c>
      <c r="S9" s="77">
        <v>3825</v>
      </c>
      <c r="T9" s="77">
        <f t="shared" si="5"/>
        <v>11782</v>
      </c>
      <c r="V9" s="77">
        <v>6388</v>
      </c>
      <c r="W9" s="77">
        <v>4814</v>
      </c>
      <c r="X9" s="77">
        <v>3826</v>
      </c>
      <c r="Y9" s="77">
        <v>2959</v>
      </c>
      <c r="Z9" s="77">
        <v>1829</v>
      </c>
      <c r="AA9" s="77">
        <v>794</v>
      </c>
      <c r="AB9" s="77">
        <v>217</v>
      </c>
      <c r="AC9" s="77">
        <v>35</v>
      </c>
      <c r="AD9" s="77">
        <f t="shared" si="7"/>
        <v>20862</v>
      </c>
      <c r="AE9" s="386">
        <f t="shared" si="8"/>
        <v>9660</v>
      </c>
    </row>
    <row r="10" spans="1:31" ht="18" customHeight="1">
      <c r="A10" s="337" t="s">
        <v>177</v>
      </c>
      <c r="B10" s="344">
        <v>137247</v>
      </c>
      <c r="C10" s="347">
        <v>19821</v>
      </c>
      <c r="D10" s="350">
        <v>90034</v>
      </c>
      <c r="E10" s="344">
        <v>27392</v>
      </c>
      <c r="F10" s="356">
        <f t="shared" si="0"/>
        <v>14.441845723403791</v>
      </c>
      <c r="G10" s="361">
        <f t="shared" si="9"/>
        <v>8</v>
      </c>
      <c r="H10" s="356">
        <f t="shared" si="1"/>
        <v>65.599976684371981</v>
      </c>
      <c r="I10" s="365">
        <f t="shared" si="10"/>
        <v>1</v>
      </c>
      <c r="J10" s="368">
        <f t="shared" si="2"/>
        <v>19.958177592224239</v>
      </c>
      <c r="K10" s="365">
        <f t="shared" si="11"/>
        <v>18</v>
      </c>
      <c r="L10" s="373">
        <f t="shared" si="3"/>
        <v>8.3863399564289196</v>
      </c>
      <c r="M10" s="374">
        <f t="shared" si="12"/>
        <v>18</v>
      </c>
      <c r="N10" s="375">
        <f t="shared" si="13"/>
        <v>11510</v>
      </c>
      <c r="O10" s="81">
        <f t="shared" si="4"/>
        <v>90034</v>
      </c>
      <c r="Q10" s="77">
        <v>6708</v>
      </c>
      <c r="R10" s="77">
        <v>6725</v>
      </c>
      <c r="S10" s="77">
        <v>6388</v>
      </c>
      <c r="T10" s="77">
        <f t="shared" si="5"/>
        <v>19821</v>
      </c>
      <c r="V10" s="77">
        <v>8867</v>
      </c>
      <c r="W10" s="77">
        <v>7015</v>
      </c>
      <c r="X10" s="77">
        <v>4883</v>
      </c>
      <c r="Y10" s="77">
        <v>3391</v>
      </c>
      <c r="Z10" s="77">
        <v>2056</v>
      </c>
      <c r="AA10" s="77">
        <v>889</v>
      </c>
      <c r="AB10" s="77">
        <v>257</v>
      </c>
      <c r="AC10" s="77">
        <v>34</v>
      </c>
      <c r="AD10" s="77">
        <f t="shared" si="7"/>
        <v>27392</v>
      </c>
      <c r="AE10" s="386">
        <f t="shared" si="8"/>
        <v>11510</v>
      </c>
    </row>
    <row r="11" spans="1:31" ht="18" customHeight="1">
      <c r="A11" s="337" t="s">
        <v>178</v>
      </c>
      <c r="B11" s="344">
        <v>79859</v>
      </c>
      <c r="C11" s="347">
        <v>13761</v>
      </c>
      <c r="D11" s="350">
        <v>49410</v>
      </c>
      <c r="E11" s="344">
        <v>16688</v>
      </c>
      <c r="F11" s="356">
        <f t="shared" si="0"/>
        <v>17.231620731539337</v>
      </c>
      <c r="G11" s="361">
        <f t="shared" si="9"/>
        <v>3</v>
      </c>
      <c r="H11" s="356">
        <f t="shared" si="1"/>
        <v>61.871548604415281</v>
      </c>
      <c r="I11" s="365">
        <f t="shared" si="10"/>
        <v>6</v>
      </c>
      <c r="J11" s="368">
        <f t="shared" si="2"/>
        <v>20.896830664045378</v>
      </c>
      <c r="K11" s="365">
        <f t="shared" si="11"/>
        <v>17</v>
      </c>
      <c r="L11" s="373">
        <f t="shared" si="3"/>
        <v>9.0972839629847613</v>
      </c>
      <c r="M11" s="374">
        <f t="shared" si="12"/>
        <v>16</v>
      </c>
      <c r="N11" s="375">
        <f t="shared" si="13"/>
        <v>7265</v>
      </c>
      <c r="O11" s="81">
        <f t="shared" si="4"/>
        <v>49410</v>
      </c>
      <c r="Q11" s="77">
        <v>4336</v>
      </c>
      <c r="R11" s="77">
        <v>4773</v>
      </c>
      <c r="S11" s="77">
        <v>4652</v>
      </c>
      <c r="T11" s="77">
        <f t="shared" si="5"/>
        <v>13761</v>
      </c>
      <c r="V11" s="77">
        <v>5354</v>
      </c>
      <c r="W11" s="77">
        <v>4069</v>
      </c>
      <c r="X11" s="77">
        <v>2904</v>
      </c>
      <c r="Y11" s="77">
        <v>2252</v>
      </c>
      <c r="Z11" s="77">
        <v>1380</v>
      </c>
      <c r="AA11" s="77">
        <v>552</v>
      </c>
      <c r="AB11" s="77">
        <v>159</v>
      </c>
      <c r="AC11" s="77">
        <v>18</v>
      </c>
      <c r="AD11" s="77">
        <f t="shared" si="7"/>
        <v>16688</v>
      </c>
      <c r="AE11" s="386">
        <f t="shared" si="8"/>
        <v>7265</v>
      </c>
    </row>
    <row r="12" spans="1:31" ht="18" customHeight="1">
      <c r="A12" s="337" t="s">
        <v>181</v>
      </c>
      <c r="B12" s="344">
        <v>66749</v>
      </c>
      <c r="C12" s="347">
        <v>12263</v>
      </c>
      <c r="D12" s="350">
        <v>42739</v>
      </c>
      <c r="E12" s="344">
        <v>11747</v>
      </c>
      <c r="F12" s="356">
        <f t="shared" si="0"/>
        <v>18.371810813645148</v>
      </c>
      <c r="G12" s="361">
        <f t="shared" si="9"/>
        <v>1</v>
      </c>
      <c r="H12" s="356">
        <f t="shared" si="1"/>
        <v>64.029423661777713</v>
      </c>
      <c r="I12" s="365">
        <f t="shared" si="10"/>
        <v>3</v>
      </c>
      <c r="J12" s="368">
        <f t="shared" si="2"/>
        <v>17.598765524577146</v>
      </c>
      <c r="K12" s="365">
        <f t="shared" si="11"/>
        <v>19</v>
      </c>
      <c r="L12" s="373">
        <f t="shared" si="3"/>
        <v>7.1896208182894119</v>
      </c>
      <c r="M12" s="374">
        <f t="shared" si="12"/>
        <v>19</v>
      </c>
      <c r="N12" s="375">
        <f t="shared" si="13"/>
        <v>4799</v>
      </c>
      <c r="O12" s="81">
        <f t="shared" si="4"/>
        <v>42739</v>
      </c>
      <c r="Q12" s="77">
        <v>4091</v>
      </c>
      <c r="R12" s="77">
        <v>4081</v>
      </c>
      <c r="S12" s="77">
        <v>4091</v>
      </c>
      <c r="T12" s="77">
        <f t="shared" si="5"/>
        <v>12263</v>
      </c>
      <c r="V12" s="77">
        <v>3981</v>
      </c>
      <c r="W12" s="77">
        <v>2967</v>
      </c>
      <c r="X12" s="77">
        <v>2109</v>
      </c>
      <c r="Y12" s="77">
        <v>1372</v>
      </c>
      <c r="Z12" s="77">
        <v>875</v>
      </c>
      <c r="AA12" s="77">
        <v>351</v>
      </c>
      <c r="AB12" s="77">
        <v>77</v>
      </c>
      <c r="AC12" s="77">
        <v>15</v>
      </c>
      <c r="AD12" s="77">
        <f t="shared" si="7"/>
        <v>11747</v>
      </c>
      <c r="AE12" s="386">
        <f t="shared" si="8"/>
        <v>4799</v>
      </c>
    </row>
    <row r="13" spans="1:31" ht="18" customHeight="1">
      <c r="A13" s="337" t="s">
        <v>182</v>
      </c>
      <c r="B13" s="344">
        <v>90901</v>
      </c>
      <c r="C13" s="347">
        <v>12518</v>
      </c>
      <c r="D13" s="350">
        <v>55075</v>
      </c>
      <c r="E13" s="344">
        <v>23308</v>
      </c>
      <c r="F13" s="356">
        <f t="shared" si="0"/>
        <v>13.771025621280295</v>
      </c>
      <c r="G13" s="361">
        <f t="shared" si="9"/>
        <v>13</v>
      </c>
      <c r="H13" s="356">
        <f t="shared" si="1"/>
        <v>60.587892322416693</v>
      </c>
      <c r="I13" s="365">
        <f t="shared" si="10"/>
        <v>11</v>
      </c>
      <c r="J13" s="368">
        <f t="shared" si="2"/>
        <v>25.641082056303009</v>
      </c>
      <c r="K13" s="365">
        <f t="shared" si="11"/>
        <v>9</v>
      </c>
      <c r="L13" s="373">
        <f t="shared" si="3"/>
        <v>12.685228985379698</v>
      </c>
      <c r="M13" s="374">
        <f t="shared" si="12"/>
        <v>8</v>
      </c>
      <c r="N13" s="375">
        <f t="shared" si="13"/>
        <v>11531</v>
      </c>
      <c r="O13" s="81">
        <f t="shared" si="4"/>
        <v>55075</v>
      </c>
      <c r="Q13" s="77">
        <v>3654</v>
      </c>
      <c r="R13" s="77">
        <v>4146</v>
      </c>
      <c r="S13" s="77">
        <v>4718</v>
      </c>
      <c r="T13" s="77">
        <f t="shared" si="5"/>
        <v>12518</v>
      </c>
      <c r="V13" s="77">
        <v>6788</v>
      </c>
      <c r="W13" s="77">
        <v>4989</v>
      </c>
      <c r="X13" s="77">
        <v>4116</v>
      </c>
      <c r="Y13" s="77">
        <v>3611</v>
      </c>
      <c r="Z13" s="77">
        <v>2476</v>
      </c>
      <c r="AA13" s="77">
        <v>1026</v>
      </c>
      <c r="AB13" s="77">
        <v>267</v>
      </c>
      <c r="AC13" s="77">
        <v>35</v>
      </c>
      <c r="AD13" s="77">
        <f t="shared" si="7"/>
        <v>23308</v>
      </c>
      <c r="AE13" s="386">
        <f t="shared" si="8"/>
        <v>11531</v>
      </c>
    </row>
    <row r="14" spans="1:31" ht="18" customHeight="1">
      <c r="A14" s="337" t="s">
        <v>184</v>
      </c>
      <c r="B14" s="344">
        <v>49889</v>
      </c>
      <c r="C14" s="347">
        <v>7384</v>
      </c>
      <c r="D14" s="350">
        <v>30392</v>
      </c>
      <c r="E14" s="344">
        <v>12113</v>
      </c>
      <c r="F14" s="356">
        <f t="shared" si="0"/>
        <v>14.800857904548097</v>
      </c>
      <c r="G14" s="361">
        <f t="shared" si="9"/>
        <v>5</v>
      </c>
      <c r="H14" s="356">
        <f t="shared" si="1"/>
        <v>60.919240714385936</v>
      </c>
      <c r="I14" s="365">
        <f t="shared" si="10"/>
        <v>8</v>
      </c>
      <c r="J14" s="368">
        <f t="shared" si="2"/>
        <v>24.279901381065965</v>
      </c>
      <c r="K14" s="365">
        <f t="shared" si="11"/>
        <v>12</v>
      </c>
      <c r="L14" s="373">
        <f t="shared" si="3"/>
        <v>10.320912425584797</v>
      </c>
      <c r="M14" s="374">
        <f t="shared" si="12"/>
        <v>15</v>
      </c>
      <c r="N14" s="375">
        <f t="shared" si="13"/>
        <v>5149</v>
      </c>
      <c r="O14" s="81">
        <f t="shared" si="4"/>
        <v>30392</v>
      </c>
      <c r="Q14" s="77">
        <v>2322</v>
      </c>
      <c r="R14" s="77">
        <v>2522</v>
      </c>
      <c r="S14" s="77">
        <v>2540</v>
      </c>
      <c r="T14" s="77">
        <f t="shared" si="5"/>
        <v>7384</v>
      </c>
      <c r="V14" s="77">
        <v>3910</v>
      </c>
      <c r="W14" s="77">
        <v>3054</v>
      </c>
      <c r="X14" s="77">
        <v>2168</v>
      </c>
      <c r="Y14" s="77">
        <v>1478</v>
      </c>
      <c r="Z14" s="77">
        <v>977</v>
      </c>
      <c r="AA14" s="77">
        <v>396</v>
      </c>
      <c r="AB14" s="77">
        <v>109</v>
      </c>
      <c r="AC14" s="77">
        <v>21</v>
      </c>
      <c r="AD14" s="77">
        <f t="shared" si="7"/>
        <v>12113</v>
      </c>
      <c r="AE14" s="386">
        <f t="shared" si="8"/>
        <v>5149</v>
      </c>
    </row>
    <row r="15" spans="1:31" ht="18" customHeight="1">
      <c r="A15" s="337" t="s">
        <v>188</v>
      </c>
      <c r="B15" s="344">
        <v>54289</v>
      </c>
      <c r="C15" s="347">
        <v>7588</v>
      </c>
      <c r="D15" s="350">
        <v>35035</v>
      </c>
      <c r="E15" s="344">
        <v>11666</v>
      </c>
      <c r="F15" s="356">
        <f t="shared" si="0"/>
        <v>13.977048757575201</v>
      </c>
      <c r="G15" s="361">
        <f t="shared" si="9"/>
        <v>11</v>
      </c>
      <c r="H15" s="356">
        <f t="shared" si="1"/>
        <v>64.534251874228659</v>
      </c>
      <c r="I15" s="365">
        <f t="shared" si="10"/>
        <v>2</v>
      </c>
      <c r="J15" s="368">
        <f t="shared" si="2"/>
        <v>21.488699368196134</v>
      </c>
      <c r="K15" s="365">
        <f t="shared" si="11"/>
        <v>16</v>
      </c>
      <c r="L15" s="373">
        <f t="shared" si="3"/>
        <v>8.5523770929654255</v>
      </c>
      <c r="M15" s="374">
        <f t="shared" si="12"/>
        <v>17</v>
      </c>
      <c r="N15" s="375">
        <f t="shared" si="13"/>
        <v>4643</v>
      </c>
      <c r="O15" s="81">
        <f t="shared" si="4"/>
        <v>35035</v>
      </c>
      <c r="Q15" s="77">
        <v>2440</v>
      </c>
      <c r="R15" s="77">
        <v>2464</v>
      </c>
      <c r="S15" s="77">
        <v>2684</v>
      </c>
      <c r="T15" s="77">
        <f t="shared" si="5"/>
        <v>7588</v>
      </c>
      <c r="V15" s="77">
        <v>4107</v>
      </c>
      <c r="W15" s="77">
        <v>2916</v>
      </c>
      <c r="X15" s="77">
        <v>1910</v>
      </c>
      <c r="Y15" s="77">
        <v>1378</v>
      </c>
      <c r="Z15" s="77">
        <v>880</v>
      </c>
      <c r="AA15" s="77">
        <v>376</v>
      </c>
      <c r="AB15" s="77">
        <v>84</v>
      </c>
      <c r="AC15" s="77">
        <v>15</v>
      </c>
      <c r="AD15" s="77">
        <f t="shared" si="7"/>
        <v>11666</v>
      </c>
      <c r="AE15" s="386">
        <f t="shared" si="8"/>
        <v>4643</v>
      </c>
    </row>
    <row r="16" spans="1:31" ht="18" customHeight="1">
      <c r="A16" s="337" t="s">
        <v>193</v>
      </c>
      <c r="B16" s="344">
        <v>50025</v>
      </c>
      <c r="C16" s="347">
        <v>5861</v>
      </c>
      <c r="D16" s="350">
        <v>28101</v>
      </c>
      <c r="E16" s="344">
        <v>16063</v>
      </c>
      <c r="F16" s="356">
        <f t="shared" si="0"/>
        <v>11.716141929035482</v>
      </c>
      <c r="G16" s="361">
        <f t="shared" si="9"/>
        <v>19</v>
      </c>
      <c r="H16" s="356">
        <f t="shared" si="1"/>
        <v>56.173913043478265</v>
      </c>
      <c r="I16" s="365">
        <f t="shared" si="10"/>
        <v>18</v>
      </c>
      <c r="J16" s="368">
        <f t="shared" si="2"/>
        <v>32.109945027486262</v>
      </c>
      <c r="K16" s="365">
        <f t="shared" si="11"/>
        <v>2</v>
      </c>
      <c r="L16" s="373">
        <f t="shared" si="3"/>
        <v>16.679660169915042</v>
      </c>
      <c r="M16" s="374">
        <f t="shared" si="12"/>
        <v>2</v>
      </c>
      <c r="N16" s="375">
        <f t="shared" si="13"/>
        <v>8344</v>
      </c>
      <c r="O16" s="81">
        <f t="shared" si="4"/>
        <v>28101</v>
      </c>
      <c r="Q16" s="77">
        <v>1708</v>
      </c>
      <c r="R16" s="77">
        <v>1971</v>
      </c>
      <c r="S16" s="77">
        <v>2182</v>
      </c>
      <c r="T16" s="77">
        <f t="shared" si="5"/>
        <v>5861</v>
      </c>
      <c r="V16" s="77">
        <v>4274</v>
      </c>
      <c r="W16" s="77">
        <v>3445</v>
      </c>
      <c r="X16" s="77">
        <v>2881</v>
      </c>
      <c r="Y16" s="77">
        <v>2658</v>
      </c>
      <c r="Z16" s="77">
        <v>1780</v>
      </c>
      <c r="AA16" s="77">
        <v>755</v>
      </c>
      <c r="AB16" s="77">
        <v>243</v>
      </c>
      <c r="AC16" s="77">
        <v>27</v>
      </c>
      <c r="AD16" s="77">
        <f t="shared" si="7"/>
        <v>16063</v>
      </c>
      <c r="AE16" s="386">
        <f t="shared" si="8"/>
        <v>8344</v>
      </c>
    </row>
    <row r="17" spans="1:31" ht="18" customHeight="1">
      <c r="A17" s="337" t="s">
        <v>194</v>
      </c>
      <c r="B17" s="344">
        <v>114180</v>
      </c>
      <c r="C17" s="347">
        <v>16499</v>
      </c>
      <c r="D17" s="350">
        <v>69440</v>
      </c>
      <c r="E17" s="344">
        <v>28241</v>
      </c>
      <c r="F17" s="356">
        <f t="shared" si="0"/>
        <v>14.449991241898758</v>
      </c>
      <c r="G17" s="361">
        <f t="shared" si="9"/>
        <v>7</v>
      </c>
      <c r="H17" s="356">
        <f t="shared" si="1"/>
        <v>60.81625503590822</v>
      </c>
      <c r="I17" s="365">
        <f t="shared" si="10"/>
        <v>9</v>
      </c>
      <c r="J17" s="368">
        <f t="shared" si="2"/>
        <v>24.733753722193029</v>
      </c>
      <c r="K17" s="365">
        <f t="shared" si="11"/>
        <v>10</v>
      </c>
      <c r="L17" s="373">
        <f t="shared" si="3"/>
        <v>12.102820108600456</v>
      </c>
      <c r="M17" s="374">
        <f t="shared" si="12"/>
        <v>9</v>
      </c>
      <c r="N17" s="375">
        <f t="shared" si="13"/>
        <v>13819</v>
      </c>
      <c r="O17" s="81">
        <f t="shared" si="4"/>
        <v>69440</v>
      </c>
      <c r="Q17" s="77">
        <v>5174</v>
      </c>
      <c r="R17" s="77">
        <v>5492</v>
      </c>
      <c r="S17" s="77">
        <v>5833</v>
      </c>
      <c r="T17" s="77">
        <f t="shared" si="5"/>
        <v>16499</v>
      </c>
      <c r="V17" s="77">
        <v>8208</v>
      </c>
      <c r="W17" s="77">
        <v>6214</v>
      </c>
      <c r="X17" s="77">
        <v>4788</v>
      </c>
      <c r="Y17" s="77">
        <v>4198</v>
      </c>
      <c r="Z17" s="77">
        <v>3019</v>
      </c>
      <c r="AA17" s="77">
        <v>1357</v>
      </c>
      <c r="AB17" s="77">
        <v>399</v>
      </c>
      <c r="AC17" s="77">
        <v>58</v>
      </c>
      <c r="AD17" s="77">
        <f t="shared" si="7"/>
        <v>28241</v>
      </c>
      <c r="AE17" s="386">
        <f t="shared" si="8"/>
        <v>13819</v>
      </c>
    </row>
    <row r="18" spans="1:31" ht="18" customHeight="1">
      <c r="A18" s="337" t="s">
        <v>195</v>
      </c>
      <c r="B18" s="344">
        <v>38719</v>
      </c>
      <c r="C18" s="347">
        <v>5229</v>
      </c>
      <c r="D18" s="350">
        <v>22725</v>
      </c>
      <c r="E18" s="344">
        <v>10765</v>
      </c>
      <c r="F18" s="356">
        <f t="shared" si="0"/>
        <v>13.504997546424235</v>
      </c>
      <c r="G18" s="361">
        <f t="shared" si="9"/>
        <v>14</v>
      </c>
      <c r="H18" s="356">
        <f t="shared" si="1"/>
        <v>58.692114982308432</v>
      </c>
      <c r="I18" s="365">
        <f t="shared" si="10"/>
        <v>15</v>
      </c>
      <c r="J18" s="368">
        <f t="shared" si="2"/>
        <v>27.802887471267333</v>
      </c>
      <c r="K18" s="365">
        <f t="shared" si="11"/>
        <v>5</v>
      </c>
      <c r="L18" s="373">
        <f t="shared" si="3"/>
        <v>14.724037294351611</v>
      </c>
      <c r="M18" s="374">
        <f t="shared" si="12"/>
        <v>3</v>
      </c>
      <c r="N18" s="375">
        <f t="shared" si="13"/>
        <v>5701</v>
      </c>
      <c r="O18" s="81">
        <f t="shared" si="4"/>
        <v>22725</v>
      </c>
      <c r="Q18" s="77">
        <v>1567</v>
      </c>
      <c r="R18" s="77">
        <v>1685</v>
      </c>
      <c r="S18" s="77">
        <v>1977</v>
      </c>
      <c r="T18" s="77">
        <f t="shared" si="5"/>
        <v>5229</v>
      </c>
      <c r="V18" s="77">
        <v>2747</v>
      </c>
      <c r="W18" s="77">
        <v>2317</v>
      </c>
      <c r="X18" s="77">
        <v>1974</v>
      </c>
      <c r="Y18" s="77">
        <v>1812</v>
      </c>
      <c r="Z18" s="77">
        <v>1216</v>
      </c>
      <c r="AA18" s="77">
        <v>521</v>
      </c>
      <c r="AB18" s="77">
        <v>153</v>
      </c>
      <c r="AC18" s="77">
        <v>25</v>
      </c>
      <c r="AD18" s="77">
        <f t="shared" si="7"/>
        <v>10765</v>
      </c>
      <c r="AE18" s="386">
        <f t="shared" si="8"/>
        <v>5701</v>
      </c>
    </row>
    <row r="19" spans="1:31" ht="18" customHeight="1">
      <c r="A19" s="338" t="s">
        <v>196</v>
      </c>
      <c r="B19" s="345">
        <v>21873</v>
      </c>
      <c r="C19" s="348">
        <v>2835</v>
      </c>
      <c r="D19" s="351">
        <v>12911</v>
      </c>
      <c r="E19" s="345">
        <v>6127</v>
      </c>
      <c r="F19" s="357">
        <f t="shared" si="0"/>
        <v>12.961185022630643</v>
      </c>
      <c r="G19" s="362">
        <f t="shared" si="9"/>
        <v>18</v>
      </c>
      <c r="H19" s="357">
        <f t="shared" si="1"/>
        <v>59.02711105015316</v>
      </c>
      <c r="I19" s="366">
        <f t="shared" si="10"/>
        <v>14</v>
      </c>
      <c r="J19" s="369">
        <f t="shared" si="2"/>
        <v>28.011703927216203</v>
      </c>
      <c r="K19" s="366">
        <f t="shared" si="11"/>
        <v>4</v>
      </c>
      <c r="L19" s="373">
        <f t="shared" si="3"/>
        <v>14.52475654917021</v>
      </c>
      <c r="M19" s="374">
        <f t="shared" si="12"/>
        <v>5</v>
      </c>
      <c r="N19" s="375">
        <f t="shared" si="13"/>
        <v>3177</v>
      </c>
      <c r="O19" s="81">
        <f t="shared" si="4"/>
        <v>12911</v>
      </c>
      <c r="Q19" s="77">
        <v>877</v>
      </c>
      <c r="R19" s="77">
        <v>947</v>
      </c>
      <c r="S19" s="77">
        <v>1011</v>
      </c>
      <c r="T19" s="77">
        <f t="shared" si="5"/>
        <v>2835</v>
      </c>
      <c r="V19" s="77">
        <v>1745</v>
      </c>
      <c r="W19" s="77">
        <v>1205</v>
      </c>
      <c r="X19" s="77">
        <v>1065</v>
      </c>
      <c r="Y19" s="77">
        <v>1008</v>
      </c>
      <c r="Z19" s="77">
        <v>702</v>
      </c>
      <c r="AA19" s="77">
        <v>293</v>
      </c>
      <c r="AB19" s="77">
        <v>91</v>
      </c>
      <c r="AC19" s="77">
        <v>18</v>
      </c>
      <c r="AD19" s="77">
        <f t="shared" si="7"/>
        <v>6127</v>
      </c>
      <c r="AE19" s="386">
        <f t="shared" si="8"/>
        <v>3177</v>
      </c>
    </row>
    <row r="20" spans="1:31" ht="18" customHeight="1">
      <c r="A20" s="337" t="s">
        <v>146</v>
      </c>
      <c r="B20" s="344">
        <v>12434</v>
      </c>
      <c r="C20" s="347">
        <v>1667</v>
      </c>
      <c r="D20" s="350">
        <v>7795</v>
      </c>
      <c r="E20" s="344">
        <v>2972</v>
      </c>
      <c r="F20" s="356">
        <f t="shared" si="0"/>
        <v>13.406787839794113</v>
      </c>
      <c r="G20" s="361">
        <f t="shared" si="9"/>
        <v>15</v>
      </c>
      <c r="H20" s="356">
        <f t="shared" si="1"/>
        <v>62.691008525012059</v>
      </c>
      <c r="I20" s="365">
        <f t="shared" si="10"/>
        <v>4</v>
      </c>
      <c r="J20" s="368">
        <f t="shared" si="2"/>
        <v>23.902203635193821</v>
      </c>
      <c r="K20" s="365">
        <f t="shared" si="11"/>
        <v>13</v>
      </c>
      <c r="L20" s="373">
        <f t="shared" si="3"/>
        <v>11.492681357567958</v>
      </c>
      <c r="M20" s="374">
        <f t="shared" si="12"/>
        <v>11</v>
      </c>
      <c r="N20" s="375">
        <f t="shared" si="13"/>
        <v>1429</v>
      </c>
      <c r="O20" s="81">
        <f t="shared" si="4"/>
        <v>7795</v>
      </c>
      <c r="Q20" s="77">
        <v>503</v>
      </c>
      <c r="R20" s="77">
        <v>603</v>
      </c>
      <c r="S20" s="77">
        <v>561</v>
      </c>
      <c r="T20" s="77">
        <f t="shared" si="5"/>
        <v>1667</v>
      </c>
      <c r="V20" s="77">
        <v>948</v>
      </c>
      <c r="W20" s="77">
        <v>595</v>
      </c>
      <c r="X20" s="77">
        <v>511</v>
      </c>
      <c r="Y20" s="77">
        <v>421</v>
      </c>
      <c r="Z20" s="77">
        <v>319</v>
      </c>
      <c r="AA20" s="77">
        <v>147</v>
      </c>
      <c r="AB20" s="77">
        <v>27</v>
      </c>
      <c r="AC20" s="77">
        <v>4</v>
      </c>
      <c r="AD20" s="77">
        <f t="shared" si="7"/>
        <v>2972</v>
      </c>
      <c r="AE20" s="386">
        <f t="shared" si="8"/>
        <v>1429</v>
      </c>
    </row>
    <row r="21" spans="1:31" ht="18" customHeight="1">
      <c r="A21" s="337" t="s">
        <v>251</v>
      </c>
      <c r="B21" s="344">
        <v>20778</v>
      </c>
      <c r="C21" s="347">
        <v>3643</v>
      </c>
      <c r="D21" s="350">
        <v>12628</v>
      </c>
      <c r="E21" s="344">
        <v>4507</v>
      </c>
      <c r="F21" s="356">
        <f t="shared" si="0"/>
        <v>17.532967561844259</v>
      </c>
      <c r="G21" s="361">
        <f t="shared" si="9"/>
        <v>2</v>
      </c>
      <c r="H21" s="356">
        <f t="shared" si="1"/>
        <v>60.775820579459037</v>
      </c>
      <c r="I21" s="365">
        <f t="shared" si="10"/>
        <v>10</v>
      </c>
      <c r="J21" s="368">
        <f t="shared" si="2"/>
        <v>21.6912118586967</v>
      </c>
      <c r="K21" s="365">
        <f t="shared" si="11"/>
        <v>15</v>
      </c>
      <c r="L21" s="373">
        <f t="shared" si="3"/>
        <v>10.756569448455098</v>
      </c>
      <c r="M21" s="374">
        <f t="shared" si="12"/>
        <v>14</v>
      </c>
      <c r="N21" s="375">
        <f t="shared" si="13"/>
        <v>2235</v>
      </c>
      <c r="O21" s="81">
        <f t="shared" si="4"/>
        <v>12628</v>
      </c>
      <c r="Q21" s="77">
        <v>1222</v>
      </c>
      <c r="R21" s="77">
        <v>1248</v>
      </c>
      <c r="S21" s="77">
        <v>1173</v>
      </c>
      <c r="T21" s="77">
        <f t="shared" si="5"/>
        <v>3643</v>
      </c>
      <c r="V21" s="77">
        <v>1303</v>
      </c>
      <c r="W21" s="77">
        <v>969</v>
      </c>
      <c r="X21" s="77">
        <v>749</v>
      </c>
      <c r="Y21" s="77">
        <v>714</v>
      </c>
      <c r="Z21" s="77">
        <v>448</v>
      </c>
      <c r="AA21" s="77">
        <v>254</v>
      </c>
      <c r="AB21" s="77">
        <v>61</v>
      </c>
      <c r="AC21" s="77">
        <v>9</v>
      </c>
      <c r="AD21" s="77">
        <f t="shared" si="7"/>
        <v>4507</v>
      </c>
      <c r="AE21" s="386">
        <f t="shared" si="8"/>
        <v>2235</v>
      </c>
    </row>
    <row r="22" spans="1:31" ht="18" customHeight="1">
      <c r="A22" s="337" t="s">
        <v>198</v>
      </c>
      <c r="B22" s="344">
        <v>7422</v>
      </c>
      <c r="C22" s="347">
        <v>1156</v>
      </c>
      <c r="D22" s="350">
        <v>4291</v>
      </c>
      <c r="E22" s="344">
        <v>1975</v>
      </c>
      <c r="F22" s="356">
        <f t="shared" si="0"/>
        <v>15.575316626246295</v>
      </c>
      <c r="G22" s="361">
        <f t="shared" si="9"/>
        <v>4</v>
      </c>
      <c r="H22" s="356">
        <f t="shared" si="1"/>
        <v>57.814605227701435</v>
      </c>
      <c r="I22" s="365">
        <f t="shared" si="10"/>
        <v>16</v>
      </c>
      <c r="J22" s="368">
        <f t="shared" si="2"/>
        <v>26.610078146052281</v>
      </c>
      <c r="K22" s="365">
        <f t="shared" si="11"/>
        <v>7</v>
      </c>
      <c r="L22" s="373">
        <f t="shared" si="3"/>
        <v>12.907572082996497</v>
      </c>
      <c r="M22" s="374">
        <f t="shared" si="12"/>
        <v>7</v>
      </c>
      <c r="N22" s="375">
        <f t="shared" si="13"/>
        <v>958</v>
      </c>
      <c r="O22" s="81">
        <f t="shared" si="4"/>
        <v>4291</v>
      </c>
      <c r="Q22" s="77">
        <v>348</v>
      </c>
      <c r="R22" s="77">
        <v>396</v>
      </c>
      <c r="S22" s="77">
        <v>412</v>
      </c>
      <c r="T22" s="77">
        <f t="shared" si="5"/>
        <v>1156</v>
      </c>
      <c r="V22" s="77">
        <v>581</v>
      </c>
      <c r="W22" s="77">
        <v>436</v>
      </c>
      <c r="X22" s="77">
        <v>318</v>
      </c>
      <c r="Y22" s="77">
        <v>301</v>
      </c>
      <c r="Z22" s="77">
        <v>204</v>
      </c>
      <c r="AA22" s="77">
        <v>103</v>
      </c>
      <c r="AB22" s="77">
        <v>27</v>
      </c>
      <c r="AC22" s="77">
        <v>5</v>
      </c>
      <c r="AD22" s="77">
        <f t="shared" si="7"/>
        <v>1975</v>
      </c>
      <c r="AE22" s="386">
        <f t="shared" si="8"/>
        <v>958</v>
      </c>
    </row>
    <row r="23" spans="1:31" ht="18" customHeight="1">
      <c r="A23" s="337" t="s">
        <v>199</v>
      </c>
      <c r="B23" s="344">
        <v>7039</v>
      </c>
      <c r="C23" s="347">
        <v>926</v>
      </c>
      <c r="D23" s="350">
        <v>4010</v>
      </c>
      <c r="E23" s="344">
        <v>2103</v>
      </c>
      <c r="F23" s="356">
        <f t="shared" si="0"/>
        <v>13.155277738315101</v>
      </c>
      <c r="G23" s="361">
        <f t="shared" si="9"/>
        <v>16</v>
      </c>
      <c r="H23" s="356">
        <f t="shared" si="1"/>
        <v>56.968319363545959</v>
      </c>
      <c r="I23" s="365">
        <f t="shared" si="10"/>
        <v>17</v>
      </c>
      <c r="J23" s="368">
        <f t="shared" si="2"/>
        <v>29.876402898138942</v>
      </c>
      <c r="K23" s="365">
        <f t="shared" si="11"/>
        <v>3</v>
      </c>
      <c r="L23" s="373">
        <f t="shared" si="3"/>
        <v>14.561727518113369</v>
      </c>
      <c r="M23" s="374">
        <f t="shared" si="12"/>
        <v>4</v>
      </c>
      <c r="N23" s="375">
        <f t="shared" si="13"/>
        <v>1025</v>
      </c>
      <c r="O23" s="81">
        <f t="shared" si="4"/>
        <v>4010</v>
      </c>
      <c r="Q23" s="77">
        <v>254</v>
      </c>
      <c r="R23" s="77">
        <v>303</v>
      </c>
      <c r="S23" s="77">
        <v>369</v>
      </c>
      <c r="T23" s="77">
        <f t="shared" si="5"/>
        <v>926</v>
      </c>
      <c r="V23" s="77">
        <v>612</v>
      </c>
      <c r="W23" s="77">
        <v>466</v>
      </c>
      <c r="X23" s="77">
        <v>376</v>
      </c>
      <c r="Y23" s="77">
        <v>343</v>
      </c>
      <c r="Z23" s="77">
        <v>205</v>
      </c>
      <c r="AA23" s="77">
        <v>82</v>
      </c>
      <c r="AB23" s="77">
        <v>19</v>
      </c>
      <c r="AC23" s="77">
        <v>0</v>
      </c>
      <c r="AD23" s="77">
        <f t="shared" si="7"/>
        <v>2103</v>
      </c>
      <c r="AE23" s="386">
        <f t="shared" si="8"/>
        <v>1025</v>
      </c>
    </row>
    <row r="24" spans="1:31" ht="18" customHeight="1">
      <c r="A24" s="335" t="s">
        <v>201</v>
      </c>
      <c r="B24" s="346">
        <v>7355</v>
      </c>
      <c r="C24" s="349">
        <v>958</v>
      </c>
      <c r="D24" s="352">
        <v>3968</v>
      </c>
      <c r="E24" s="346">
        <v>2429</v>
      </c>
      <c r="F24" s="358">
        <f t="shared" si="0"/>
        <v>13.025152957171994</v>
      </c>
      <c r="G24" s="363">
        <f t="shared" si="9"/>
        <v>17</v>
      </c>
      <c r="H24" s="358">
        <f t="shared" si="1"/>
        <v>53.94969408565602</v>
      </c>
      <c r="I24" s="367">
        <f t="shared" si="10"/>
        <v>19</v>
      </c>
      <c r="J24" s="370">
        <f t="shared" si="2"/>
        <v>33.025152957171997</v>
      </c>
      <c r="K24" s="367">
        <f t="shared" si="11"/>
        <v>1</v>
      </c>
      <c r="L24" s="373">
        <f t="shared" si="3"/>
        <v>17.688647178789939</v>
      </c>
      <c r="M24" s="374">
        <f t="shared" si="12"/>
        <v>1</v>
      </c>
      <c r="N24" s="375">
        <f t="shared" si="13"/>
        <v>1301</v>
      </c>
      <c r="O24" s="81">
        <f t="shared" si="4"/>
        <v>3968</v>
      </c>
      <c r="Q24" s="77">
        <v>280</v>
      </c>
      <c r="R24" s="77">
        <v>328</v>
      </c>
      <c r="S24" s="77">
        <v>350</v>
      </c>
      <c r="T24" s="77">
        <f t="shared" si="5"/>
        <v>958</v>
      </c>
      <c r="V24" s="77">
        <v>639</v>
      </c>
      <c r="W24" s="77">
        <v>489</v>
      </c>
      <c r="X24" s="77">
        <v>441</v>
      </c>
      <c r="Y24" s="77">
        <v>360</v>
      </c>
      <c r="Z24" s="77">
        <v>287</v>
      </c>
      <c r="AA24" s="77">
        <v>153</v>
      </c>
      <c r="AB24" s="77">
        <v>52</v>
      </c>
      <c r="AC24" s="77">
        <v>8</v>
      </c>
      <c r="AD24" s="77">
        <f t="shared" si="7"/>
        <v>2429</v>
      </c>
      <c r="AE24" s="386">
        <f t="shared" si="8"/>
        <v>1301</v>
      </c>
    </row>
    <row r="25" spans="1:31" ht="12.75" customHeight="1">
      <c r="A25" s="339"/>
      <c r="B25" s="292"/>
      <c r="C25" s="292"/>
      <c r="D25" s="292"/>
      <c r="E25" s="292"/>
      <c r="F25" s="359"/>
      <c r="G25" s="359"/>
      <c r="H25" s="359"/>
      <c r="I25" s="359"/>
      <c r="J25" s="359"/>
    </row>
    <row r="26" spans="1:31" ht="12.75" customHeight="1">
      <c r="A26" s="339" t="s">
        <v>499</v>
      </c>
      <c r="B26" s="292"/>
      <c r="C26" s="292"/>
      <c r="D26" s="292"/>
      <c r="E26" s="292"/>
      <c r="F26" s="359"/>
      <c r="G26" s="359"/>
      <c r="H26" s="359"/>
      <c r="I26" s="359"/>
      <c r="J26" s="359"/>
      <c r="N26" s="618" t="s">
        <v>170</v>
      </c>
      <c r="O26" s="619"/>
      <c r="P26" s="376" t="s">
        <v>502</v>
      </c>
      <c r="Q26" s="376" t="s">
        <v>295</v>
      </c>
      <c r="R26" s="376" t="s">
        <v>490</v>
      </c>
    </row>
    <row r="27" spans="1:31" ht="23.25" customHeight="1">
      <c r="A27" s="340" t="s">
        <v>501</v>
      </c>
      <c r="B27" s="292"/>
      <c r="C27" s="292"/>
      <c r="D27" s="292"/>
      <c r="E27" s="292"/>
      <c r="F27" s="359"/>
      <c r="G27" s="359"/>
      <c r="H27" s="359"/>
      <c r="I27" s="359"/>
      <c r="J27" s="359"/>
      <c r="N27" s="618" t="s">
        <v>488</v>
      </c>
      <c r="O27" s="619"/>
      <c r="P27" s="377">
        <v>340973</v>
      </c>
      <c r="Q27" s="376"/>
      <c r="R27" s="376"/>
    </row>
    <row r="28" spans="1:31" ht="12.75" customHeight="1">
      <c r="A28" s="339"/>
      <c r="B28" s="292"/>
      <c r="C28" s="292"/>
      <c r="D28" s="292"/>
      <c r="E28" s="292"/>
      <c r="F28" s="359"/>
      <c r="G28" s="359"/>
      <c r="H28" s="359"/>
      <c r="I28" s="359"/>
      <c r="J28" s="359"/>
      <c r="N28" s="618" t="s">
        <v>503</v>
      </c>
      <c r="O28" s="619"/>
      <c r="P28" s="377">
        <v>47850</v>
      </c>
      <c r="Q28" s="384">
        <v>14.033369211051902</v>
      </c>
      <c r="R28" s="385">
        <v>10</v>
      </c>
    </row>
    <row r="29" spans="1:31" ht="12.75" customHeight="1">
      <c r="A29" s="339"/>
      <c r="B29" s="292"/>
      <c r="C29" s="292"/>
      <c r="D29" s="292"/>
      <c r="E29" s="292"/>
      <c r="F29" s="359"/>
      <c r="G29" s="359"/>
      <c r="H29" s="359"/>
      <c r="I29" s="359"/>
      <c r="J29" s="359"/>
      <c r="N29" s="618" t="s">
        <v>504</v>
      </c>
      <c r="O29" s="619"/>
      <c r="P29" s="377">
        <v>209050</v>
      </c>
      <c r="Q29" s="384">
        <v>61.309839782035525</v>
      </c>
      <c r="R29" s="385">
        <v>7</v>
      </c>
    </row>
    <row r="30" spans="1:31" ht="12.75" customHeight="1">
      <c r="A30" s="339"/>
      <c r="B30" s="292"/>
      <c r="C30" s="292"/>
      <c r="D30" s="292"/>
      <c r="E30" s="292"/>
      <c r="F30" s="359"/>
      <c r="G30" s="359"/>
      <c r="H30" s="359"/>
      <c r="I30" s="359"/>
      <c r="J30" s="359"/>
      <c r="N30" s="618" t="s">
        <v>190</v>
      </c>
      <c r="O30" s="619"/>
      <c r="P30" s="377">
        <v>84073</v>
      </c>
      <c r="Q30" s="384">
        <v>24.65679100691257</v>
      </c>
      <c r="R30" s="385">
        <v>11</v>
      </c>
    </row>
    <row r="31" spans="1:31" ht="12.75" customHeight="1">
      <c r="A31" s="339"/>
      <c r="B31" s="292"/>
      <c r="C31" s="292"/>
      <c r="D31" s="292"/>
      <c r="E31" s="292"/>
      <c r="F31" s="359"/>
      <c r="G31" s="359"/>
      <c r="H31" s="359"/>
      <c r="I31" s="359"/>
      <c r="J31" s="359"/>
      <c r="N31" s="618" t="s">
        <v>506</v>
      </c>
      <c r="O31" s="619"/>
      <c r="P31" s="376">
        <v>38231</v>
      </c>
      <c r="Q31" s="384">
        <v>11.212324729524038</v>
      </c>
      <c r="R31" s="377">
        <v>13</v>
      </c>
    </row>
    <row r="32" spans="1:31" ht="12.75" customHeight="1">
      <c r="A32" s="339"/>
      <c r="B32" s="292"/>
      <c r="C32" s="292"/>
      <c r="D32" s="292"/>
      <c r="E32" s="292"/>
      <c r="F32" s="359"/>
      <c r="G32" s="359"/>
      <c r="H32" s="359"/>
      <c r="I32" s="359"/>
      <c r="J32" s="359"/>
      <c r="N32" s="618"/>
      <c r="O32" s="619"/>
      <c r="P32" s="376"/>
      <c r="Q32" s="384"/>
      <c r="R32" s="377"/>
    </row>
    <row r="33" spans="1:18" ht="12.75" customHeight="1">
      <c r="A33" s="339"/>
      <c r="B33" s="292"/>
      <c r="C33" s="292"/>
      <c r="D33" s="292"/>
      <c r="E33" s="292"/>
      <c r="F33" s="359"/>
      <c r="G33" s="359"/>
      <c r="H33" s="359"/>
      <c r="I33" s="359"/>
      <c r="J33" s="359"/>
      <c r="N33" s="618" t="s">
        <v>536</v>
      </c>
      <c r="O33" s="619"/>
      <c r="P33" s="378">
        <f>'出生率(H20-H24）'!B9</f>
        <v>1.38</v>
      </c>
      <c r="Q33" s="384"/>
      <c r="R33" s="377"/>
    </row>
    <row r="34" spans="1:18" ht="12.75" customHeight="1">
      <c r="A34" s="339"/>
      <c r="B34" s="292"/>
      <c r="C34" s="292"/>
      <c r="D34" s="292"/>
      <c r="E34" s="292"/>
      <c r="F34" s="359"/>
      <c r="G34" s="359"/>
      <c r="H34" s="359"/>
      <c r="I34" s="359"/>
      <c r="J34" s="359"/>
    </row>
    <row r="35" spans="1:18" ht="12.75" customHeight="1">
      <c r="A35" s="339"/>
      <c r="B35" s="292"/>
      <c r="C35" s="292"/>
      <c r="D35" s="292"/>
      <c r="E35" s="292"/>
      <c r="F35" s="359"/>
      <c r="G35" s="359"/>
      <c r="H35" s="359"/>
      <c r="I35" s="359"/>
      <c r="J35" s="359"/>
      <c r="N35" s="609" t="s">
        <v>142</v>
      </c>
      <c r="O35" s="609"/>
      <c r="P35" s="376" t="s">
        <v>502</v>
      </c>
      <c r="Q35" s="376" t="s">
        <v>295</v>
      </c>
      <c r="R35" s="376" t="s">
        <v>490</v>
      </c>
    </row>
    <row r="36" spans="1:18" ht="12.75" customHeight="1">
      <c r="A36" s="339"/>
      <c r="B36" s="292"/>
      <c r="C36" s="292"/>
      <c r="D36" s="292"/>
      <c r="E36" s="292"/>
      <c r="F36" s="359"/>
      <c r="G36" s="359"/>
      <c r="H36" s="359"/>
      <c r="I36" s="359"/>
      <c r="J36" s="359"/>
      <c r="N36" s="609" t="s">
        <v>488</v>
      </c>
      <c r="O36" s="609"/>
      <c r="P36" s="377">
        <f>B7</f>
        <v>113679</v>
      </c>
      <c r="Q36" s="376"/>
      <c r="R36" s="376"/>
    </row>
    <row r="37" spans="1:18" ht="12.75" customHeight="1">
      <c r="A37" s="339"/>
      <c r="B37" s="292"/>
      <c r="C37" s="292"/>
      <c r="D37" s="292"/>
      <c r="E37" s="292"/>
      <c r="F37" s="359"/>
      <c r="G37" s="359"/>
      <c r="H37" s="359"/>
      <c r="I37" s="359"/>
      <c r="J37" s="359"/>
      <c r="N37" s="609" t="s">
        <v>503</v>
      </c>
      <c r="O37" s="609"/>
      <c r="P37" s="377">
        <f>C7</f>
        <v>16046</v>
      </c>
      <c r="Q37" s="384">
        <f>F7</f>
        <v>14.11518398296959</v>
      </c>
      <c r="R37" s="385">
        <f>G7</f>
        <v>9</v>
      </c>
    </row>
    <row r="38" spans="1:18" ht="12.75" customHeight="1">
      <c r="A38" s="339"/>
      <c r="B38" s="292"/>
      <c r="C38" s="292"/>
      <c r="D38" s="292"/>
      <c r="E38" s="292"/>
      <c r="F38" s="359"/>
      <c r="G38" s="359"/>
      <c r="H38" s="359"/>
      <c r="I38" s="359"/>
      <c r="J38" s="359"/>
      <c r="N38" s="609" t="s">
        <v>504</v>
      </c>
      <c r="O38" s="609"/>
      <c r="P38" s="377">
        <v>71028</v>
      </c>
      <c r="Q38" s="384">
        <f>H7</f>
        <v>62.481197054865014</v>
      </c>
      <c r="R38" s="385">
        <f>I7</f>
        <v>5</v>
      </c>
    </row>
    <row r="39" spans="1:18" ht="12.75" customHeight="1">
      <c r="A39" s="339"/>
      <c r="B39" s="292"/>
      <c r="C39" s="292"/>
      <c r="D39" s="292"/>
      <c r="E39" s="292"/>
      <c r="F39" s="359"/>
      <c r="G39" s="359"/>
      <c r="H39" s="359"/>
      <c r="I39" s="359"/>
      <c r="J39" s="359"/>
      <c r="N39" s="609" t="s">
        <v>190</v>
      </c>
      <c r="O39" s="609"/>
      <c r="P39" s="377">
        <v>26605</v>
      </c>
      <c r="Q39" s="384">
        <f>J7</f>
        <v>23.403618962165396</v>
      </c>
      <c r="R39" s="385">
        <f>K7</f>
        <v>14</v>
      </c>
    </row>
    <row r="40" spans="1:18" ht="12.75" customHeight="1">
      <c r="A40" s="339"/>
      <c r="B40" s="292"/>
      <c r="C40" s="292"/>
      <c r="D40" s="292"/>
      <c r="E40" s="292"/>
      <c r="F40" s="359"/>
      <c r="G40" s="359"/>
      <c r="H40" s="359"/>
      <c r="I40" s="359"/>
      <c r="J40" s="359"/>
      <c r="N40" s="609" t="s">
        <v>506</v>
      </c>
      <c r="O40" s="609"/>
      <c r="P40" s="376">
        <v>13044</v>
      </c>
      <c r="Q40" s="384">
        <f>L7</f>
        <v>11.474414799567203</v>
      </c>
      <c r="R40" s="377">
        <f>M7</f>
        <v>12</v>
      </c>
    </row>
    <row r="41" spans="1:18" ht="12.75" customHeight="1">
      <c r="A41" s="339"/>
      <c r="B41" s="292"/>
      <c r="C41" s="292"/>
      <c r="D41" s="292"/>
      <c r="E41" s="292"/>
      <c r="F41" s="359"/>
      <c r="G41" s="359"/>
      <c r="H41" s="359"/>
      <c r="I41" s="359"/>
      <c r="J41" s="359"/>
      <c r="N41" s="609"/>
      <c r="O41" s="609"/>
      <c r="P41" s="376"/>
      <c r="Q41" s="384"/>
      <c r="R41" s="377"/>
    </row>
    <row r="42" spans="1:18" ht="12.75" customHeight="1">
      <c r="A42" s="339"/>
      <c r="B42" s="292"/>
      <c r="C42" s="292"/>
      <c r="D42" s="292"/>
      <c r="E42" s="292"/>
      <c r="F42" s="359"/>
      <c r="G42" s="359"/>
      <c r="H42" s="359"/>
      <c r="I42" s="359"/>
      <c r="J42" s="359"/>
      <c r="N42" s="609" t="s">
        <v>536</v>
      </c>
      <c r="O42" s="609"/>
      <c r="P42" s="376">
        <f>'出生率(H20-H24）'!B24</f>
        <v>1.59</v>
      </c>
      <c r="Q42" s="384"/>
      <c r="R42" s="377"/>
    </row>
    <row r="43" spans="1:18" ht="12.75" customHeight="1">
      <c r="B43" s="292"/>
      <c r="C43" s="277"/>
      <c r="D43" s="277"/>
      <c r="E43" s="277"/>
    </row>
    <row r="44" spans="1:18" ht="12.75" customHeight="1">
      <c r="B44" s="339"/>
      <c r="N44" s="609" t="s">
        <v>508</v>
      </c>
      <c r="O44" s="609"/>
      <c r="P44" s="379" t="s">
        <v>502</v>
      </c>
      <c r="Q44" s="376" t="s">
        <v>295</v>
      </c>
      <c r="R44" s="376" t="s">
        <v>490</v>
      </c>
    </row>
    <row r="45" spans="1:18" ht="12.75" customHeight="1">
      <c r="B45" s="339"/>
      <c r="N45" s="609" t="s">
        <v>488</v>
      </c>
      <c r="O45" s="609"/>
      <c r="P45" s="380">
        <f>B8</f>
        <v>118193</v>
      </c>
      <c r="Q45" s="384"/>
      <c r="R45" s="376"/>
    </row>
    <row r="46" spans="1:18" ht="12.75" customHeight="1">
      <c r="B46" s="339"/>
      <c r="N46" s="609" t="s">
        <v>503</v>
      </c>
      <c r="O46" s="609"/>
      <c r="P46" s="377">
        <f>C8</f>
        <v>16381</v>
      </c>
      <c r="Q46" s="384">
        <f>F8</f>
        <v>13.859534828627753</v>
      </c>
      <c r="R46" s="385">
        <v>12</v>
      </c>
    </row>
    <row r="47" spans="1:18" ht="12.75" customHeight="1">
      <c r="B47" s="339"/>
      <c r="N47" s="609" t="s">
        <v>504</v>
      </c>
      <c r="O47" s="609"/>
      <c r="P47" s="377">
        <f>D8</f>
        <v>70040</v>
      </c>
      <c r="Q47" s="384">
        <f>H8</f>
        <v>59.259008570727531</v>
      </c>
      <c r="R47" s="385">
        <v>13</v>
      </c>
    </row>
    <row r="48" spans="1:18" ht="12.75" customHeight="1">
      <c r="B48" s="339"/>
      <c r="N48" s="609" t="s">
        <v>190</v>
      </c>
      <c r="O48" s="609"/>
      <c r="P48" s="377">
        <f>E8</f>
        <v>31772</v>
      </c>
      <c r="Q48" s="384">
        <f>J8</f>
        <v>26.881456600644711</v>
      </c>
      <c r="R48" s="385">
        <v>6</v>
      </c>
    </row>
    <row r="49" spans="2:18" ht="12.75" customHeight="1">
      <c r="B49" s="339"/>
      <c r="N49" s="609" t="s">
        <v>506</v>
      </c>
      <c r="O49" s="609"/>
      <c r="P49" s="377">
        <f>N8</f>
        <v>16263</v>
      </c>
      <c r="Q49" s="384">
        <f>L8</f>
        <v>13.759698120870103</v>
      </c>
      <c r="R49" s="377">
        <v>6</v>
      </c>
    </row>
    <row r="50" spans="2:18" ht="12.75" customHeight="1">
      <c r="B50" s="339"/>
      <c r="N50" s="609"/>
      <c r="O50" s="609"/>
      <c r="P50" s="376"/>
      <c r="Q50" s="384"/>
      <c r="R50" s="377"/>
    </row>
    <row r="51" spans="2:18" ht="12.75" customHeight="1">
      <c r="B51" s="339"/>
      <c r="N51" s="609" t="s">
        <v>536</v>
      </c>
      <c r="O51" s="609"/>
      <c r="P51" s="381">
        <v>1.52</v>
      </c>
      <c r="Q51" s="384"/>
      <c r="R51" s="377"/>
    </row>
    <row r="52" spans="2:18" ht="12.75" customHeight="1">
      <c r="B52" s="339"/>
      <c r="P52" s="382"/>
    </row>
    <row r="53" spans="2:18" ht="12.75" customHeight="1">
      <c r="N53" s="609" t="s">
        <v>134</v>
      </c>
      <c r="O53" s="609"/>
      <c r="P53" s="376" t="s">
        <v>502</v>
      </c>
      <c r="Q53" s="376" t="s">
        <v>295</v>
      </c>
      <c r="R53" s="376" t="s">
        <v>490</v>
      </c>
    </row>
    <row r="54" spans="2:18" ht="12.75" customHeight="1">
      <c r="N54" s="609" t="s">
        <v>488</v>
      </c>
      <c r="O54" s="609"/>
      <c r="P54" s="377">
        <f>B9</f>
        <v>81312</v>
      </c>
      <c r="Q54" s="376"/>
      <c r="R54" s="376"/>
    </row>
    <row r="55" spans="2:18" ht="12.75" customHeight="1">
      <c r="N55" s="609" t="s">
        <v>503</v>
      </c>
      <c r="O55" s="609"/>
      <c r="P55" s="377">
        <f>C9</f>
        <v>11782</v>
      </c>
      <c r="Q55" s="384">
        <f>F9</f>
        <v>14.489866194411649</v>
      </c>
      <c r="R55" s="385">
        <v>6</v>
      </c>
    </row>
    <row r="56" spans="2:18" ht="12.75" customHeight="1">
      <c r="N56" s="609" t="s">
        <v>504</v>
      </c>
      <c r="O56" s="609"/>
      <c r="P56" s="377">
        <f>D9</f>
        <v>48668</v>
      </c>
      <c r="Q56" s="384">
        <f>H9</f>
        <v>59.853404171585986</v>
      </c>
      <c r="R56" s="385">
        <v>12</v>
      </c>
    </row>
    <row r="57" spans="2:18" ht="12.75" customHeight="1">
      <c r="N57" s="609" t="s">
        <v>190</v>
      </c>
      <c r="O57" s="609"/>
      <c r="P57" s="377">
        <f>E9</f>
        <v>20862</v>
      </c>
      <c r="Q57" s="384">
        <f>J9</f>
        <v>25.65672963400236</v>
      </c>
      <c r="R57" s="385">
        <v>8</v>
      </c>
    </row>
    <row r="58" spans="2:18" ht="12.75" customHeight="1">
      <c r="N58" s="609" t="s">
        <v>506</v>
      </c>
      <c r="O58" s="609"/>
      <c r="P58" s="377">
        <f>N9</f>
        <v>9660</v>
      </c>
      <c r="Q58" s="384">
        <f>L9</f>
        <v>11.880165289256199</v>
      </c>
      <c r="R58" s="377">
        <v>10</v>
      </c>
    </row>
    <row r="59" spans="2:18" ht="12.75" customHeight="1">
      <c r="N59" s="609"/>
      <c r="O59" s="609"/>
      <c r="P59" s="376"/>
      <c r="Q59" s="384"/>
      <c r="R59" s="377"/>
    </row>
    <row r="60" spans="2:18" ht="12.75" customHeight="1">
      <c r="N60" s="609" t="s">
        <v>536</v>
      </c>
      <c r="O60" s="609"/>
      <c r="P60" s="381">
        <v>1.56</v>
      </c>
      <c r="Q60" s="384"/>
      <c r="R60" s="377"/>
    </row>
    <row r="61" spans="2:18" ht="12.75" customHeight="1">
      <c r="P61" s="382"/>
    </row>
    <row r="62" spans="2:18" ht="12.75" customHeight="1">
      <c r="N62" s="609" t="s">
        <v>406</v>
      </c>
      <c r="O62" s="609"/>
      <c r="P62" s="376" t="s">
        <v>502</v>
      </c>
      <c r="Q62" s="376" t="s">
        <v>295</v>
      </c>
      <c r="R62" s="376" t="s">
        <v>490</v>
      </c>
    </row>
    <row r="63" spans="2:18" ht="12.75" customHeight="1">
      <c r="N63" s="609" t="s">
        <v>488</v>
      </c>
      <c r="O63" s="609"/>
      <c r="P63" s="377">
        <f>B10</f>
        <v>137247</v>
      </c>
      <c r="Q63" s="376"/>
      <c r="R63" s="376"/>
    </row>
    <row r="64" spans="2:18" ht="12.75" customHeight="1">
      <c r="N64" s="609" t="s">
        <v>503</v>
      </c>
      <c r="O64" s="609"/>
      <c r="P64" s="377">
        <f>C10</f>
        <v>19821</v>
      </c>
      <c r="Q64" s="384">
        <f>F10</f>
        <v>14.441845723403791</v>
      </c>
      <c r="R64" s="385">
        <v>8</v>
      </c>
    </row>
    <row r="65" spans="14:18" ht="12.75" customHeight="1">
      <c r="N65" s="609" t="s">
        <v>504</v>
      </c>
      <c r="O65" s="609"/>
      <c r="P65" s="377">
        <f>D10</f>
        <v>90034</v>
      </c>
      <c r="Q65" s="384">
        <f>H10</f>
        <v>65.599976684371981</v>
      </c>
      <c r="R65" s="385">
        <v>1</v>
      </c>
    </row>
    <row r="66" spans="14:18" ht="12.75" customHeight="1">
      <c r="N66" s="609" t="s">
        <v>190</v>
      </c>
      <c r="O66" s="609"/>
      <c r="P66" s="377">
        <f>E10</f>
        <v>27392</v>
      </c>
      <c r="Q66" s="384">
        <f>J10</f>
        <v>19.958177592224239</v>
      </c>
      <c r="R66" s="385">
        <v>18</v>
      </c>
    </row>
    <row r="67" spans="14:18" ht="12.75" customHeight="1">
      <c r="N67" s="609" t="s">
        <v>506</v>
      </c>
      <c r="O67" s="609"/>
      <c r="P67" s="377">
        <f>N10</f>
        <v>11510</v>
      </c>
      <c r="Q67" s="384">
        <f>L10</f>
        <v>8.3863399564289196</v>
      </c>
      <c r="R67" s="377">
        <v>18</v>
      </c>
    </row>
    <row r="68" spans="14:18" ht="12.75" customHeight="1">
      <c r="N68" s="609"/>
      <c r="O68" s="609"/>
      <c r="P68" s="376"/>
      <c r="Q68" s="384"/>
      <c r="R68" s="377"/>
    </row>
    <row r="69" spans="14:18" ht="12.75" customHeight="1">
      <c r="N69" s="609" t="s">
        <v>536</v>
      </c>
      <c r="O69" s="609"/>
      <c r="P69" s="381">
        <v>1.39</v>
      </c>
      <c r="Q69" s="384"/>
      <c r="R69" s="377"/>
    </row>
    <row r="70" spans="14:18" ht="12.75" customHeight="1">
      <c r="P70" s="382"/>
    </row>
    <row r="71" spans="14:18" ht="12.75" customHeight="1">
      <c r="N71" s="609" t="s">
        <v>445</v>
      </c>
      <c r="O71" s="609"/>
      <c r="P71" s="376" t="s">
        <v>502</v>
      </c>
      <c r="Q71" s="376" t="s">
        <v>295</v>
      </c>
      <c r="R71" s="376" t="s">
        <v>490</v>
      </c>
    </row>
    <row r="72" spans="14:18" ht="12.75" customHeight="1">
      <c r="N72" s="609" t="s">
        <v>488</v>
      </c>
      <c r="O72" s="609"/>
      <c r="P72" s="377">
        <f>B11</f>
        <v>79859</v>
      </c>
      <c r="Q72" s="376"/>
      <c r="R72" s="376"/>
    </row>
    <row r="73" spans="14:18" ht="12.75" customHeight="1">
      <c r="N73" s="609" t="s">
        <v>503</v>
      </c>
      <c r="O73" s="609"/>
      <c r="P73" s="377">
        <f>C11</f>
        <v>13761</v>
      </c>
      <c r="Q73" s="384">
        <f>F11</f>
        <v>17.231620731539337</v>
      </c>
      <c r="R73" s="385">
        <v>3</v>
      </c>
    </row>
    <row r="74" spans="14:18" ht="12.75" customHeight="1">
      <c r="N74" s="609" t="s">
        <v>504</v>
      </c>
      <c r="O74" s="609"/>
      <c r="P74" s="377">
        <f>D11</f>
        <v>49410</v>
      </c>
      <c r="Q74" s="384">
        <f>H11</f>
        <v>61.871548604415281</v>
      </c>
      <c r="R74" s="385">
        <v>6</v>
      </c>
    </row>
    <row r="75" spans="14:18" ht="12.75" customHeight="1">
      <c r="N75" s="609" t="s">
        <v>190</v>
      </c>
      <c r="O75" s="609"/>
      <c r="P75" s="377">
        <f>E11</f>
        <v>16688</v>
      </c>
      <c r="Q75" s="384">
        <f>J11</f>
        <v>20.896830664045378</v>
      </c>
      <c r="R75" s="385">
        <v>17</v>
      </c>
    </row>
    <row r="76" spans="14:18" ht="12.75" customHeight="1">
      <c r="N76" s="609" t="s">
        <v>506</v>
      </c>
      <c r="O76" s="609"/>
      <c r="P76" s="377">
        <f>N11</f>
        <v>7265</v>
      </c>
      <c r="Q76" s="384">
        <f>L11</f>
        <v>9.0972839629847613</v>
      </c>
      <c r="R76" s="377">
        <v>16</v>
      </c>
    </row>
    <row r="77" spans="14:18" ht="12.75" customHeight="1">
      <c r="N77" s="609"/>
      <c r="O77" s="609"/>
      <c r="P77" s="376"/>
      <c r="Q77" s="384"/>
      <c r="R77" s="377"/>
    </row>
    <row r="78" spans="14:18" ht="12.75" customHeight="1">
      <c r="N78" s="609" t="s">
        <v>536</v>
      </c>
      <c r="O78" s="609"/>
      <c r="P78" s="383">
        <v>1.73</v>
      </c>
      <c r="Q78" s="384"/>
      <c r="R78" s="377"/>
    </row>
    <row r="80" spans="14:18" ht="12.75" customHeight="1">
      <c r="N80" s="609" t="s">
        <v>411</v>
      </c>
      <c r="O80" s="609"/>
      <c r="P80" s="376" t="s">
        <v>502</v>
      </c>
      <c r="Q80" s="376" t="s">
        <v>295</v>
      </c>
      <c r="R80" s="376" t="s">
        <v>490</v>
      </c>
    </row>
    <row r="81" spans="14:18" ht="12.75" customHeight="1">
      <c r="N81" s="609" t="s">
        <v>488</v>
      </c>
      <c r="O81" s="609"/>
      <c r="P81" s="377">
        <f>B12</f>
        <v>66749</v>
      </c>
      <c r="Q81" s="376"/>
      <c r="R81" s="376"/>
    </row>
    <row r="82" spans="14:18" ht="12.75" customHeight="1">
      <c r="N82" s="609" t="s">
        <v>503</v>
      </c>
      <c r="O82" s="609"/>
      <c r="P82" s="377">
        <f>C12</f>
        <v>12263</v>
      </c>
      <c r="Q82" s="384">
        <f>F12</f>
        <v>18.371810813645148</v>
      </c>
      <c r="R82" s="385">
        <v>1</v>
      </c>
    </row>
    <row r="83" spans="14:18" ht="12.75" customHeight="1">
      <c r="N83" s="609" t="s">
        <v>504</v>
      </c>
      <c r="O83" s="609"/>
      <c r="P83" s="377">
        <f>D12</f>
        <v>42739</v>
      </c>
      <c r="Q83" s="384">
        <f>H12</f>
        <v>64.029423661777713</v>
      </c>
      <c r="R83" s="385">
        <v>3</v>
      </c>
    </row>
    <row r="84" spans="14:18" ht="12.75" customHeight="1">
      <c r="N84" s="609" t="s">
        <v>190</v>
      </c>
      <c r="O84" s="609"/>
      <c r="P84" s="377">
        <f>E12</f>
        <v>11747</v>
      </c>
      <c r="Q84" s="384">
        <f>J12</f>
        <v>17.598765524577146</v>
      </c>
      <c r="R84" s="385">
        <v>19</v>
      </c>
    </row>
    <row r="85" spans="14:18" ht="12.75" customHeight="1">
      <c r="N85" s="609" t="s">
        <v>506</v>
      </c>
      <c r="O85" s="609"/>
      <c r="P85" s="377">
        <f>N12</f>
        <v>4799</v>
      </c>
      <c r="Q85" s="384">
        <f>L12</f>
        <v>7.1896208182894119</v>
      </c>
      <c r="R85" s="377">
        <v>19</v>
      </c>
    </row>
    <row r="86" spans="14:18" ht="12.75" customHeight="1">
      <c r="N86" s="609"/>
      <c r="O86" s="609"/>
      <c r="P86" s="376"/>
      <c r="Q86" s="384"/>
      <c r="R86" s="377"/>
    </row>
    <row r="87" spans="14:18" ht="12.75" customHeight="1">
      <c r="N87" s="609" t="s">
        <v>536</v>
      </c>
      <c r="O87" s="609"/>
      <c r="P87" s="383">
        <v>2.02</v>
      </c>
      <c r="Q87" s="384"/>
      <c r="R87" s="377"/>
    </row>
    <row r="89" spans="14:18" ht="12.75" customHeight="1">
      <c r="N89" s="609" t="s">
        <v>242</v>
      </c>
      <c r="O89" s="609"/>
      <c r="P89" s="376" t="s">
        <v>502</v>
      </c>
      <c r="Q89" s="376" t="s">
        <v>295</v>
      </c>
      <c r="R89" s="376" t="s">
        <v>490</v>
      </c>
    </row>
    <row r="90" spans="14:18" ht="12.75" customHeight="1">
      <c r="N90" s="609" t="s">
        <v>488</v>
      </c>
      <c r="O90" s="609"/>
      <c r="P90" s="377">
        <f>B13</f>
        <v>90901</v>
      </c>
      <c r="Q90" s="376"/>
      <c r="R90" s="376"/>
    </row>
    <row r="91" spans="14:18" ht="12.75" customHeight="1">
      <c r="N91" s="609" t="s">
        <v>503</v>
      </c>
      <c r="O91" s="609"/>
      <c r="P91" s="377">
        <f>C13</f>
        <v>12518</v>
      </c>
      <c r="Q91" s="384">
        <f>F13</f>
        <v>13.771025621280295</v>
      </c>
      <c r="R91" s="385">
        <v>13</v>
      </c>
    </row>
    <row r="92" spans="14:18" ht="12.75" customHeight="1">
      <c r="N92" s="609" t="s">
        <v>504</v>
      </c>
      <c r="O92" s="609"/>
      <c r="P92" s="377">
        <f>D13</f>
        <v>55075</v>
      </c>
      <c r="Q92" s="384">
        <f>H13</f>
        <v>60.587892322416693</v>
      </c>
      <c r="R92" s="385">
        <v>11</v>
      </c>
    </row>
    <row r="93" spans="14:18" ht="12.75" customHeight="1">
      <c r="N93" s="609" t="s">
        <v>190</v>
      </c>
      <c r="O93" s="609"/>
      <c r="P93" s="377">
        <f>E13</f>
        <v>23308</v>
      </c>
      <c r="Q93" s="384">
        <f>J13</f>
        <v>25.641082056303009</v>
      </c>
      <c r="R93" s="385">
        <v>9</v>
      </c>
    </row>
    <row r="94" spans="14:18" ht="12.75" customHeight="1">
      <c r="N94" s="609" t="s">
        <v>506</v>
      </c>
      <c r="O94" s="609"/>
      <c r="P94" s="377">
        <f>N13</f>
        <v>11531</v>
      </c>
      <c r="Q94" s="384">
        <f>L13</f>
        <v>12.685228985379698</v>
      </c>
      <c r="R94" s="377">
        <v>8</v>
      </c>
    </row>
    <row r="95" spans="14:18" ht="12.75" customHeight="1">
      <c r="N95" s="609"/>
      <c r="O95" s="609"/>
      <c r="P95" s="376"/>
      <c r="Q95" s="384"/>
      <c r="R95" s="377"/>
    </row>
    <row r="96" spans="14:18" ht="12.75" customHeight="1">
      <c r="N96" s="609" t="s">
        <v>536</v>
      </c>
      <c r="O96" s="609"/>
      <c r="P96" s="383">
        <v>1.48</v>
      </c>
      <c r="Q96" s="384"/>
      <c r="R96" s="377"/>
    </row>
    <row r="98" spans="14:18" ht="12.75" customHeight="1">
      <c r="N98" s="609" t="s">
        <v>412</v>
      </c>
      <c r="O98" s="609"/>
      <c r="P98" s="376" t="s">
        <v>502</v>
      </c>
      <c r="Q98" s="376" t="s">
        <v>295</v>
      </c>
      <c r="R98" s="376" t="s">
        <v>490</v>
      </c>
    </row>
    <row r="99" spans="14:18" ht="12.75" customHeight="1">
      <c r="N99" s="609" t="s">
        <v>488</v>
      </c>
      <c r="O99" s="609"/>
      <c r="P99" s="377">
        <f>B14</f>
        <v>49889</v>
      </c>
      <c r="Q99" s="376"/>
      <c r="R99" s="376"/>
    </row>
    <row r="100" spans="14:18" ht="12.75" customHeight="1">
      <c r="N100" s="609" t="s">
        <v>503</v>
      </c>
      <c r="O100" s="609"/>
      <c r="P100" s="377">
        <f>C14</f>
        <v>7384</v>
      </c>
      <c r="Q100" s="384">
        <f>F14</f>
        <v>14.800857904548097</v>
      </c>
      <c r="R100" s="385">
        <v>5</v>
      </c>
    </row>
    <row r="101" spans="14:18" ht="12.75" customHeight="1">
      <c r="N101" s="609" t="s">
        <v>504</v>
      </c>
      <c r="O101" s="609"/>
      <c r="P101" s="377">
        <f>D14</f>
        <v>30392</v>
      </c>
      <c r="Q101" s="384">
        <f>H14</f>
        <v>60.919240714385936</v>
      </c>
      <c r="R101" s="385">
        <v>8</v>
      </c>
    </row>
    <row r="102" spans="14:18" ht="12.75" customHeight="1">
      <c r="N102" s="609" t="s">
        <v>190</v>
      </c>
      <c r="O102" s="609"/>
      <c r="P102" s="377">
        <f>E14</f>
        <v>12113</v>
      </c>
      <c r="Q102" s="384">
        <f>J14</f>
        <v>24.279901381065965</v>
      </c>
      <c r="R102" s="385">
        <v>12</v>
      </c>
    </row>
    <row r="103" spans="14:18" ht="12.75" customHeight="1">
      <c r="N103" s="609" t="s">
        <v>506</v>
      </c>
      <c r="O103" s="609"/>
      <c r="P103" s="377">
        <f>N14</f>
        <v>5149</v>
      </c>
      <c r="Q103" s="384">
        <f>L14</f>
        <v>10.320912425584797</v>
      </c>
      <c r="R103" s="377">
        <v>15</v>
      </c>
    </row>
    <row r="104" spans="14:18" ht="12.75" customHeight="1">
      <c r="N104" s="609"/>
      <c r="O104" s="609"/>
      <c r="P104" s="376"/>
      <c r="Q104" s="384"/>
      <c r="R104" s="377"/>
    </row>
    <row r="105" spans="14:18" ht="12.75" customHeight="1">
      <c r="N105" s="609" t="s">
        <v>536</v>
      </c>
      <c r="O105" s="609"/>
      <c r="P105" s="383">
        <v>1.66</v>
      </c>
      <c r="Q105" s="384"/>
      <c r="R105" s="377"/>
    </row>
    <row r="107" spans="14:18" ht="12.75" customHeight="1">
      <c r="N107" s="609" t="s">
        <v>415</v>
      </c>
      <c r="O107" s="609"/>
      <c r="P107" s="376" t="s">
        <v>502</v>
      </c>
      <c r="Q107" s="376" t="s">
        <v>295</v>
      </c>
      <c r="R107" s="376" t="s">
        <v>490</v>
      </c>
    </row>
    <row r="108" spans="14:18" ht="12.75" customHeight="1">
      <c r="N108" s="609" t="s">
        <v>488</v>
      </c>
      <c r="O108" s="609"/>
      <c r="P108" s="377">
        <f>B15</f>
        <v>54289</v>
      </c>
      <c r="Q108" s="376"/>
      <c r="R108" s="376"/>
    </row>
    <row r="109" spans="14:18" ht="12.75" customHeight="1">
      <c r="N109" s="609" t="s">
        <v>503</v>
      </c>
      <c r="O109" s="609"/>
      <c r="P109" s="377">
        <f>C15</f>
        <v>7588</v>
      </c>
      <c r="Q109" s="384">
        <f>F15</f>
        <v>13.977048757575201</v>
      </c>
      <c r="R109" s="385">
        <v>11</v>
      </c>
    </row>
    <row r="110" spans="14:18" ht="12.75" customHeight="1">
      <c r="N110" s="609" t="s">
        <v>504</v>
      </c>
      <c r="O110" s="609"/>
      <c r="P110" s="377">
        <f>D15</f>
        <v>35035</v>
      </c>
      <c r="Q110" s="384">
        <f>H15</f>
        <v>64.534251874228659</v>
      </c>
      <c r="R110" s="385">
        <v>2</v>
      </c>
    </row>
    <row r="111" spans="14:18" ht="12.75" customHeight="1">
      <c r="N111" s="609" t="s">
        <v>190</v>
      </c>
      <c r="O111" s="609"/>
      <c r="P111" s="377">
        <f>E15</f>
        <v>11666</v>
      </c>
      <c r="Q111" s="384">
        <f>J15</f>
        <v>21.488699368196134</v>
      </c>
      <c r="R111" s="385">
        <v>16</v>
      </c>
    </row>
    <row r="112" spans="14:18" ht="12.75" customHeight="1">
      <c r="N112" s="609" t="s">
        <v>506</v>
      </c>
      <c r="O112" s="609"/>
      <c r="P112" s="377">
        <f>N15</f>
        <v>4643</v>
      </c>
      <c r="Q112" s="384">
        <f>L15</f>
        <v>8.5523770929654255</v>
      </c>
      <c r="R112" s="377">
        <v>17</v>
      </c>
    </row>
    <row r="113" spans="14:18" ht="12.75" customHeight="1">
      <c r="N113" s="609"/>
      <c r="O113" s="609"/>
      <c r="P113" s="376"/>
      <c r="Q113" s="384"/>
      <c r="R113" s="377"/>
    </row>
    <row r="114" spans="14:18" ht="12.75" customHeight="1">
      <c r="N114" s="609" t="s">
        <v>536</v>
      </c>
      <c r="O114" s="609"/>
      <c r="P114" s="383">
        <v>1.48</v>
      </c>
      <c r="Q114" s="384"/>
      <c r="R114" s="377"/>
    </row>
    <row r="116" spans="14:18" ht="12.75" customHeight="1">
      <c r="N116" s="609" t="s">
        <v>273</v>
      </c>
      <c r="O116" s="609"/>
      <c r="P116" s="376" t="s">
        <v>502</v>
      </c>
      <c r="Q116" s="376" t="s">
        <v>295</v>
      </c>
      <c r="R116" s="376" t="s">
        <v>490</v>
      </c>
    </row>
    <row r="117" spans="14:18" ht="12.75" customHeight="1">
      <c r="N117" s="609" t="s">
        <v>488</v>
      </c>
      <c r="O117" s="609"/>
      <c r="P117" s="377">
        <f>B16</f>
        <v>50025</v>
      </c>
      <c r="Q117" s="376"/>
      <c r="R117" s="376"/>
    </row>
    <row r="118" spans="14:18" ht="12.75" customHeight="1">
      <c r="N118" s="609" t="s">
        <v>547</v>
      </c>
      <c r="O118" s="609"/>
      <c r="P118" s="377">
        <f>C16</f>
        <v>5861</v>
      </c>
      <c r="Q118" s="384">
        <f>F16</f>
        <v>11.716141929035482</v>
      </c>
      <c r="R118" s="385">
        <v>19</v>
      </c>
    </row>
    <row r="119" spans="14:18" ht="12.75" customHeight="1">
      <c r="N119" s="609" t="s">
        <v>504</v>
      </c>
      <c r="O119" s="609"/>
      <c r="P119" s="377">
        <f>D16</f>
        <v>28101</v>
      </c>
      <c r="Q119" s="384">
        <f>H16</f>
        <v>56.173913043478265</v>
      </c>
      <c r="R119" s="385">
        <v>18</v>
      </c>
    </row>
    <row r="120" spans="14:18" ht="12.75" customHeight="1">
      <c r="N120" s="609" t="s">
        <v>190</v>
      </c>
      <c r="O120" s="609"/>
      <c r="P120" s="377">
        <f>E16</f>
        <v>16063</v>
      </c>
      <c r="Q120" s="384">
        <f>J16</f>
        <v>32.109945027486262</v>
      </c>
      <c r="R120" s="385">
        <v>2</v>
      </c>
    </row>
    <row r="121" spans="14:18" ht="12.75" customHeight="1">
      <c r="N121" s="609" t="s">
        <v>506</v>
      </c>
      <c r="O121" s="609"/>
      <c r="P121" s="377">
        <f>N16</f>
        <v>8344</v>
      </c>
      <c r="Q121" s="384">
        <f>L16</f>
        <v>16.679660169915042</v>
      </c>
      <c r="R121" s="377">
        <v>2</v>
      </c>
    </row>
    <row r="122" spans="14:18" ht="12.75" customHeight="1">
      <c r="N122" s="609"/>
      <c r="O122" s="609"/>
      <c r="P122" s="376"/>
      <c r="Q122" s="384"/>
      <c r="R122" s="377"/>
    </row>
    <row r="123" spans="14:18" ht="12.75" customHeight="1">
      <c r="N123" s="609" t="s">
        <v>536</v>
      </c>
      <c r="O123" s="609"/>
      <c r="P123" s="383">
        <v>1.44</v>
      </c>
      <c r="Q123" s="384"/>
      <c r="R123" s="377"/>
    </row>
    <row r="125" spans="14:18" ht="12.75" customHeight="1">
      <c r="N125" s="609" t="s">
        <v>238</v>
      </c>
      <c r="O125" s="609"/>
      <c r="P125" s="376" t="s">
        <v>502</v>
      </c>
      <c r="Q125" s="376" t="s">
        <v>295</v>
      </c>
      <c r="R125" s="376" t="s">
        <v>490</v>
      </c>
    </row>
    <row r="126" spans="14:18" ht="12.75" customHeight="1">
      <c r="N126" s="609" t="s">
        <v>488</v>
      </c>
      <c r="O126" s="609"/>
      <c r="P126" s="377">
        <f>B17</f>
        <v>114180</v>
      </c>
      <c r="Q126" s="376"/>
      <c r="R126" s="376"/>
    </row>
    <row r="127" spans="14:18" ht="12.75" customHeight="1">
      <c r="N127" s="609" t="s">
        <v>503</v>
      </c>
      <c r="O127" s="609"/>
      <c r="P127" s="377">
        <f>C17</f>
        <v>16499</v>
      </c>
      <c r="Q127" s="384">
        <f>F17</f>
        <v>14.449991241898758</v>
      </c>
      <c r="R127" s="385">
        <v>7</v>
      </c>
    </row>
    <row r="128" spans="14:18" ht="12.75" customHeight="1">
      <c r="N128" s="609" t="s">
        <v>504</v>
      </c>
      <c r="O128" s="609"/>
      <c r="P128" s="377">
        <f>D17</f>
        <v>69440</v>
      </c>
      <c r="Q128" s="384">
        <f>H17</f>
        <v>60.81625503590822</v>
      </c>
      <c r="R128" s="385">
        <v>9</v>
      </c>
    </row>
    <row r="129" spans="14:18" ht="12.75" customHeight="1">
      <c r="N129" s="609" t="s">
        <v>190</v>
      </c>
      <c r="O129" s="609"/>
      <c r="P129" s="377">
        <f>E17</f>
        <v>28241</v>
      </c>
      <c r="Q129" s="384">
        <f>J17</f>
        <v>24.733753722193029</v>
      </c>
      <c r="R129" s="385">
        <v>10</v>
      </c>
    </row>
    <row r="130" spans="14:18" ht="12.75" customHeight="1">
      <c r="N130" s="609" t="s">
        <v>506</v>
      </c>
      <c r="O130" s="609"/>
      <c r="P130" s="377">
        <f>N17</f>
        <v>13819</v>
      </c>
      <c r="Q130" s="384">
        <f>L17</f>
        <v>12.102820108600456</v>
      </c>
      <c r="R130" s="377">
        <v>9</v>
      </c>
    </row>
    <row r="131" spans="14:18" ht="12.75" customHeight="1">
      <c r="N131" s="609"/>
      <c r="O131" s="609"/>
      <c r="P131" s="376"/>
      <c r="Q131" s="384"/>
      <c r="R131" s="377"/>
    </row>
    <row r="132" spans="14:18" ht="12.75" customHeight="1">
      <c r="N132" s="609" t="s">
        <v>536</v>
      </c>
      <c r="O132" s="609"/>
      <c r="P132" s="383">
        <v>1.66</v>
      </c>
      <c r="Q132" s="384"/>
      <c r="R132" s="377"/>
    </row>
    <row r="134" spans="14:18" ht="12.75" customHeight="1">
      <c r="N134" s="609" t="s">
        <v>418</v>
      </c>
      <c r="O134" s="609"/>
      <c r="P134" s="376" t="s">
        <v>502</v>
      </c>
      <c r="Q134" s="376" t="s">
        <v>295</v>
      </c>
      <c r="R134" s="376" t="s">
        <v>490</v>
      </c>
    </row>
    <row r="135" spans="14:18" ht="12.75" customHeight="1">
      <c r="N135" s="609" t="s">
        <v>488</v>
      </c>
      <c r="O135" s="609"/>
      <c r="P135" s="377">
        <f>B18</f>
        <v>38719</v>
      </c>
      <c r="Q135" s="376"/>
      <c r="R135" s="376"/>
    </row>
    <row r="136" spans="14:18" ht="12.75" customHeight="1">
      <c r="N136" s="609" t="s">
        <v>503</v>
      </c>
      <c r="O136" s="609"/>
      <c r="P136" s="377">
        <f>C18</f>
        <v>5229</v>
      </c>
      <c r="Q136" s="384">
        <f>F18</f>
        <v>13.504997546424235</v>
      </c>
      <c r="R136" s="385">
        <v>14</v>
      </c>
    </row>
    <row r="137" spans="14:18" ht="12.75" customHeight="1">
      <c r="N137" s="609" t="s">
        <v>504</v>
      </c>
      <c r="O137" s="609"/>
      <c r="P137" s="377">
        <f>D18</f>
        <v>22725</v>
      </c>
      <c r="Q137" s="384">
        <f>H18</f>
        <v>58.692114982308432</v>
      </c>
      <c r="R137" s="385">
        <v>15</v>
      </c>
    </row>
    <row r="138" spans="14:18" ht="12.75" customHeight="1">
      <c r="N138" s="609" t="s">
        <v>190</v>
      </c>
      <c r="O138" s="609"/>
      <c r="P138" s="377">
        <f>E18</f>
        <v>10765</v>
      </c>
      <c r="Q138" s="384">
        <f>J18</f>
        <v>27.802887471267333</v>
      </c>
      <c r="R138" s="385">
        <v>5</v>
      </c>
    </row>
    <row r="139" spans="14:18" ht="12.75" customHeight="1">
      <c r="N139" s="609" t="s">
        <v>506</v>
      </c>
      <c r="O139" s="609"/>
      <c r="P139" s="377">
        <f>N18</f>
        <v>5701</v>
      </c>
      <c r="Q139" s="384">
        <f>L18</f>
        <v>14.724037294351611</v>
      </c>
      <c r="R139" s="377">
        <v>3</v>
      </c>
    </row>
    <row r="140" spans="14:18" ht="12.75" customHeight="1">
      <c r="N140" s="609"/>
      <c r="O140" s="609"/>
      <c r="P140" s="376"/>
      <c r="Q140" s="384"/>
      <c r="R140" s="377"/>
    </row>
    <row r="141" spans="14:18" ht="12.75" customHeight="1">
      <c r="N141" s="609" t="s">
        <v>536</v>
      </c>
      <c r="O141" s="609"/>
      <c r="P141" s="383">
        <v>1.53</v>
      </c>
      <c r="Q141" s="384"/>
      <c r="R141" s="377"/>
    </row>
    <row r="143" spans="14:18" ht="12.75" customHeight="1">
      <c r="N143" s="609" t="s">
        <v>315</v>
      </c>
      <c r="O143" s="609"/>
      <c r="P143" s="376" t="s">
        <v>502</v>
      </c>
      <c r="Q143" s="376" t="s">
        <v>295</v>
      </c>
      <c r="R143" s="376" t="s">
        <v>490</v>
      </c>
    </row>
    <row r="144" spans="14:18" ht="12.75" customHeight="1">
      <c r="N144" s="609" t="s">
        <v>488</v>
      </c>
      <c r="O144" s="609"/>
      <c r="P144" s="377">
        <f>B19</f>
        <v>21873</v>
      </c>
      <c r="Q144" s="376"/>
      <c r="R144" s="376"/>
    </row>
    <row r="145" spans="14:18" ht="12.75" customHeight="1">
      <c r="N145" s="609" t="s">
        <v>503</v>
      </c>
      <c r="O145" s="609"/>
      <c r="P145" s="377">
        <f>C19</f>
        <v>2835</v>
      </c>
      <c r="Q145" s="384">
        <f>F19</f>
        <v>12.961185022630643</v>
      </c>
      <c r="R145" s="385">
        <v>18</v>
      </c>
    </row>
    <row r="146" spans="14:18" ht="12.75" customHeight="1">
      <c r="N146" s="609" t="s">
        <v>504</v>
      </c>
      <c r="O146" s="609"/>
      <c r="P146" s="377">
        <f>D19</f>
        <v>12911</v>
      </c>
      <c r="Q146" s="384">
        <f>H19</f>
        <v>59.02711105015316</v>
      </c>
      <c r="R146" s="385">
        <v>14</v>
      </c>
    </row>
    <row r="147" spans="14:18" ht="12.75" customHeight="1">
      <c r="N147" s="609" t="s">
        <v>190</v>
      </c>
      <c r="O147" s="609"/>
      <c r="P147" s="377">
        <f>E19</f>
        <v>6127</v>
      </c>
      <c r="Q147" s="384">
        <f>J19</f>
        <v>28.011703927216203</v>
      </c>
      <c r="R147" s="385">
        <v>4</v>
      </c>
    </row>
    <row r="148" spans="14:18" ht="12.75" customHeight="1">
      <c r="N148" s="609" t="s">
        <v>506</v>
      </c>
      <c r="O148" s="609"/>
      <c r="P148" s="377">
        <f>N19</f>
        <v>3177</v>
      </c>
      <c r="Q148" s="384">
        <f>L19</f>
        <v>14.52475654917021</v>
      </c>
      <c r="R148" s="377">
        <v>5</v>
      </c>
    </row>
    <row r="149" spans="14:18" ht="12.75" customHeight="1">
      <c r="N149" s="609"/>
      <c r="O149" s="609"/>
      <c r="P149" s="376"/>
      <c r="Q149" s="384"/>
      <c r="R149" s="377"/>
    </row>
    <row r="150" spans="14:18" ht="12.75" customHeight="1">
      <c r="N150" s="609" t="s">
        <v>536</v>
      </c>
      <c r="O150" s="609"/>
      <c r="P150" s="383">
        <v>1.56</v>
      </c>
      <c r="Q150" s="384"/>
      <c r="R150" s="377"/>
    </row>
    <row r="152" spans="14:18" ht="12.75" customHeight="1">
      <c r="N152" s="609" t="s">
        <v>353</v>
      </c>
      <c r="O152" s="609"/>
      <c r="P152" s="376" t="s">
        <v>502</v>
      </c>
      <c r="Q152" s="376" t="s">
        <v>295</v>
      </c>
      <c r="R152" s="376" t="s">
        <v>490</v>
      </c>
    </row>
    <row r="153" spans="14:18" ht="12.75" customHeight="1">
      <c r="N153" s="609" t="s">
        <v>488</v>
      </c>
      <c r="O153" s="609"/>
      <c r="P153" s="377">
        <f>B20</f>
        <v>12434</v>
      </c>
      <c r="Q153" s="376"/>
      <c r="R153" s="376"/>
    </row>
    <row r="154" spans="14:18" ht="12.75" customHeight="1">
      <c r="N154" s="609" t="s">
        <v>503</v>
      </c>
      <c r="O154" s="609"/>
      <c r="P154" s="377">
        <f>C20</f>
        <v>1667</v>
      </c>
      <c r="Q154" s="384">
        <f>F20</f>
        <v>13.406787839794113</v>
      </c>
      <c r="R154" s="385">
        <v>15</v>
      </c>
    </row>
    <row r="155" spans="14:18" ht="12.75" customHeight="1">
      <c r="N155" s="609" t="s">
        <v>504</v>
      </c>
      <c r="O155" s="609"/>
      <c r="P155" s="377">
        <f>D20</f>
        <v>7795</v>
      </c>
      <c r="Q155" s="384">
        <f>H20</f>
        <v>62.691008525012059</v>
      </c>
      <c r="R155" s="385">
        <v>4</v>
      </c>
    </row>
    <row r="156" spans="14:18" ht="12.75" customHeight="1">
      <c r="N156" s="609" t="s">
        <v>190</v>
      </c>
      <c r="O156" s="609"/>
      <c r="P156" s="377">
        <f>E20</f>
        <v>2972</v>
      </c>
      <c r="Q156" s="384">
        <f>J20</f>
        <v>23.902203635193821</v>
      </c>
      <c r="R156" s="385">
        <v>13</v>
      </c>
    </row>
    <row r="157" spans="14:18" ht="12.75" customHeight="1">
      <c r="N157" s="609" t="s">
        <v>506</v>
      </c>
      <c r="O157" s="609"/>
      <c r="P157" s="377">
        <f>N20</f>
        <v>1429</v>
      </c>
      <c r="Q157" s="384">
        <f>L20</f>
        <v>11.492681357567958</v>
      </c>
      <c r="R157" s="377">
        <v>11</v>
      </c>
    </row>
    <row r="158" spans="14:18" ht="12.75" customHeight="1">
      <c r="N158" s="609"/>
      <c r="O158" s="609"/>
      <c r="P158" s="376"/>
      <c r="Q158" s="384"/>
      <c r="R158" s="377"/>
    </row>
    <row r="159" spans="14:18" ht="12.75" customHeight="1">
      <c r="N159" s="609" t="s">
        <v>536</v>
      </c>
      <c r="O159" s="609"/>
      <c r="P159" s="383">
        <v>1.53</v>
      </c>
      <c r="Q159" s="384"/>
      <c r="R159" s="377"/>
    </row>
    <row r="161" spans="14:18" ht="12.75" customHeight="1">
      <c r="N161" s="609" t="s">
        <v>226</v>
      </c>
      <c r="O161" s="609"/>
      <c r="P161" s="376" t="s">
        <v>502</v>
      </c>
      <c r="Q161" s="376" t="s">
        <v>295</v>
      </c>
      <c r="R161" s="376" t="s">
        <v>490</v>
      </c>
    </row>
    <row r="162" spans="14:18" ht="12.75" customHeight="1">
      <c r="N162" s="609" t="s">
        <v>488</v>
      </c>
      <c r="O162" s="609"/>
      <c r="P162" s="377">
        <f>B21</f>
        <v>20778</v>
      </c>
      <c r="Q162" s="376"/>
      <c r="R162" s="376"/>
    </row>
    <row r="163" spans="14:18" ht="12.75" customHeight="1">
      <c r="N163" s="609" t="s">
        <v>503</v>
      </c>
      <c r="O163" s="609"/>
      <c r="P163" s="377">
        <f>C21</f>
        <v>3643</v>
      </c>
      <c r="Q163" s="384">
        <f>F21</f>
        <v>17.532967561844259</v>
      </c>
      <c r="R163" s="385">
        <v>2</v>
      </c>
    </row>
    <row r="164" spans="14:18" ht="12.75" customHeight="1">
      <c r="N164" s="609" t="s">
        <v>504</v>
      </c>
      <c r="O164" s="609"/>
      <c r="P164" s="377">
        <f>D21</f>
        <v>12628</v>
      </c>
      <c r="Q164" s="384">
        <f>H21</f>
        <v>60.775820579459037</v>
      </c>
      <c r="R164" s="385">
        <v>10</v>
      </c>
    </row>
    <row r="165" spans="14:18" ht="12.75" customHeight="1">
      <c r="N165" s="609" t="s">
        <v>190</v>
      </c>
      <c r="O165" s="609"/>
      <c r="P165" s="377">
        <f>E21</f>
        <v>4507</v>
      </c>
      <c r="Q165" s="384">
        <f>J21</f>
        <v>21.6912118586967</v>
      </c>
      <c r="R165" s="385">
        <v>15</v>
      </c>
    </row>
    <row r="166" spans="14:18" ht="12.75" customHeight="1">
      <c r="N166" s="609" t="s">
        <v>506</v>
      </c>
      <c r="O166" s="609"/>
      <c r="P166" s="377">
        <f>N21</f>
        <v>2235</v>
      </c>
      <c r="Q166" s="384">
        <f>L21</f>
        <v>10.756569448455098</v>
      </c>
      <c r="R166" s="377">
        <v>14</v>
      </c>
    </row>
    <row r="167" spans="14:18" ht="12.75" customHeight="1">
      <c r="N167" s="609"/>
      <c r="O167" s="609"/>
      <c r="P167" s="376"/>
      <c r="Q167" s="384"/>
      <c r="R167" s="377"/>
    </row>
    <row r="168" spans="14:18" ht="12.75" customHeight="1">
      <c r="N168" s="609" t="s">
        <v>536</v>
      </c>
      <c r="O168" s="609"/>
      <c r="P168" s="383">
        <v>1.86</v>
      </c>
      <c r="Q168" s="384"/>
      <c r="R168" s="377"/>
    </row>
    <row r="170" spans="14:18" ht="12.75" customHeight="1">
      <c r="N170" s="609" t="s">
        <v>355</v>
      </c>
      <c r="O170" s="609"/>
      <c r="P170" s="376" t="s">
        <v>502</v>
      </c>
      <c r="Q170" s="376" t="s">
        <v>295</v>
      </c>
      <c r="R170" s="376" t="s">
        <v>490</v>
      </c>
    </row>
    <row r="171" spans="14:18" ht="12.75" customHeight="1">
      <c r="N171" s="609" t="s">
        <v>488</v>
      </c>
      <c r="O171" s="609"/>
      <c r="P171" s="377">
        <f>B22</f>
        <v>7422</v>
      </c>
      <c r="Q171" s="376"/>
      <c r="R171" s="376"/>
    </row>
    <row r="172" spans="14:18" ht="12.75" customHeight="1">
      <c r="N172" s="609" t="s">
        <v>503</v>
      </c>
      <c r="O172" s="609"/>
      <c r="P172" s="377">
        <f>C22</f>
        <v>1156</v>
      </c>
      <c r="Q172" s="384">
        <f>F22</f>
        <v>15.575316626246295</v>
      </c>
      <c r="R172" s="385">
        <v>4</v>
      </c>
    </row>
    <row r="173" spans="14:18" ht="12.75" customHeight="1">
      <c r="N173" s="609" t="s">
        <v>504</v>
      </c>
      <c r="O173" s="609"/>
      <c r="P173" s="377">
        <f>D22</f>
        <v>4291</v>
      </c>
      <c r="Q173" s="384">
        <f>H22</f>
        <v>57.814605227701435</v>
      </c>
      <c r="R173" s="385">
        <v>16</v>
      </c>
    </row>
    <row r="174" spans="14:18" ht="12.75" customHeight="1">
      <c r="N174" s="609" t="s">
        <v>190</v>
      </c>
      <c r="O174" s="609"/>
      <c r="P174" s="377">
        <f>E22</f>
        <v>1975</v>
      </c>
      <c r="Q174" s="384">
        <f>J22</f>
        <v>26.610078146052281</v>
      </c>
      <c r="R174" s="385">
        <v>7</v>
      </c>
    </row>
    <row r="175" spans="14:18" ht="12.75" customHeight="1">
      <c r="N175" s="609" t="s">
        <v>506</v>
      </c>
      <c r="O175" s="609"/>
      <c r="P175" s="377">
        <f>N22</f>
        <v>958</v>
      </c>
      <c r="Q175" s="384">
        <f>L22</f>
        <v>12.907572082996497</v>
      </c>
      <c r="R175" s="377">
        <v>7</v>
      </c>
    </row>
    <row r="176" spans="14:18" ht="12.75" customHeight="1">
      <c r="N176" s="609"/>
      <c r="O176" s="609"/>
      <c r="P176" s="376"/>
      <c r="Q176" s="384"/>
      <c r="R176" s="377"/>
    </row>
    <row r="177" spans="14:18" ht="12.75" customHeight="1">
      <c r="N177" s="609" t="s">
        <v>536</v>
      </c>
      <c r="O177" s="609"/>
      <c r="P177" s="383">
        <v>1.8199999999999998</v>
      </c>
      <c r="Q177" s="384"/>
      <c r="R177" s="377"/>
    </row>
    <row r="179" spans="14:18" ht="12.75" customHeight="1">
      <c r="N179" s="609" t="s">
        <v>100</v>
      </c>
      <c r="O179" s="609"/>
      <c r="P179" s="376" t="s">
        <v>502</v>
      </c>
      <c r="Q179" s="376" t="s">
        <v>295</v>
      </c>
      <c r="R179" s="376" t="s">
        <v>490</v>
      </c>
    </row>
    <row r="180" spans="14:18" ht="12.75" customHeight="1">
      <c r="N180" s="609" t="s">
        <v>488</v>
      </c>
      <c r="O180" s="609"/>
      <c r="P180" s="377">
        <f>B23</f>
        <v>7039</v>
      </c>
      <c r="Q180" s="376"/>
      <c r="R180" s="376"/>
    </row>
    <row r="181" spans="14:18" ht="12.75" customHeight="1">
      <c r="N181" s="609" t="s">
        <v>503</v>
      </c>
      <c r="O181" s="609"/>
      <c r="P181" s="377">
        <f>C23</f>
        <v>926</v>
      </c>
      <c r="Q181" s="384">
        <f>F23</f>
        <v>13.155277738315101</v>
      </c>
      <c r="R181" s="385">
        <v>16</v>
      </c>
    </row>
    <row r="182" spans="14:18" ht="12.75" customHeight="1">
      <c r="N182" s="609" t="s">
        <v>504</v>
      </c>
      <c r="O182" s="609"/>
      <c r="P182" s="377">
        <f>D23</f>
        <v>4010</v>
      </c>
      <c r="Q182" s="384">
        <f>H23</f>
        <v>56.968319363545959</v>
      </c>
      <c r="R182" s="385">
        <v>17</v>
      </c>
    </row>
    <row r="183" spans="14:18" ht="12.75" customHeight="1">
      <c r="N183" s="609" t="s">
        <v>190</v>
      </c>
      <c r="O183" s="609"/>
      <c r="P183" s="377">
        <f>E23</f>
        <v>2103</v>
      </c>
      <c r="Q183" s="384">
        <f>J23</f>
        <v>29.876402898138942</v>
      </c>
      <c r="R183" s="385">
        <v>3</v>
      </c>
    </row>
    <row r="184" spans="14:18" ht="12.75" customHeight="1">
      <c r="N184" s="609" t="s">
        <v>506</v>
      </c>
      <c r="O184" s="609"/>
      <c r="P184" s="377">
        <f>N23</f>
        <v>1025</v>
      </c>
      <c r="Q184" s="384">
        <f>L23</f>
        <v>14.561727518113369</v>
      </c>
      <c r="R184" s="377">
        <v>4</v>
      </c>
    </row>
    <row r="185" spans="14:18" ht="12.75" customHeight="1">
      <c r="N185" s="609"/>
      <c r="O185" s="609"/>
      <c r="P185" s="376"/>
      <c r="Q185" s="384"/>
      <c r="R185" s="377"/>
    </row>
    <row r="186" spans="14:18" ht="12.75" customHeight="1">
      <c r="N186" s="609" t="s">
        <v>536</v>
      </c>
      <c r="O186" s="609"/>
      <c r="P186" s="383">
        <v>1.36</v>
      </c>
      <c r="Q186" s="384"/>
      <c r="R186" s="377"/>
    </row>
    <row r="187" spans="14:18" ht="12.75" customHeight="1">
      <c r="N187" s="558"/>
      <c r="O187" s="558"/>
    </row>
    <row r="188" spans="14:18" ht="12.75" customHeight="1">
      <c r="N188" s="609" t="s">
        <v>358</v>
      </c>
      <c r="O188" s="609"/>
      <c r="P188" s="376" t="s">
        <v>502</v>
      </c>
      <c r="Q188" s="376" t="s">
        <v>295</v>
      </c>
      <c r="R188" s="376" t="s">
        <v>490</v>
      </c>
    </row>
    <row r="189" spans="14:18" ht="12.75" customHeight="1">
      <c r="N189" s="609" t="s">
        <v>488</v>
      </c>
      <c r="O189" s="609"/>
      <c r="P189" s="377">
        <f>B24</f>
        <v>7355</v>
      </c>
      <c r="Q189" s="376"/>
      <c r="R189" s="376"/>
    </row>
    <row r="190" spans="14:18" ht="12.75" customHeight="1">
      <c r="N190" s="609" t="s">
        <v>503</v>
      </c>
      <c r="O190" s="609"/>
      <c r="P190" s="377">
        <f>C24</f>
        <v>958</v>
      </c>
      <c r="Q190" s="384">
        <f>F24</f>
        <v>13.025152957171994</v>
      </c>
      <c r="R190" s="385">
        <v>17</v>
      </c>
    </row>
    <row r="191" spans="14:18" ht="12.75" customHeight="1">
      <c r="N191" s="609" t="s">
        <v>504</v>
      </c>
      <c r="O191" s="609"/>
      <c r="P191" s="377">
        <f>D24</f>
        <v>3968</v>
      </c>
      <c r="Q191" s="384">
        <f>H24</f>
        <v>53.94969408565602</v>
      </c>
      <c r="R191" s="385">
        <v>19</v>
      </c>
    </row>
    <row r="192" spans="14:18" ht="12.75" customHeight="1">
      <c r="N192" s="609" t="s">
        <v>190</v>
      </c>
      <c r="O192" s="609"/>
      <c r="P192" s="377">
        <f>E24</f>
        <v>2429</v>
      </c>
      <c r="Q192" s="384">
        <f>J24</f>
        <v>33.025152957171997</v>
      </c>
      <c r="R192" s="385">
        <v>1</v>
      </c>
    </row>
    <row r="193" spans="14:18" ht="12.75" customHeight="1">
      <c r="N193" s="609" t="s">
        <v>506</v>
      </c>
      <c r="O193" s="609"/>
      <c r="P193" s="377">
        <f>N24</f>
        <v>1301</v>
      </c>
      <c r="Q193" s="384">
        <f>L24</f>
        <v>17.688647178789939</v>
      </c>
      <c r="R193" s="377">
        <v>1</v>
      </c>
    </row>
    <row r="194" spans="14:18" ht="12.75" customHeight="1">
      <c r="N194" s="609"/>
      <c r="O194" s="609"/>
      <c r="P194" s="376"/>
      <c r="Q194" s="384"/>
      <c r="R194" s="377"/>
    </row>
    <row r="195" spans="14:18" ht="12.75" customHeight="1">
      <c r="N195" s="609" t="s">
        <v>536</v>
      </c>
      <c r="O195" s="609"/>
      <c r="P195" s="383">
        <v>1.3</v>
      </c>
      <c r="Q195" s="384"/>
      <c r="R195" s="377"/>
    </row>
  </sheetData>
  <mergeCells count="162">
    <mergeCell ref="B2:E2"/>
    <mergeCell ref="F2:K2"/>
    <mergeCell ref="F3:G3"/>
    <mergeCell ref="H3:I3"/>
    <mergeCell ref="J3:K3"/>
    <mergeCell ref="N26:O26"/>
    <mergeCell ref="N27:O27"/>
    <mergeCell ref="N28:O28"/>
    <mergeCell ref="N29:O29"/>
    <mergeCell ref="N30:O30"/>
    <mergeCell ref="N31:O31"/>
    <mergeCell ref="N32:O32"/>
    <mergeCell ref="N33:O33"/>
    <mergeCell ref="N35:O35"/>
    <mergeCell ref="N36:O36"/>
    <mergeCell ref="N37:O37"/>
    <mergeCell ref="N38:O38"/>
    <mergeCell ref="N39:O39"/>
    <mergeCell ref="N40:O40"/>
    <mergeCell ref="N41:O41"/>
    <mergeCell ref="N42:O42"/>
    <mergeCell ref="N44:O44"/>
    <mergeCell ref="N45:O45"/>
    <mergeCell ref="N46:O46"/>
    <mergeCell ref="N47:O47"/>
    <mergeCell ref="N48:O48"/>
    <mergeCell ref="N49:O49"/>
    <mergeCell ref="N50:O50"/>
    <mergeCell ref="N51:O51"/>
    <mergeCell ref="N53:O53"/>
    <mergeCell ref="N54:O54"/>
    <mergeCell ref="N55:O55"/>
    <mergeCell ref="N56:O56"/>
    <mergeCell ref="N57:O57"/>
    <mergeCell ref="N58:O58"/>
    <mergeCell ref="N59:O59"/>
    <mergeCell ref="N60:O60"/>
    <mergeCell ref="N62:O62"/>
    <mergeCell ref="N63:O63"/>
    <mergeCell ref="N64:O64"/>
    <mergeCell ref="N65:O65"/>
    <mergeCell ref="N66:O66"/>
    <mergeCell ref="N67:O67"/>
    <mergeCell ref="N68:O68"/>
    <mergeCell ref="N69:O69"/>
    <mergeCell ref="N71:O71"/>
    <mergeCell ref="N72:O72"/>
    <mergeCell ref="N73:O73"/>
    <mergeCell ref="N74:O74"/>
    <mergeCell ref="N75:O75"/>
    <mergeCell ref="N76:O76"/>
    <mergeCell ref="N77:O77"/>
    <mergeCell ref="N78:O78"/>
    <mergeCell ref="N80:O80"/>
    <mergeCell ref="N81:O81"/>
    <mergeCell ref="N82:O82"/>
    <mergeCell ref="N83:O83"/>
    <mergeCell ref="N84:O84"/>
    <mergeCell ref="N85:O85"/>
    <mergeCell ref="N86:O86"/>
    <mergeCell ref="N87:O87"/>
    <mergeCell ref="N89:O89"/>
    <mergeCell ref="N90:O90"/>
    <mergeCell ref="N91:O91"/>
    <mergeCell ref="N92:O92"/>
    <mergeCell ref="N93:O93"/>
    <mergeCell ref="N94:O94"/>
    <mergeCell ref="N95:O95"/>
    <mergeCell ref="N96:O96"/>
    <mergeCell ref="N98:O98"/>
    <mergeCell ref="N99:O99"/>
    <mergeCell ref="N100:O100"/>
    <mergeCell ref="N101:O101"/>
    <mergeCell ref="N102:O102"/>
    <mergeCell ref="N103:O103"/>
    <mergeCell ref="N104:O104"/>
    <mergeCell ref="N105:O105"/>
    <mergeCell ref="N107:O107"/>
    <mergeCell ref="N108:O108"/>
    <mergeCell ref="N109:O109"/>
    <mergeCell ref="N110:O110"/>
    <mergeCell ref="N111:O111"/>
    <mergeCell ref="N112:O112"/>
    <mergeCell ref="N113:O113"/>
    <mergeCell ref="N114:O114"/>
    <mergeCell ref="N116:O116"/>
    <mergeCell ref="N117:O117"/>
    <mergeCell ref="N118:O118"/>
    <mergeCell ref="N119:O119"/>
    <mergeCell ref="N120:O120"/>
    <mergeCell ref="N121:O121"/>
    <mergeCell ref="N122:O122"/>
    <mergeCell ref="N123:O123"/>
    <mergeCell ref="N125:O125"/>
    <mergeCell ref="N126:O126"/>
    <mergeCell ref="N127:O127"/>
    <mergeCell ref="N128:O128"/>
    <mergeCell ref="N129:O129"/>
    <mergeCell ref="N130:O130"/>
    <mergeCell ref="N131:O131"/>
    <mergeCell ref="N132:O132"/>
    <mergeCell ref="N134:O134"/>
    <mergeCell ref="N135:O135"/>
    <mergeCell ref="N136:O136"/>
    <mergeCell ref="N137:O137"/>
    <mergeCell ref="N138:O138"/>
    <mergeCell ref="N139:O139"/>
    <mergeCell ref="N140:O140"/>
    <mergeCell ref="N141:O141"/>
    <mergeCell ref="N143:O143"/>
    <mergeCell ref="N144:O144"/>
    <mergeCell ref="N145:O145"/>
    <mergeCell ref="N146:O146"/>
    <mergeCell ref="N147:O147"/>
    <mergeCell ref="N148:O148"/>
    <mergeCell ref="N149:O149"/>
    <mergeCell ref="N150:O150"/>
    <mergeCell ref="N152:O152"/>
    <mergeCell ref="N153:O153"/>
    <mergeCell ref="N154:O154"/>
    <mergeCell ref="N155:O155"/>
    <mergeCell ref="N156:O156"/>
    <mergeCell ref="N157:O157"/>
    <mergeCell ref="N158:O158"/>
    <mergeCell ref="N159:O159"/>
    <mergeCell ref="N161:O161"/>
    <mergeCell ref="N179:O179"/>
    <mergeCell ref="N180:O180"/>
    <mergeCell ref="N181:O181"/>
    <mergeCell ref="N162:O162"/>
    <mergeCell ref="N163:O163"/>
    <mergeCell ref="N164:O164"/>
    <mergeCell ref="N165:O165"/>
    <mergeCell ref="N166:O166"/>
    <mergeCell ref="N167:O167"/>
    <mergeCell ref="N168:O168"/>
    <mergeCell ref="N170:O170"/>
    <mergeCell ref="N171:O171"/>
    <mergeCell ref="N191:O191"/>
    <mergeCell ref="N192:O192"/>
    <mergeCell ref="N193:O193"/>
    <mergeCell ref="N194:O194"/>
    <mergeCell ref="N195:O195"/>
    <mergeCell ref="B3:B4"/>
    <mergeCell ref="C3:C4"/>
    <mergeCell ref="D3:D4"/>
    <mergeCell ref="E3:E4"/>
    <mergeCell ref="N182:O182"/>
    <mergeCell ref="N183:O183"/>
    <mergeCell ref="N184:O184"/>
    <mergeCell ref="N185:O185"/>
    <mergeCell ref="N186:O186"/>
    <mergeCell ref="N187:O187"/>
    <mergeCell ref="N188:O188"/>
    <mergeCell ref="N189:O189"/>
    <mergeCell ref="N190:O190"/>
    <mergeCell ref="N172:O172"/>
    <mergeCell ref="N173:O173"/>
    <mergeCell ref="N174:O174"/>
    <mergeCell ref="N175:O175"/>
    <mergeCell ref="N176:O176"/>
    <mergeCell ref="N177:O177"/>
  </mergeCells>
  <phoneticPr fontId="34"/>
  <pageMargins left="0.74803149606299213" right="0.70866141732283472" top="0.98425196850393681" bottom="0.98425196850393681" header="0.51181102362204722" footer="0.51181102362204722"/>
  <pageSetup paperSize="9" orientation="portrait" r:id="rId1"/>
  <headerFooter alignWithMargins="0"/>
  <rowBreaks count="1" manualBreakCount="1">
    <brk id="2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6"/>
  <sheetViews>
    <sheetView topLeftCell="A157" zoomScaleSheetLayoutView="100" workbookViewId="0">
      <selection activeCell="A174" sqref="A174:K174"/>
    </sheetView>
  </sheetViews>
  <sheetFormatPr defaultRowHeight="13.5"/>
  <cols>
    <col min="1" max="4" width="9.375" customWidth="1"/>
    <col min="5" max="5" width="9.125" customWidth="1"/>
    <col min="8" max="8" width="10.125" customWidth="1"/>
    <col min="9" max="9" width="9.875" bestFit="1" customWidth="1"/>
    <col min="11" max="11" width="12" customWidth="1"/>
  </cols>
  <sheetData>
    <row r="1" spans="1:11" ht="21">
      <c r="A1" s="521" t="s">
        <v>34</v>
      </c>
      <c r="B1" s="521"/>
      <c r="C1" s="521"/>
      <c r="D1" s="521"/>
      <c r="E1" s="521"/>
      <c r="F1" s="521"/>
      <c r="G1" s="521"/>
      <c r="H1" s="521"/>
      <c r="I1" s="521"/>
      <c r="J1" s="521"/>
      <c r="K1" s="521"/>
    </row>
    <row r="2" spans="1:11" ht="21">
      <c r="A2" s="14"/>
      <c r="B2" s="14"/>
      <c r="C2" s="14"/>
      <c r="D2" s="14"/>
      <c r="E2" s="14"/>
      <c r="F2" s="14"/>
      <c r="G2" s="14"/>
      <c r="H2" s="14"/>
      <c r="I2" s="14"/>
      <c r="J2" s="14"/>
      <c r="K2" s="14"/>
    </row>
    <row r="3" spans="1:11" ht="21">
      <c r="A3" s="14"/>
      <c r="B3" s="14"/>
      <c r="C3" s="14"/>
      <c r="D3" s="14"/>
      <c r="E3" s="14"/>
      <c r="F3" s="14"/>
      <c r="G3" s="14"/>
      <c r="H3" s="14"/>
      <c r="I3" s="14"/>
      <c r="J3" s="14"/>
      <c r="K3" s="14"/>
    </row>
    <row r="4" spans="1:11" ht="21">
      <c r="A4" s="14"/>
      <c r="B4" s="14"/>
      <c r="C4" s="14"/>
      <c r="D4" s="14"/>
      <c r="E4" s="14"/>
      <c r="F4" s="14"/>
      <c r="G4" s="14"/>
      <c r="H4" s="14"/>
      <c r="I4" s="14"/>
      <c r="J4" s="14"/>
      <c r="K4" s="14"/>
    </row>
    <row r="5" spans="1:11" ht="21.75" customHeight="1">
      <c r="A5" s="14"/>
      <c r="B5" s="14"/>
      <c r="C5" s="14"/>
      <c r="D5" s="14"/>
      <c r="E5" s="14"/>
      <c r="F5" s="14"/>
      <c r="G5" s="14"/>
      <c r="H5" s="14"/>
      <c r="I5" s="14"/>
      <c r="J5" s="14"/>
      <c r="K5" s="14"/>
    </row>
    <row r="6" spans="1:11" ht="17.25">
      <c r="F6" s="87"/>
      <c r="G6" s="536"/>
      <c r="H6" s="537"/>
      <c r="I6" s="97" t="s">
        <v>502</v>
      </c>
      <c r="J6" s="97" t="s">
        <v>295</v>
      </c>
      <c r="K6" s="109" t="s">
        <v>541</v>
      </c>
    </row>
    <row r="7" spans="1:11" ht="21">
      <c r="F7" s="14"/>
      <c r="G7" s="533" t="s">
        <v>488</v>
      </c>
      <c r="H7" s="534"/>
      <c r="I7" s="98">
        <v>113679</v>
      </c>
      <c r="J7" s="95"/>
      <c r="K7" s="110"/>
    </row>
    <row r="8" spans="1:11" ht="21">
      <c r="F8" s="14"/>
      <c r="G8" s="533" t="s">
        <v>503</v>
      </c>
      <c r="H8" s="534"/>
      <c r="I8" s="98">
        <v>16046</v>
      </c>
      <c r="J8" s="102">
        <v>14.11518398296959</v>
      </c>
      <c r="K8" s="110">
        <v>9</v>
      </c>
    </row>
    <row r="9" spans="1:11" ht="21">
      <c r="F9" s="14"/>
      <c r="G9" s="533" t="s">
        <v>504</v>
      </c>
      <c r="H9" s="534"/>
      <c r="I9" s="98">
        <v>71028</v>
      </c>
      <c r="J9" s="102">
        <v>62.481197054865014</v>
      </c>
      <c r="K9" s="110">
        <v>5</v>
      </c>
    </row>
    <row r="10" spans="1:11" ht="21">
      <c r="F10" s="14"/>
      <c r="G10" s="533" t="s">
        <v>190</v>
      </c>
      <c r="H10" s="534"/>
      <c r="I10" s="98">
        <v>26605</v>
      </c>
      <c r="J10" s="102">
        <v>23.403618962165396</v>
      </c>
      <c r="K10" s="110">
        <v>14</v>
      </c>
    </row>
    <row r="11" spans="1:11" ht="21">
      <c r="F11" s="14"/>
      <c r="G11" s="533" t="s">
        <v>506</v>
      </c>
      <c r="H11" s="534"/>
      <c r="I11" s="99">
        <v>13044</v>
      </c>
      <c r="J11" s="102">
        <v>11.474414799567203</v>
      </c>
      <c r="K11" s="110">
        <v>12</v>
      </c>
    </row>
    <row r="12" spans="1:11" ht="8.25" customHeight="1">
      <c r="F12" s="14"/>
      <c r="G12" s="533"/>
      <c r="H12" s="535"/>
      <c r="I12" s="100"/>
      <c r="J12" s="103"/>
      <c r="K12" s="111"/>
    </row>
    <row r="13" spans="1:11" ht="21.75" customHeight="1">
      <c r="G13" s="467" t="s">
        <v>286</v>
      </c>
      <c r="H13" s="468"/>
      <c r="I13" s="101">
        <v>1.59</v>
      </c>
      <c r="J13" s="104"/>
      <c r="K13" s="112"/>
    </row>
    <row r="14" spans="1:11">
      <c r="G14" s="469" t="s">
        <v>435</v>
      </c>
      <c r="H14" s="469"/>
      <c r="I14" s="469"/>
      <c r="J14" s="469"/>
      <c r="K14" s="469"/>
    </row>
    <row r="15" spans="1:11">
      <c r="G15" s="515" t="s">
        <v>206</v>
      </c>
      <c r="H15" s="515"/>
      <c r="I15" s="515"/>
      <c r="J15" s="515"/>
      <c r="K15" s="515"/>
    </row>
    <row r="16" spans="1:11">
      <c r="A16" s="17"/>
      <c r="B16" s="17"/>
      <c r="C16" s="17"/>
      <c r="D16" s="17"/>
      <c r="E16" s="17"/>
    </row>
    <row r="23" spans="1:11" ht="17.25">
      <c r="A23" s="531" t="s">
        <v>584</v>
      </c>
      <c r="B23" s="531"/>
      <c r="C23" s="531"/>
      <c r="D23" s="531"/>
      <c r="E23" s="531"/>
      <c r="F23" s="531"/>
      <c r="G23" s="531"/>
      <c r="H23" s="531"/>
    </row>
    <row r="24" spans="1:11" ht="9" customHeight="1">
      <c r="A24" s="76"/>
      <c r="B24" s="76"/>
      <c r="C24" s="76"/>
      <c r="D24" s="76"/>
      <c r="E24" s="76"/>
      <c r="F24" s="76"/>
      <c r="G24" s="76"/>
      <c r="H24" s="76"/>
    </row>
    <row r="25" spans="1:11">
      <c r="F25" s="82" t="s">
        <v>249</v>
      </c>
      <c r="G25" s="83"/>
      <c r="H25" s="83"/>
      <c r="I25" s="83"/>
      <c r="J25" s="83"/>
      <c r="K25" s="113"/>
    </row>
    <row r="28" spans="1:11" ht="13.5" customHeight="1">
      <c r="A28" s="77"/>
      <c r="B28" s="77"/>
      <c r="C28" s="80"/>
      <c r="D28" s="81"/>
      <c r="G28" s="48"/>
      <c r="H28" s="14"/>
      <c r="I28" s="14"/>
      <c r="J28" s="14"/>
      <c r="K28" s="14"/>
    </row>
    <row r="29" spans="1:11" ht="13.5" customHeight="1"/>
    <row r="30" spans="1:11" ht="13.5" customHeight="1">
      <c r="A30" s="27"/>
      <c r="B30" s="27"/>
      <c r="C30" s="27"/>
      <c r="D30" s="27"/>
      <c r="E30" s="27"/>
      <c r="G30" s="48"/>
      <c r="H30" s="14"/>
      <c r="I30" s="14"/>
      <c r="J30" s="14"/>
      <c r="K30" s="14"/>
    </row>
    <row r="31" spans="1:11" ht="13.5" customHeight="1">
      <c r="A31" s="77"/>
      <c r="B31" s="77"/>
      <c r="C31" s="80"/>
      <c r="D31" s="81"/>
      <c r="G31" s="48"/>
      <c r="H31" s="14"/>
      <c r="I31" s="14"/>
      <c r="J31" s="14"/>
      <c r="K31" s="14"/>
    </row>
    <row r="32" spans="1:11" ht="13.5" customHeight="1">
      <c r="A32" s="77"/>
      <c r="B32" s="77"/>
      <c r="C32" s="80"/>
      <c r="D32" s="81"/>
      <c r="G32" s="48"/>
      <c r="H32" s="14"/>
      <c r="I32" s="14"/>
      <c r="J32" s="14"/>
      <c r="K32" s="14"/>
    </row>
    <row r="33" spans="1:23" ht="13.5" customHeight="1">
      <c r="A33" s="77"/>
      <c r="B33" s="77"/>
      <c r="C33" s="80"/>
      <c r="D33" s="81"/>
      <c r="G33" s="48"/>
      <c r="H33" s="14"/>
      <c r="I33" s="14"/>
      <c r="J33" s="14"/>
      <c r="K33" s="14"/>
    </row>
    <row r="34" spans="1:23" ht="13.5" customHeight="1">
      <c r="A34" s="77"/>
      <c r="B34" s="77"/>
      <c r="C34" s="80"/>
      <c r="D34" s="81"/>
      <c r="G34" s="48"/>
      <c r="H34" s="14"/>
      <c r="I34" s="14"/>
      <c r="J34" s="14"/>
      <c r="K34" s="14"/>
    </row>
    <row r="35" spans="1:23" ht="13.5" customHeight="1">
      <c r="A35" s="77"/>
      <c r="B35" s="77"/>
      <c r="C35" s="80"/>
      <c r="D35" s="81"/>
      <c r="G35" s="48"/>
      <c r="H35" s="14"/>
      <c r="I35" s="14"/>
      <c r="J35" s="14"/>
      <c r="K35" s="14"/>
    </row>
    <row r="36" spans="1:23" ht="13.5" customHeight="1">
      <c r="A36" s="77"/>
      <c r="B36" s="77"/>
      <c r="C36" s="80"/>
      <c r="D36" s="81"/>
      <c r="G36" s="48"/>
      <c r="H36" s="14"/>
      <c r="I36" s="14"/>
      <c r="J36" s="14"/>
      <c r="K36" s="14"/>
    </row>
    <row r="37" spans="1:23" ht="13.5" customHeight="1">
      <c r="A37" s="77"/>
      <c r="B37" s="77"/>
      <c r="C37" s="80"/>
      <c r="D37" s="81"/>
      <c r="G37" s="48"/>
      <c r="H37" s="14"/>
      <c r="I37" s="14"/>
      <c r="J37" s="14"/>
      <c r="K37" s="14"/>
    </row>
    <row r="38" spans="1:23" ht="13.5" customHeight="1">
      <c r="A38" s="77"/>
      <c r="B38" s="77"/>
      <c r="C38" s="80"/>
      <c r="D38" s="81"/>
      <c r="G38" s="48"/>
      <c r="H38" s="14"/>
      <c r="I38" s="14"/>
      <c r="J38" s="14"/>
      <c r="K38" s="14"/>
    </row>
    <row r="41" spans="1:23" ht="13.5" customHeight="1">
      <c r="A41" s="476" t="s">
        <v>12</v>
      </c>
      <c r="B41" s="476"/>
      <c r="C41" s="476"/>
      <c r="D41" s="476"/>
      <c r="E41" s="476"/>
      <c r="F41" s="476"/>
      <c r="G41" s="476"/>
      <c r="H41" s="476"/>
      <c r="I41" s="476"/>
      <c r="J41" s="476"/>
      <c r="K41" s="476"/>
    </row>
    <row r="42" spans="1:23" ht="18" customHeight="1">
      <c r="A42" s="476"/>
      <c r="B42" s="476"/>
      <c r="C42" s="476"/>
      <c r="D42" s="476"/>
      <c r="E42" s="476"/>
      <c r="F42" s="476"/>
      <c r="G42" s="476"/>
      <c r="H42" s="476"/>
      <c r="I42" s="476"/>
      <c r="J42" s="476"/>
      <c r="K42" s="476"/>
    </row>
    <row r="43" spans="1:23" ht="13.5" customHeight="1">
      <c r="A43" s="19"/>
      <c r="B43" s="19"/>
      <c r="C43" s="19"/>
      <c r="D43" s="19"/>
      <c r="E43" s="19"/>
      <c r="F43" s="19"/>
      <c r="G43" s="19"/>
      <c r="H43" s="19"/>
      <c r="I43" s="19"/>
      <c r="J43" s="19"/>
      <c r="K43" s="19"/>
    </row>
    <row r="44" spans="1:23" ht="13.5" customHeight="1">
      <c r="A44" s="19"/>
      <c r="B44" s="19"/>
      <c r="C44" s="19"/>
      <c r="D44" s="19"/>
      <c r="E44" s="19"/>
      <c r="F44" s="19"/>
      <c r="G44" s="19"/>
      <c r="H44" s="19"/>
      <c r="I44" s="19"/>
      <c r="J44" s="19"/>
      <c r="K44" s="19"/>
    </row>
    <row r="45" spans="1:23" ht="17.25" customHeight="1">
      <c r="A45" s="532" t="s">
        <v>27</v>
      </c>
      <c r="B45" s="532"/>
      <c r="C45" s="532"/>
      <c r="D45" s="532"/>
      <c r="E45" s="532"/>
      <c r="F45" s="532"/>
      <c r="G45" s="532"/>
      <c r="H45" s="532"/>
      <c r="I45" s="532"/>
      <c r="J45" s="532"/>
      <c r="K45" s="532"/>
    </row>
    <row r="46" spans="1:23" ht="13.5" customHeight="1">
      <c r="A46" s="77"/>
      <c r="B46" s="77"/>
      <c r="C46" s="80"/>
      <c r="D46" s="81"/>
      <c r="G46" s="48"/>
      <c r="H46" s="14"/>
      <c r="I46" s="14"/>
      <c r="J46" s="14"/>
      <c r="K46" s="14"/>
    </row>
    <row r="47" spans="1:23">
      <c r="M47" s="485"/>
      <c r="N47" s="485"/>
      <c r="O47" s="485"/>
      <c r="P47" s="485"/>
      <c r="Q47" s="135"/>
      <c r="R47" s="135"/>
      <c r="S47" s="135"/>
      <c r="T47" s="135"/>
      <c r="U47" s="135"/>
      <c r="V47" s="135"/>
      <c r="W47" s="135"/>
    </row>
    <row r="48" spans="1:23">
      <c r="M48" s="485"/>
      <c r="N48" s="485"/>
      <c r="O48" s="485"/>
      <c r="P48" s="485"/>
      <c r="Q48" s="135"/>
      <c r="R48" s="135"/>
      <c r="S48" s="135"/>
      <c r="T48" s="135"/>
      <c r="U48" s="135"/>
      <c r="V48" s="135"/>
      <c r="W48" s="135"/>
    </row>
    <row r="49" spans="1:23">
      <c r="M49" s="485"/>
      <c r="N49" s="485"/>
      <c r="O49" s="485"/>
      <c r="P49" s="485"/>
      <c r="Q49" s="135"/>
      <c r="R49" s="135"/>
      <c r="S49" s="135"/>
      <c r="T49" s="135"/>
      <c r="U49" s="135"/>
      <c r="V49" s="135"/>
      <c r="W49" s="135"/>
    </row>
    <row r="50" spans="1:23">
      <c r="M50" s="485"/>
      <c r="N50" s="485"/>
      <c r="O50" s="485"/>
      <c r="P50" s="485"/>
      <c r="Q50" s="135"/>
      <c r="R50" s="135"/>
      <c r="S50" s="135"/>
      <c r="T50" s="135"/>
      <c r="U50" s="135"/>
      <c r="V50" s="135"/>
      <c r="W50" s="135"/>
    </row>
    <row r="60" spans="1:23">
      <c r="A60" s="476" t="s">
        <v>12</v>
      </c>
      <c r="B60" s="476"/>
      <c r="C60" s="476"/>
      <c r="D60" s="476"/>
      <c r="E60" s="476"/>
      <c r="F60" s="476"/>
      <c r="G60" s="476"/>
      <c r="H60" s="476"/>
      <c r="I60" s="476"/>
      <c r="J60" s="476"/>
      <c r="K60" s="476"/>
    </row>
    <row r="61" spans="1:23">
      <c r="A61" s="476"/>
      <c r="B61" s="476"/>
      <c r="C61" s="476"/>
      <c r="D61" s="476"/>
      <c r="E61" s="476"/>
      <c r="F61" s="476"/>
      <c r="G61" s="476"/>
      <c r="H61" s="476"/>
      <c r="I61" s="476"/>
      <c r="J61" s="476"/>
      <c r="K61" s="476"/>
    </row>
    <row r="62" spans="1:23" ht="17.25">
      <c r="A62" s="462" t="s">
        <v>410</v>
      </c>
      <c r="B62" s="462"/>
      <c r="C62" s="462"/>
      <c r="D62" s="462"/>
      <c r="E62" s="462"/>
      <c r="F62" s="462"/>
      <c r="G62" s="462"/>
      <c r="H62" s="462"/>
    </row>
    <row r="63" spans="1:23" ht="10.5" customHeight="1">
      <c r="A63" s="22"/>
      <c r="B63" s="22"/>
      <c r="C63" s="22"/>
      <c r="D63" s="22"/>
      <c r="E63" s="22"/>
      <c r="F63" s="22"/>
      <c r="G63" s="22"/>
      <c r="H63" s="22"/>
    </row>
    <row r="64" spans="1:23">
      <c r="A64" s="19"/>
      <c r="B64" s="19"/>
      <c r="C64" s="19"/>
      <c r="D64" s="19"/>
      <c r="E64" s="19"/>
      <c r="F64" s="528" t="s">
        <v>623</v>
      </c>
      <c r="G64" s="529"/>
      <c r="H64" s="529"/>
      <c r="I64" s="529"/>
      <c r="J64" s="529"/>
      <c r="K64" s="530"/>
    </row>
    <row r="66" spans="6:6">
      <c r="F66" s="45"/>
    </row>
    <row r="82" spans="1:11">
      <c r="A82" s="507" t="s">
        <v>42</v>
      </c>
      <c r="B82" s="507"/>
      <c r="C82" s="507"/>
      <c r="D82" s="507"/>
      <c r="E82" s="507"/>
      <c r="F82" s="507"/>
      <c r="G82" s="507"/>
      <c r="H82" s="507"/>
      <c r="I82" s="507"/>
      <c r="J82" s="507"/>
      <c r="K82" s="507"/>
    </row>
    <row r="85" spans="1:11" ht="17.25">
      <c r="A85" s="462" t="s">
        <v>6</v>
      </c>
      <c r="B85" s="462"/>
      <c r="C85" s="462"/>
      <c r="D85" s="462"/>
      <c r="E85" s="462"/>
      <c r="F85" s="462"/>
      <c r="G85" s="462"/>
      <c r="H85" s="462"/>
      <c r="I85" s="462"/>
    </row>
    <row r="86" spans="1:11" ht="12" customHeight="1">
      <c r="A86" s="22"/>
      <c r="B86" s="22"/>
      <c r="C86" s="22"/>
      <c r="D86" s="22"/>
      <c r="E86" s="22"/>
      <c r="F86" s="22"/>
      <c r="G86" s="22"/>
      <c r="H86" s="22"/>
      <c r="I86" s="22"/>
    </row>
    <row r="87" spans="1:11">
      <c r="D87" s="82" t="s">
        <v>635</v>
      </c>
      <c r="E87" s="83"/>
      <c r="F87" s="83"/>
      <c r="G87" s="83"/>
      <c r="H87" s="83"/>
      <c r="I87" s="83"/>
      <c r="J87" s="83"/>
      <c r="K87" s="113"/>
    </row>
    <row r="105" spans="1:11" ht="9" customHeight="1"/>
    <row r="106" spans="1:11">
      <c r="A106" s="507" t="s">
        <v>42</v>
      </c>
      <c r="B106" s="507"/>
      <c r="C106" s="507"/>
      <c r="D106" s="507"/>
      <c r="E106" s="507"/>
      <c r="F106" s="507"/>
      <c r="G106" s="507"/>
      <c r="H106" s="507"/>
      <c r="I106" s="507"/>
      <c r="J106" s="507"/>
      <c r="K106" s="507"/>
    </row>
    <row r="107" spans="1:11">
      <c r="A107" s="24"/>
      <c r="B107" s="24"/>
      <c r="C107" s="24"/>
      <c r="D107" s="24"/>
      <c r="E107" s="24"/>
      <c r="F107" s="24"/>
      <c r="G107" s="24"/>
      <c r="H107" s="24"/>
      <c r="I107" s="24"/>
      <c r="J107" s="24"/>
      <c r="K107" s="24"/>
    </row>
    <row r="108" spans="1:11">
      <c r="A108" s="24"/>
      <c r="B108" s="24"/>
      <c r="C108" s="24"/>
      <c r="D108" s="24"/>
      <c r="E108" s="24"/>
      <c r="F108" s="24"/>
      <c r="G108" s="24"/>
      <c r="H108" s="24"/>
      <c r="I108" s="24"/>
      <c r="J108" s="24"/>
      <c r="K108" s="24"/>
    </row>
    <row r="109" spans="1:11" ht="17.25">
      <c r="A109" s="462" t="s">
        <v>22</v>
      </c>
      <c r="B109" s="462"/>
      <c r="C109" s="462"/>
      <c r="D109" s="462"/>
      <c r="E109" s="462"/>
      <c r="F109" s="462"/>
      <c r="G109" s="462"/>
      <c r="H109" s="24"/>
      <c r="I109" s="24"/>
      <c r="J109" s="24"/>
      <c r="K109" s="24"/>
    </row>
    <row r="110" spans="1:11">
      <c r="A110" s="24"/>
      <c r="B110" s="24"/>
      <c r="C110" s="24"/>
      <c r="D110" s="24"/>
      <c r="E110" s="24"/>
      <c r="F110" s="24"/>
      <c r="G110" s="24"/>
      <c r="H110" s="24"/>
      <c r="I110" s="24"/>
      <c r="J110" s="24"/>
      <c r="K110" s="24"/>
    </row>
    <row r="111" spans="1:11">
      <c r="A111" s="24"/>
      <c r="B111" s="24"/>
      <c r="C111" s="24"/>
      <c r="D111" s="24"/>
      <c r="E111" s="24"/>
      <c r="F111" s="24"/>
      <c r="G111" s="24"/>
      <c r="H111" s="24"/>
      <c r="I111" s="24"/>
      <c r="J111" s="24"/>
      <c r="K111" s="24"/>
    </row>
    <row r="112" spans="1:11">
      <c r="A112" s="24"/>
      <c r="B112" s="24"/>
      <c r="C112" s="24"/>
      <c r="D112" s="24"/>
      <c r="E112" s="24"/>
      <c r="F112" s="24"/>
      <c r="G112" s="24"/>
      <c r="H112" s="24"/>
      <c r="I112" s="24"/>
      <c r="J112" s="24"/>
      <c r="K112" s="24"/>
    </row>
    <row r="113" spans="1:11">
      <c r="A113" s="24"/>
      <c r="B113" s="24"/>
      <c r="C113" s="24"/>
      <c r="D113" s="24"/>
      <c r="E113" s="24"/>
      <c r="F113" s="24"/>
      <c r="G113" s="24"/>
      <c r="H113" s="24"/>
      <c r="I113" s="24"/>
      <c r="J113" s="24"/>
      <c r="K113" s="24"/>
    </row>
    <row r="114" spans="1:11">
      <c r="A114" s="24"/>
      <c r="B114" s="24"/>
      <c r="C114" s="24"/>
      <c r="D114" s="24"/>
      <c r="E114" s="24"/>
      <c r="F114" s="24"/>
      <c r="G114" s="24"/>
      <c r="H114" s="24"/>
      <c r="I114" s="24"/>
      <c r="J114" s="24"/>
      <c r="K114" s="24"/>
    </row>
    <row r="115" spans="1:11">
      <c r="A115" s="24"/>
      <c r="B115" s="24"/>
      <c r="C115" s="24"/>
      <c r="D115" s="24"/>
      <c r="E115" s="24"/>
      <c r="F115" s="24"/>
      <c r="G115" s="24"/>
      <c r="H115" s="24"/>
      <c r="I115" s="24"/>
      <c r="J115" s="24"/>
      <c r="K115" s="24"/>
    </row>
    <row r="116" spans="1:11">
      <c r="A116" s="24"/>
      <c r="B116" s="24"/>
      <c r="C116" s="24"/>
      <c r="D116" s="24"/>
      <c r="E116" s="24"/>
      <c r="F116" s="24"/>
      <c r="G116" s="24"/>
      <c r="H116" s="24"/>
      <c r="I116" s="24"/>
      <c r="J116" s="24"/>
      <c r="K116" s="24"/>
    </row>
    <row r="117" spans="1:11">
      <c r="A117" s="24"/>
      <c r="B117" s="24"/>
      <c r="C117" s="24"/>
      <c r="D117" s="24"/>
      <c r="E117" s="24"/>
      <c r="F117" s="24"/>
      <c r="G117" s="24"/>
      <c r="H117" s="24"/>
      <c r="I117" s="24"/>
      <c r="J117" s="24"/>
      <c r="K117" s="24"/>
    </row>
    <row r="118" spans="1:11">
      <c r="A118" s="24"/>
      <c r="B118" s="24"/>
      <c r="C118" s="24"/>
      <c r="D118" s="24"/>
      <c r="E118" s="24"/>
      <c r="F118" s="24"/>
      <c r="G118" s="24"/>
      <c r="H118" s="24"/>
      <c r="I118" s="24"/>
      <c r="J118" s="24"/>
      <c r="K118" s="24"/>
    </row>
    <row r="119" spans="1:11">
      <c r="A119" s="24"/>
      <c r="B119" s="24"/>
      <c r="C119" s="24"/>
      <c r="D119" s="24"/>
      <c r="E119" s="24"/>
      <c r="F119" s="24"/>
      <c r="G119" s="24"/>
      <c r="H119" s="24"/>
      <c r="I119" s="24"/>
      <c r="J119" s="24"/>
      <c r="K119" s="24"/>
    </row>
    <row r="120" spans="1:11">
      <c r="A120" s="24"/>
      <c r="B120" s="24"/>
      <c r="C120" s="24"/>
      <c r="D120" s="24"/>
      <c r="E120" s="24"/>
      <c r="F120" s="24"/>
      <c r="G120" s="24"/>
      <c r="H120" s="24"/>
      <c r="I120" s="24"/>
      <c r="J120" s="24"/>
      <c r="K120" s="24"/>
    </row>
    <row r="121" spans="1:11">
      <c r="A121" s="24"/>
      <c r="B121" s="24"/>
      <c r="C121" s="24"/>
      <c r="D121" s="24"/>
      <c r="E121" s="24"/>
      <c r="F121" s="24"/>
      <c r="G121" s="24"/>
      <c r="H121" s="24"/>
      <c r="I121" s="24"/>
      <c r="J121" s="24"/>
      <c r="K121" s="24"/>
    </row>
    <row r="122" spans="1:11">
      <c r="A122" s="24"/>
      <c r="B122" s="24"/>
      <c r="C122" s="24"/>
      <c r="D122" s="24"/>
      <c r="E122" s="24"/>
      <c r="F122" s="24"/>
      <c r="G122" s="24"/>
      <c r="H122" s="24"/>
      <c r="I122" s="24"/>
      <c r="J122" s="24"/>
      <c r="K122" s="24"/>
    </row>
    <row r="123" spans="1:11">
      <c r="A123" s="24"/>
      <c r="B123" s="24"/>
      <c r="C123" s="24"/>
      <c r="D123" s="24"/>
      <c r="E123" s="24"/>
      <c r="F123" s="24"/>
      <c r="G123" s="24"/>
      <c r="H123" s="24"/>
      <c r="I123" s="24"/>
      <c r="J123" s="24"/>
      <c r="K123" s="24"/>
    </row>
    <row r="124" spans="1:11">
      <c r="A124" s="24"/>
      <c r="B124" s="24"/>
      <c r="C124" s="24"/>
      <c r="D124" s="24"/>
      <c r="E124" s="24"/>
      <c r="F124" s="24"/>
      <c r="G124" s="24"/>
      <c r="H124" s="24"/>
      <c r="I124" s="24"/>
      <c r="J124" s="24"/>
      <c r="K124" s="24"/>
    </row>
    <row r="125" spans="1:11">
      <c r="A125" s="24"/>
      <c r="B125" s="24"/>
      <c r="C125" s="24"/>
      <c r="D125" s="24"/>
      <c r="E125" s="24"/>
      <c r="F125" s="24"/>
      <c r="G125" s="24"/>
      <c r="H125" s="24"/>
      <c r="I125" s="24"/>
      <c r="J125" s="24"/>
      <c r="K125" s="24"/>
    </row>
    <row r="126" spans="1:11">
      <c r="A126" s="24"/>
      <c r="B126" s="24"/>
      <c r="C126" s="24"/>
      <c r="D126" s="24"/>
      <c r="E126" s="24"/>
      <c r="F126" s="24"/>
      <c r="G126" s="24"/>
      <c r="H126" s="24"/>
      <c r="I126" s="24"/>
      <c r="J126" s="24"/>
      <c r="K126" s="24"/>
    </row>
    <row r="127" spans="1:11" ht="6.75" customHeight="1">
      <c r="A127" s="24"/>
      <c r="B127" s="24"/>
      <c r="C127" s="24"/>
      <c r="D127" s="24"/>
      <c r="E127" s="24"/>
      <c r="F127" s="24"/>
      <c r="G127" s="24"/>
      <c r="H127" s="24"/>
      <c r="I127" s="24"/>
      <c r="J127" s="24"/>
      <c r="K127" s="24"/>
    </row>
    <row r="128" spans="1:11">
      <c r="A128" s="507" t="s">
        <v>42</v>
      </c>
      <c r="B128" s="507"/>
      <c r="C128" s="507"/>
      <c r="D128" s="507"/>
      <c r="E128" s="507"/>
      <c r="F128" s="507"/>
      <c r="G128" s="507"/>
      <c r="H128" s="507"/>
      <c r="I128" s="507"/>
      <c r="J128" s="507"/>
      <c r="K128" s="507"/>
    </row>
    <row r="129" spans="1:11">
      <c r="A129" s="24"/>
      <c r="B129" s="24"/>
      <c r="C129" s="24"/>
      <c r="D129" s="24"/>
      <c r="E129" s="24"/>
      <c r="F129" s="24"/>
      <c r="G129" s="24"/>
      <c r="H129" s="24"/>
      <c r="I129" s="24"/>
      <c r="J129" s="24"/>
      <c r="K129" s="24"/>
    </row>
    <row r="130" spans="1:11">
      <c r="A130" s="24"/>
      <c r="B130" s="24"/>
      <c r="C130" s="24"/>
      <c r="D130" s="24"/>
      <c r="E130" s="24"/>
      <c r="F130" s="24"/>
      <c r="G130" s="24"/>
      <c r="H130" s="24"/>
      <c r="I130" s="24"/>
      <c r="J130" s="24"/>
      <c r="K130" s="24"/>
    </row>
    <row r="131" spans="1:11" ht="17.25">
      <c r="A131" s="508" t="s">
        <v>321</v>
      </c>
      <c r="B131" s="508"/>
      <c r="C131" s="508"/>
      <c r="D131" s="508"/>
      <c r="E131" s="508"/>
      <c r="F131" s="24"/>
      <c r="G131" s="508" t="s">
        <v>734</v>
      </c>
      <c r="H131" s="508"/>
      <c r="I131" s="508"/>
      <c r="J131" s="508"/>
      <c r="K131" s="508"/>
    </row>
    <row r="132" spans="1:11">
      <c r="A132" s="24"/>
      <c r="B132" s="24"/>
      <c r="C132" s="24"/>
      <c r="D132" s="24"/>
      <c r="E132" s="24"/>
      <c r="F132" s="24"/>
      <c r="G132" s="24"/>
      <c r="H132" s="24"/>
      <c r="I132" s="24"/>
      <c r="J132" s="24"/>
      <c r="K132" s="24"/>
    </row>
    <row r="149" spans="1:11">
      <c r="B149" s="515" t="s">
        <v>323</v>
      </c>
      <c r="C149" s="515"/>
      <c r="D149" s="515"/>
      <c r="E149" s="515"/>
      <c r="F149" s="515"/>
      <c r="G149" s="509" t="s">
        <v>507</v>
      </c>
      <c r="H149" s="509"/>
      <c r="I149" s="509"/>
      <c r="J149" s="509"/>
      <c r="K149" s="509"/>
    </row>
    <row r="152" spans="1:11" ht="17.25">
      <c r="A152" s="510" t="s">
        <v>733</v>
      </c>
      <c r="B152" s="510"/>
      <c r="C152" s="510"/>
      <c r="D152" s="510"/>
      <c r="E152" s="510"/>
      <c r="F152" s="510"/>
      <c r="G152" s="510"/>
      <c r="H152" s="510"/>
      <c r="I152" s="510"/>
      <c r="J152" s="510"/>
      <c r="K152" s="510"/>
    </row>
    <row r="153" spans="1:11" ht="8.25" customHeight="1">
      <c r="A153" s="22"/>
      <c r="B153" s="22"/>
      <c r="C153" s="22"/>
      <c r="D153" s="22"/>
      <c r="E153" s="22"/>
      <c r="F153" s="22"/>
      <c r="G153" s="22"/>
      <c r="H153" s="22"/>
      <c r="I153" s="22"/>
      <c r="J153" s="22"/>
      <c r="K153" s="22"/>
    </row>
    <row r="154" spans="1:11">
      <c r="F154" s="82" t="s">
        <v>658</v>
      </c>
      <c r="G154" s="83"/>
      <c r="H154" s="83"/>
      <c r="I154" s="83"/>
      <c r="J154" s="83"/>
      <c r="K154" s="113"/>
    </row>
    <row r="171" spans="1:11">
      <c r="A171" s="485" t="s">
        <v>648</v>
      </c>
      <c r="B171" s="485"/>
      <c r="C171" s="485"/>
      <c r="D171" s="485"/>
      <c r="E171" s="485"/>
      <c r="F171" s="485"/>
      <c r="G171" s="485"/>
      <c r="H171" s="485"/>
      <c r="I171" s="485"/>
      <c r="J171" s="485"/>
      <c r="K171" s="485"/>
    </row>
    <row r="172" spans="1:11">
      <c r="A172" s="23"/>
      <c r="B172" s="23"/>
      <c r="C172" s="23"/>
      <c r="D172" s="23"/>
      <c r="E172" s="23"/>
      <c r="F172" s="23"/>
      <c r="G172" s="23"/>
      <c r="H172" s="23"/>
      <c r="I172" s="23"/>
      <c r="J172" s="23"/>
      <c r="K172" s="23"/>
    </row>
    <row r="174" spans="1:11" ht="17.25">
      <c r="A174" s="510" t="s">
        <v>546</v>
      </c>
      <c r="B174" s="510"/>
      <c r="C174" s="510"/>
      <c r="D174" s="510"/>
      <c r="E174" s="510"/>
      <c r="F174" s="510"/>
      <c r="G174" s="510"/>
      <c r="H174" s="510"/>
      <c r="I174" s="510"/>
      <c r="J174" s="510"/>
      <c r="K174" s="510"/>
    </row>
    <row r="175" spans="1:11" ht="7.5" customHeight="1">
      <c r="H175" s="8"/>
    </row>
    <row r="176" spans="1:11">
      <c r="D176" s="511" t="s">
        <v>654</v>
      </c>
      <c r="E176" s="512"/>
      <c r="F176" s="512"/>
      <c r="G176" s="512"/>
      <c r="H176" s="512"/>
      <c r="I176" s="512"/>
      <c r="J176" s="512"/>
      <c r="K176" s="513"/>
    </row>
    <row r="177" spans="1:18">
      <c r="H177" s="8"/>
    </row>
    <row r="178" spans="1:18">
      <c r="H178" s="11"/>
    </row>
    <row r="179" spans="1:18">
      <c r="H179" s="11"/>
    </row>
    <row r="180" spans="1:18">
      <c r="N180" s="118"/>
      <c r="O180" s="125" t="s">
        <v>37</v>
      </c>
      <c r="P180" s="130"/>
      <c r="Q180" s="136" t="s">
        <v>497</v>
      </c>
      <c r="R180" s="138"/>
    </row>
    <row r="181" spans="1:18" ht="21">
      <c r="D181" s="8"/>
      <c r="E181" s="8"/>
      <c r="F181" s="27"/>
      <c r="G181" s="8"/>
      <c r="N181" s="119"/>
      <c r="O181" s="126" t="s">
        <v>423</v>
      </c>
      <c r="P181" s="131" t="s">
        <v>115</v>
      </c>
      <c r="Q181" s="137" t="s">
        <v>423</v>
      </c>
      <c r="R181" s="139" t="s">
        <v>115</v>
      </c>
    </row>
    <row r="182" spans="1:18" ht="17.25">
      <c r="D182" s="8"/>
      <c r="E182" s="8"/>
      <c r="F182" s="27"/>
      <c r="G182" s="8"/>
      <c r="N182" s="120" t="s">
        <v>424</v>
      </c>
      <c r="O182" s="127">
        <v>62566080</v>
      </c>
      <c r="P182" s="132">
        <v>13.8</v>
      </c>
      <c r="Q182" s="127">
        <v>78541220</v>
      </c>
      <c r="R182" s="140">
        <v>11</v>
      </c>
    </row>
    <row r="183" spans="1:18" ht="17.25">
      <c r="D183" s="8"/>
      <c r="E183" s="8"/>
      <c r="F183" s="27"/>
      <c r="G183" s="8"/>
      <c r="N183" s="120" t="s">
        <v>425</v>
      </c>
      <c r="O183" s="127">
        <v>15100640</v>
      </c>
      <c r="P183" s="132">
        <v>3.3</v>
      </c>
      <c r="Q183" s="127">
        <v>23062610</v>
      </c>
      <c r="R183" s="140">
        <v>3.2</v>
      </c>
    </row>
    <row r="184" spans="1:18" ht="17.25">
      <c r="D184" s="8"/>
      <c r="E184" s="8"/>
      <c r="F184" s="27"/>
      <c r="G184" s="8"/>
      <c r="N184" s="121" t="s">
        <v>391</v>
      </c>
      <c r="O184" s="127">
        <v>28500940</v>
      </c>
      <c r="P184" s="132">
        <v>6.3</v>
      </c>
      <c r="Q184" s="127">
        <v>46596440</v>
      </c>
      <c r="R184" s="140">
        <v>6.5</v>
      </c>
    </row>
    <row r="185" spans="1:18" ht="17.25">
      <c r="D185" s="8"/>
      <c r="E185" s="8"/>
      <c r="F185" s="27"/>
      <c r="G185" s="8"/>
      <c r="N185" s="121" t="s">
        <v>21</v>
      </c>
      <c r="O185" s="127">
        <v>9536920</v>
      </c>
      <c r="P185" s="132">
        <v>2.1</v>
      </c>
      <c r="Q185" s="127">
        <v>25320130</v>
      </c>
      <c r="R185" s="140">
        <v>3.6</v>
      </c>
    </row>
    <row r="186" spans="1:18" ht="17.25">
      <c r="D186" s="8"/>
      <c r="E186" s="8"/>
      <c r="F186" s="27"/>
      <c r="G186" s="8"/>
      <c r="N186" s="120" t="s">
        <v>356</v>
      </c>
      <c r="O186" s="127">
        <v>8024960</v>
      </c>
      <c r="P186" s="132">
        <v>1.8</v>
      </c>
      <c r="Q186" s="127">
        <v>14403860</v>
      </c>
      <c r="R186" s="140">
        <v>2</v>
      </c>
    </row>
    <row r="187" spans="1:18" ht="17.25">
      <c r="D187" s="8"/>
      <c r="E187" s="8"/>
      <c r="F187" s="27"/>
      <c r="G187" s="8"/>
      <c r="N187" s="120" t="s">
        <v>427</v>
      </c>
      <c r="O187" s="127">
        <v>11815640</v>
      </c>
      <c r="P187" s="132">
        <v>2.6</v>
      </c>
      <c r="Q187" s="127">
        <v>30308330</v>
      </c>
      <c r="R187" s="140">
        <v>4.3</v>
      </c>
    </row>
    <row r="188" spans="1:18" ht="17.25">
      <c r="D188" s="8"/>
      <c r="E188" s="8"/>
      <c r="F188" s="27"/>
      <c r="G188" s="8"/>
      <c r="N188" s="122" t="s">
        <v>454</v>
      </c>
      <c r="O188" s="128">
        <f>O189-SUM(O182:O187)</f>
        <v>318771030</v>
      </c>
      <c r="P188" s="133">
        <f>P189-SUM(P182:P187)</f>
        <v>70.099999999999994</v>
      </c>
      <c r="Q188" s="128">
        <f>Q189-SUM(Q182:Q187)</f>
        <v>493718620</v>
      </c>
      <c r="R188" s="141">
        <f>R189-SUM(R182:R187)</f>
        <v>69.400000000000006</v>
      </c>
    </row>
    <row r="189" spans="1:18" ht="17.25">
      <c r="D189" s="8"/>
      <c r="E189" s="8"/>
      <c r="F189" s="27"/>
      <c r="G189" s="8"/>
      <c r="N189" s="123" t="s">
        <v>428</v>
      </c>
      <c r="O189" s="129">
        <v>454316210</v>
      </c>
      <c r="P189" s="134">
        <v>100</v>
      </c>
      <c r="Q189" s="129">
        <v>711951210</v>
      </c>
      <c r="R189" s="142">
        <v>100</v>
      </c>
    </row>
    <row r="190" spans="1:18" ht="17.25">
      <c r="D190" s="8"/>
      <c r="E190" s="8"/>
      <c r="F190" s="27"/>
      <c r="G190" s="8"/>
    </row>
    <row r="191" spans="1:18">
      <c r="A191" s="485" t="s">
        <v>585</v>
      </c>
      <c r="B191" s="485"/>
      <c r="C191" s="485"/>
      <c r="D191" s="485"/>
      <c r="E191" s="485"/>
      <c r="F191" s="485"/>
      <c r="G191" s="485"/>
      <c r="H191" s="485"/>
      <c r="I191" s="485"/>
      <c r="J191" s="485"/>
      <c r="K191" s="485"/>
    </row>
    <row r="192" spans="1:18">
      <c r="G192" s="11"/>
    </row>
    <row r="194" spans="1:8" ht="19.5" customHeight="1">
      <c r="A194" s="462" t="s">
        <v>312</v>
      </c>
      <c r="B194" s="462"/>
      <c r="C194" s="462"/>
      <c r="D194" s="462"/>
      <c r="E194" s="462"/>
      <c r="F194" s="462"/>
      <c r="G194" s="462"/>
      <c r="H194" s="462"/>
    </row>
    <row r="195" spans="1:8" ht="13.5" customHeight="1">
      <c r="A195" s="22"/>
      <c r="B195" s="22"/>
      <c r="C195" s="22"/>
      <c r="D195" s="22"/>
      <c r="E195" s="22"/>
      <c r="F195" s="22"/>
      <c r="G195" s="22"/>
      <c r="H195" s="22"/>
    </row>
    <row r="196" spans="1:8" ht="13.5" customHeight="1">
      <c r="F196" s="525" t="s">
        <v>659</v>
      </c>
      <c r="G196" s="526"/>
      <c r="H196" s="527"/>
    </row>
    <row r="197" spans="1:8" ht="13.5" customHeight="1">
      <c r="F197" s="89"/>
    </row>
    <row r="198" spans="1:8" ht="19.5" customHeight="1">
      <c r="F198" s="90"/>
    </row>
    <row r="199" spans="1:8" ht="19.5" customHeight="1">
      <c r="F199" s="90"/>
    </row>
    <row r="200" spans="1:8" ht="19.5" customHeight="1">
      <c r="F200" s="90"/>
    </row>
    <row r="201" spans="1:8" ht="19.5" customHeight="1">
      <c r="F201" s="90"/>
    </row>
    <row r="202" spans="1:8" ht="19.5" customHeight="1">
      <c r="F202" s="90"/>
    </row>
    <row r="203" spans="1:8" ht="19.5" customHeight="1">
      <c r="F203" s="90"/>
    </row>
    <row r="204" spans="1:8" ht="19.5" customHeight="1">
      <c r="F204" s="90"/>
    </row>
    <row r="205" spans="1:8" ht="19.5" customHeight="1">
      <c r="F205" s="90"/>
    </row>
    <row r="217" spans="1:11">
      <c r="A217" s="11" t="s">
        <v>697</v>
      </c>
    </row>
    <row r="220" spans="1:11" ht="17.25">
      <c r="A220" s="20" t="s">
        <v>11</v>
      </c>
    </row>
    <row r="221" spans="1:11" ht="10.5" customHeight="1">
      <c r="A221" s="20"/>
    </row>
    <row r="222" spans="1:11">
      <c r="D222" s="477" t="s">
        <v>90</v>
      </c>
      <c r="E222" s="471"/>
      <c r="F222" s="471"/>
      <c r="G222" s="471"/>
      <c r="H222" s="471"/>
      <c r="I222" s="471"/>
      <c r="J222" s="471"/>
      <c r="K222" s="472"/>
    </row>
    <row r="223" spans="1:11">
      <c r="D223" s="473"/>
      <c r="E223" s="474"/>
      <c r="F223" s="474"/>
      <c r="G223" s="474"/>
      <c r="H223" s="474"/>
      <c r="I223" s="474"/>
      <c r="J223" s="474"/>
      <c r="K223" s="475"/>
    </row>
    <row r="242" spans="1:17">
      <c r="A242" s="485" t="s">
        <v>208</v>
      </c>
      <c r="B242" s="485"/>
      <c r="C242" s="485"/>
      <c r="D242" s="485"/>
      <c r="E242" s="485"/>
      <c r="F242" s="485"/>
      <c r="G242" s="485"/>
      <c r="H242" s="485"/>
      <c r="I242" s="485"/>
      <c r="J242" s="485"/>
      <c r="K242" s="485"/>
      <c r="N242" s="124"/>
      <c r="O242" s="124"/>
      <c r="P242" s="124"/>
      <c r="Q242" s="124"/>
    </row>
    <row r="243" spans="1:17">
      <c r="A243" s="23"/>
      <c r="B243" s="23"/>
      <c r="C243" s="23"/>
      <c r="D243" s="23"/>
      <c r="E243" s="23"/>
      <c r="F243" s="23"/>
      <c r="G243" s="23"/>
      <c r="H243" s="23"/>
      <c r="I243" s="23"/>
      <c r="J243" s="23"/>
      <c r="K243" s="23"/>
      <c r="N243" s="124"/>
      <c r="O243" s="124"/>
      <c r="P243" s="124"/>
      <c r="Q243" s="124"/>
    </row>
    <row r="245" spans="1:17" ht="17.25">
      <c r="A245" s="462" t="s">
        <v>560</v>
      </c>
      <c r="B245" s="462"/>
      <c r="C245" s="462"/>
      <c r="D245" s="462"/>
      <c r="E245" s="462"/>
      <c r="F245" s="462"/>
      <c r="G245" s="462"/>
      <c r="H245" s="462"/>
      <c r="I245" s="462"/>
      <c r="J245" s="462"/>
      <c r="K245" s="462"/>
    </row>
    <row r="246" spans="1:17" ht="9.75" customHeight="1">
      <c r="A246" s="22"/>
      <c r="B246" s="22"/>
      <c r="C246" s="22"/>
      <c r="D246" s="22"/>
      <c r="E246" s="22"/>
      <c r="F246" s="22"/>
      <c r="G246" s="22"/>
      <c r="H246" s="22"/>
      <c r="I246" s="22"/>
      <c r="J246" s="22"/>
      <c r="K246" s="22"/>
    </row>
    <row r="247" spans="1:17">
      <c r="C247" s="477" t="s">
        <v>717</v>
      </c>
      <c r="D247" s="471"/>
      <c r="E247" s="471"/>
      <c r="F247" s="471"/>
      <c r="G247" s="471"/>
      <c r="H247" s="471"/>
      <c r="I247" s="471"/>
      <c r="J247" s="471"/>
      <c r="K247" s="472"/>
    </row>
    <row r="248" spans="1:17">
      <c r="C248" s="478"/>
      <c r="D248" s="451"/>
      <c r="E248" s="451"/>
      <c r="F248" s="451"/>
      <c r="G248" s="451"/>
      <c r="H248" s="451"/>
      <c r="I248" s="451"/>
      <c r="J248" s="451"/>
      <c r="K248" s="479"/>
    </row>
    <row r="249" spans="1:17">
      <c r="C249" s="473" t="s">
        <v>555</v>
      </c>
      <c r="D249" s="474"/>
      <c r="E249" s="474"/>
      <c r="F249" s="474"/>
      <c r="G249" s="474"/>
      <c r="H249" s="474"/>
      <c r="I249" s="474"/>
      <c r="J249" s="474"/>
      <c r="K249" s="475"/>
    </row>
    <row r="251" spans="1:17" ht="30.75" customHeight="1">
      <c r="A251" s="78"/>
      <c r="B251" s="79"/>
      <c r="C251" s="79"/>
      <c r="D251" s="79"/>
      <c r="E251" s="84" t="s">
        <v>550</v>
      </c>
      <c r="F251" s="91" t="s">
        <v>551</v>
      </c>
      <c r="G251" s="84" t="s">
        <v>17</v>
      </c>
      <c r="H251" s="91" t="s">
        <v>552</v>
      </c>
      <c r="I251" s="84" t="s">
        <v>83</v>
      </c>
      <c r="J251" s="105" t="s">
        <v>554</v>
      </c>
      <c r="K251" s="114" t="s">
        <v>246</v>
      </c>
    </row>
    <row r="252" spans="1:17" ht="30.75" customHeight="1">
      <c r="A252" s="519" t="s">
        <v>556</v>
      </c>
      <c r="B252" s="520"/>
      <c r="C252" s="520"/>
      <c r="D252" s="520"/>
      <c r="E252" s="39">
        <v>14.8</v>
      </c>
      <c r="F252" s="92">
        <v>14.2</v>
      </c>
      <c r="G252" s="39">
        <v>13.5</v>
      </c>
      <c r="H252" s="92">
        <v>12.6</v>
      </c>
      <c r="I252" s="39">
        <v>11.9</v>
      </c>
      <c r="J252" s="106">
        <v>11.6</v>
      </c>
      <c r="K252" s="115">
        <v>11.6</v>
      </c>
    </row>
    <row r="253" spans="1:17" ht="30.75" customHeight="1">
      <c r="A253" s="524" t="s">
        <v>330</v>
      </c>
      <c r="B253" s="518"/>
      <c r="C253" s="518"/>
      <c r="D253" s="518"/>
      <c r="E253" s="85">
        <v>64.599999999999994</v>
      </c>
      <c r="F253" s="93">
        <v>62.1</v>
      </c>
      <c r="G253" s="85">
        <v>60.9</v>
      </c>
      <c r="H253" s="93">
        <v>60.5</v>
      </c>
      <c r="I253" s="85">
        <v>59.8</v>
      </c>
      <c r="J253" s="107">
        <v>58.5</v>
      </c>
      <c r="K253" s="116">
        <v>55.8</v>
      </c>
    </row>
    <row r="254" spans="1:17" ht="30.75" customHeight="1">
      <c r="A254" s="519" t="s">
        <v>557</v>
      </c>
      <c r="B254" s="520"/>
      <c r="C254" s="520"/>
      <c r="D254" s="520"/>
      <c r="E254" s="39">
        <v>20.6</v>
      </c>
      <c r="F254" s="92">
        <v>23.6</v>
      </c>
      <c r="G254" s="39">
        <v>25.6</v>
      </c>
      <c r="H254" s="92">
        <v>26.9</v>
      </c>
      <c r="I254" s="39">
        <v>28.3</v>
      </c>
      <c r="J254" s="106">
        <v>29.9</v>
      </c>
      <c r="K254" s="115">
        <v>32.6</v>
      </c>
    </row>
    <row r="255" spans="1:17" ht="30.75" customHeight="1">
      <c r="A255" s="522" t="s">
        <v>558</v>
      </c>
      <c r="B255" s="523"/>
      <c r="C255" s="523"/>
      <c r="D255" s="523"/>
      <c r="E255" s="86">
        <v>10.3</v>
      </c>
      <c r="F255" s="94">
        <v>11.5</v>
      </c>
      <c r="G255" s="86">
        <v>13</v>
      </c>
      <c r="H255" s="94">
        <v>15.3</v>
      </c>
      <c r="I255" s="86">
        <v>16.7</v>
      </c>
      <c r="J255" s="108">
        <v>17.399999999999999</v>
      </c>
      <c r="K255" s="117">
        <v>18.2</v>
      </c>
    </row>
    <row r="256" spans="1:17" ht="21">
      <c r="A256" s="48" t="s">
        <v>147</v>
      </c>
      <c r="B256" s="14"/>
      <c r="C256" s="14"/>
      <c r="D256" s="14"/>
      <c r="E256" s="14"/>
    </row>
  </sheetData>
  <mergeCells count="46">
    <mergeCell ref="A1:K1"/>
    <mergeCell ref="G6:H6"/>
    <mergeCell ref="G7:H7"/>
    <mergeCell ref="G8:H8"/>
    <mergeCell ref="G9:H9"/>
    <mergeCell ref="G10:H10"/>
    <mergeCell ref="G11:H11"/>
    <mergeCell ref="G12:H12"/>
    <mergeCell ref="G13:H13"/>
    <mergeCell ref="G14:K14"/>
    <mergeCell ref="G15:K15"/>
    <mergeCell ref="A23:H23"/>
    <mergeCell ref="A45:K45"/>
    <mergeCell ref="M47:P47"/>
    <mergeCell ref="M48:P48"/>
    <mergeCell ref="M49:P49"/>
    <mergeCell ref="M50:P50"/>
    <mergeCell ref="A62:H62"/>
    <mergeCell ref="F64:K64"/>
    <mergeCell ref="A82:K82"/>
    <mergeCell ref="G149:K149"/>
    <mergeCell ref="A152:K152"/>
    <mergeCell ref="A171:K171"/>
    <mergeCell ref="A174:K174"/>
    <mergeCell ref="A85:I85"/>
    <mergeCell ref="A106:K106"/>
    <mergeCell ref="A109:G109"/>
    <mergeCell ref="A128:K128"/>
    <mergeCell ref="A131:E131"/>
    <mergeCell ref="G131:K131"/>
    <mergeCell ref="A255:D255"/>
    <mergeCell ref="A41:K42"/>
    <mergeCell ref="A60:K61"/>
    <mergeCell ref="D222:K223"/>
    <mergeCell ref="C247:K248"/>
    <mergeCell ref="A245:K245"/>
    <mergeCell ref="C249:K249"/>
    <mergeCell ref="A252:D252"/>
    <mergeCell ref="A253:D253"/>
    <mergeCell ref="A254:D254"/>
    <mergeCell ref="D176:K176"/>
    <mergeCell ref="A191:K191"/>
    <mergeCell ref="A194:H194"/>
    <mergeCell ref="F196:H196"/>
    <mergeCell ref="A242:K242"/>
    <mergeCell ref="B149:F149"/>
  </mergeCells>
  <phoneticPr fontId="34"/>
  <pageMargins left="0.7" right="0.7" top="0.75" bottom="0.75" header="0.3" footer="0.3"/>
  <pageSetup paperSize="9" scale="81" orientation="portrait" r:id="rId1"/>
  <rowBreaks count="3" manualBreakCount="3">
    <brk id="61" max="10" man="1"/>
    <brk id="128" max="10" man="1"/>
    <brk id="193" max="10"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showGridLines="0" zoomScaleSheetLayoutView="100" workbookViewId="0">
      <selection activeCell="J11" sqref="J11"/>
    </sheetView>
  </sheetViews>
  <sheetFormatPr defaultRowHeight="13.5"/>
  <cols>
    <col min="1" max="1" width="16.875" style="261" customWidth="1"/>
    <col min="2" max="2" width="9" style="261" customWidth="1"/>
    <col min="3" max="9" width="6.625" style="261" customWidth="1"/>
    <col min="10" max="247" width="9" style="261" customWidth="1"/>
    <col min="248" max="248" width="16.875" style="261" customWidth="1"/>
    <col min="249" max="249" width="10" style="261" customWidth="1"/>
    <col min="250" max="256" width="6.625" style="261" customWidth="1"/>
    <col min="257" max="257" width="1.875" style="261" customWidth="1"/>
    <col min="258" max="258" width="9" style="261" customWidth="1"/>
    <col min="259" max="265" width="6.625" style="261" customWidth="1"/>
    <col min="266" max="503" width="9" style="261" customWidth="1"/>
    <col min="504" max="504" width="16.875" style="261" customWidth="1"/>
    <col min="505" max="505" width="10" style="261" customWidth="1"/>
    <col min="506" max="512" width="6.625" style="261" customWidth="1"/>
    <col min="513" max="513" width="1.875" style="261" customWidth="1"/>
    <col min="514" max="514" width="9" style="261" customWidth="1"/>
    <col min="515" max="521" width="6.625" style="261" customWidth="1"/>
    <col min="522" max="759" width="9" style="261" customWidth="1"/>
    <col min="760" max="760" width="16.875" style="261" customWidth="1"/>
    <col min="761" max="761" width="10" style="261" customWidth="1"/>
    <col min="762" max="768" width="6.625" style="261" customWidth="1"/>
    <col min="769" max="769" width="1.875" style="261" customWidth="1"/>
    <col min="770" max="770" width="9" style="261" customWidth="1"/>
    <col min="771" max="777" width="6.625" style="261" customWidth="1"/>
    <col min="778" max="1015" width="9" style="261" customWidth="1"/>
    <col min="1016" max="1016" width="16.875" style="261" customWidth="1"/>
    <col min="1017" max="1017" width="10" style="261" customWidth="1"/>
    <col min="1018" max="1024" width="6.625" style="261" customWidth="1"/>
    <col min="1025" max="1025" width="1.875" style="261" customWidth="1"/>
    <col min="1026" max="1026" width="9" style="261" customWidth="1"/>
    <col min="1027" max="1033" width="6.625" style="261" customWidth="1"/>
    <col min="1034" max="1271" width="9" style="261" customWidth="1"/>
    <col min="1272" max="1272" width="16.875" style="261" customWidth="1"/>
    <col min="1273" max="1273" width="10" style="261" customWidth="1"/>
    <col min="1274" max="1280" width="6.625" style="261" customWidth="1"/>
    <col min="1281" max="1281" width="1.875" style="261" customWidth="1"/>
    <col min="1282" max="1282" width="9" style="261" customWidth="1"/>
    <col min="1283" max="1289" width="6.625" style="261" customWidth="1"/>
    <col min="1290" max="1527" width="9" style="261" customWidth="1"/>
    <col min="1528" max="1528" width="16.875" style="261" customWidth="1"/>
    <col min="1529" max="1529" width="10" style="261" customWidth="1"/>
    <col min="1530" max="1536" width="6.625" style="261" customWidth="1"/>
    <col min="1537" max="1537" width="1.875" style="261" customWidth="1"/>
    <col min="1538" max="1538" width="9" style="261" customWidth="1"/>
    <col min="1539" max="1545" width="6.625" style="261" customWidth="1"/>
    <col min="1546" max="1783" width="9" style="261" customWidth="1"/>
    <col min="1784" max="1784" width="16.875" style="261" customWidth="1"/>
    <col min="1785" max="1785" width="10" style="261" customWidth="1"/>
    <col min="1786" max="1792" width="6.625" style="261" customWidth="1"/>
    <col min="1793" max="1793" width="1.875" style="261" customWidth="1"/>
    <col min="1794" max="1794" width="9" style="261" customWidth="1"/>
    <col min="1795" max="1801" width="6.625" style="261" customWidth="1"/>
    <col min="1802" max="2039" width="9" style="261" customWidth="1"/>
    <col min="2040" max="2040" width="16.875" style="261" customWidth="1"/>
    <col min="2041" max="2041" width="10" style="261" customWidth="1"/>
    <col min="2042" max="2048" width="6.625" style="261" customWidth="1"/>
    <col min="2049" max="2049" width="1.875" style="261" customWidth="1"/>
    <col min="2050" max="2050" width="9" style="261" customWidth="1"/>
    <col min="2051" max="2057" width="6.625" style="261" customWidth="1"/>
    <col min="2058" max="2295" width="9" style="261" customWidth="1"/>
    <col min="2296" max="2296" width="16.875" style="261" customWidth="1"/>
    <col min="2297" max="2297" width="10" style="261" customWidth="1"/>
    <col min="2298" max="2304" width="6.625" style="261" customWidth="1"/>
    <col min="2305" max="2305" width="1.875" style="261" customWidth="1"/>
    <col min="2306" max="2306" width="9" style="261" customWidth="1"/>
    <col min="2307" max="2313" width="6.625" style="261" customWidth="1"/>
    <col min="2314" max="2551" width="9" style="261" customWidth="1"/>
    <col min="2552" max="2552" width="16.875" style="261" customWidth="1"/>
    <col min="2553" max="2553" width="10" style="261" customWidth="1"/>
    <col min="2554" max="2560" width="6.625" style="261" customWidth="1"/>
    <col min="2561" max="2561" width="1.875" style="261" customWidth="1"/>
    <col min="2562" max="2562" width="9" style="261" customWidth="1"/>
    <col min="2563" max="2569" width="6.625" style="261" customWidth="1"/>
    <col min="2570" max="2807" width="9" style="261" customWidth="1"/>
    <col min="2808" max="2808" width="16.875" style="261" customWidth="1"/>
    <col min="2809" max="2809" width="10" style="261" customWidth="1"/>
    <col min="2810" max="2816" width="6.625" style="261" customWidth="1"/>
    <col min="2817" max="2817" width="1.875" style="261" customWidth="1"/>
    <col min="2818" max="2818" width="9" style="261" customWidth="1"/>
    <col min="2819" max="2825" width="6.625" style="261" customWidth="1"/>
    <col min="2826" max="3063" width="9" style="261" customWidth="1"/>
    <col min="3064" max="3064" width="16.875" style="261" customWidth="1"/>
    <col min="3065" max="3065" width="10" style="261" customWidth="1"/>
    <col min="3066" max="3072" width="6.625" style="261" customWidth="1"/>
    <col min="3073" max="3073" width="1.875" style="261" customWidth="1"/>
    <col min="3074" max="3074" width="9" style="261" customWidth="1"/>
    <col min="3075" max="3081" width="6.625" style="261" customWidth="1"/>
    <col min="3082" max="3319" width="9" style="261" customWidth="1"/>
    <col min="3320" max="3320" width="16.875" style="261" customWidth="1"/>
    <col min="3321" max="3321" width="10" style="261" customWidth="1"/>
    <col min="3322" max="3328" width="6.625" style="261" customWidth="1"/>
    <col min="3329" max="3329" width="1.875" style="261" customWidth="1"/>
    <col min="3330" max="3330" width="9" style="261" customWidth="1"/>
    <col min="3331" max="3337" width="6.625" style="261" customWidth="1"/>
    <col min="3338" max="3575" width="9" style="261" customWidth="1"/>
    <col min="3576" max="3576" width="16.875" style="261" customWidth="1"/>
    <col min="3577" max="3577" width="10" style="261" customWidth="1"/>
    <col min="3578" max="3584" width="6.625" style="261" customWidth="1"/>
    <col min="3585" max="3585" width="1.875" style="261" customWidth="1"/>
    <col min="3586" max="3586" width="9" style="261" customWidth="1"/>
    <col min="3587" max="3593" width="6.625" style="261" customWidth="1"/>
    <col min="3594" max="3831" width="9" style="261" customWidth="1"/>
    <col min="3832" max="3832" width="16.875" style="261" customWidth="1"/>
    <col min="3833" max="3833" width="10" style="261" customWidth="1"/>
    <col min="3834" max="3840" width="6.625" style="261" customWidth="1"/>
    <col min="3841" max="3841" width="1.875" style="261" customWidth="1"/>
    <col min="3842" max="3842" width="9" style="261" customWidth="1"/>
    <col min="3843" max="3849" width="6.625" style="261" customWidth="1"/>
    <col min="3850" max="4087" width="9" style="261" customWidth="1"/>
    <col min="4088" max="4088" width="16.875" style="261" customWidth="1"/>
    <col min="4089" max="4089" width="10" style="261" customWidth="1"/>
    <col min="4090" max="4096" width="6.625" style="261" customWidth="1"/>
    <col min="4097" max="4097" width="1.875" style="261" customWidth="1"/>
    <col min="4098" max="4098" width="9" style="261" customWidth="1"/>
    <col min="4099" max="4105" width="6.625" style="261" customWidth="1"/>
    <col min="4106" max="4343" width="9" style="261" customWidth="1"/>
    <col min="4344" max="4344" width="16.875" style="261" customWidth="1"/>
    <col min="4345" max="4345" width="10" style="261" customWidth="1"/>
    <col min="4346" max="4352" width="6.625" style="261" customWidth="1"/>
    <col min="4353" max="4353" width="1.875" style="261" customWidth="1"/>
    <col min="4354" max="4354" width="9" style="261" customWidth="1"/>
    <col min="4355" max="4361" width="6.625" style="261" customWidth="1"/>
    <col min="4362" max="4599" width="9" style="261" customWidth="1"/>
    <col min="4600" max="4600" width="16.875" style="261" customWidth="1"/>
    <col min="4601" max="4601" width="10" style="261" customWidth="1"/>
    <col min="4602" max="4608" width="6.625" style="261" customWidth="1"/>
    <col min="4609" max="4609" width="1.875" style="261" customWidth="1"/>
    <col min="4610" max="4610" width="9" style="261" customWidth="1"/>
    <col min="4611" max="4617" width="6.625" style="261" customWidth="1"/>
    <col min="4618" max="4855" width="9" style="261" customWidth="1"/>
    <col min="4856" max="4856" width="16.875" style="261" customWidth="1"/>
    <col min="4857" max="4857" width="10" style="261" customWidth="1"/>
    <col min="4858" max="4864" width="6.625" style="261" customWidth="1"/>
    <col min="4865" max="4865" width="1.875" style="261" customWidth="1"/>
    <col min="4866" max="4866" width="9" style="261" customWidth="1"/>
    <col min="4867" max="4873" width="6.625" style="261" customWidth="1"/>
    <col min="4874" max="5111" width="9" style="261" customWidth="1"/>
    <col min="5112" max="5112" width="16.875" style="261" customWidth="1"/>
    <col min="5113" max="5113" width="10" style="261" customWidth="1"/>
    <col min="5114" max="5120" width="6.625" style="261" customWidth="1"/>
    <col min="5121" max="5121" width="1.875" style="261" customWidth="1"/>
    <col min="5122" max="5122" width="9" style="261" customWidth="1"/>
    <col min="5123" max="5129" width="6.625" style="261" customWidth="1"/>
    <col min="5130" max="5367" width="9" style="261" customWidth="1"/>
    <col min="5368" max="5368" width="16.875" style="261" customWidth="1"/>
    <col min="5369" max="5369" width="10" style="261" customWidth="1"/>
    <col min="5370" max="5376" width="6.625" style="261" customWidth="1"/>
    <col min="5377" max="5377" width="1.875" style="261" customWidth="1"/>
    <col min="5378" max="5378" width="9" style="261" customWidth="1"/>
    <col min="5379" max="5385" width="6.625" style="261" customWidth="1"/>
    <col min="5386" max="5623" width="9" style="261" customWidth="1"/>
    <col min="5624" max="5624" width="16.875" style="261" customWidth="1"/>
    <col min="5625" max="5625" width="10" style="261" customWidth="1"/>
    <col min="5626" max="5632" width="6.625" style="261" customWidth="1"/>
    <col min="5633" max="5633" width="1.875" style="261" customWidth="1"/>
    <col min="5634" max="5634" width="9" style="261" customWidth="1"/>
    <col min="5635" max="5641" width="6.625" style="261" customWidth="1"/>
    <col min="5642" max="5879" width="9" style="261" customWidth="1"/>
    <col min="5880" max="5880" width="16.875" style="261" customWidth="1"/>
    <col min="5881" max="5881" width="10" style="261" customWidth="1"/>
    <col min="5882" max="5888" width="6.625" style="261" customWidth="1"/>
    <col min="5889" max="5889" width="1.875" style="261" customWidth="1"/>
    <col min="5890" max="5890" width="9" style="261" customWidth="1"/>
    <col min="5891" max="5897" width="6.625" style="261" customWidth="1"/>
    <col min="5898" max="6135" width="9" style="261" customWidth="1"/>
    <col min="6136" max="6136" width="16.875" style="261" customWidth="1"/>
    <col min="6137" max="6137" width="10" style="261" customWidth="1"/>
    <col min="6138" max="6144" width="6.625" style="261" customWidth="1"/>
    <col min="6145" max="6145" width="1.875" style="261" customWidth="1"/>
    <col min="6146" max="6146" width="9" style="261" customWidth="1"/>
    <col min="6147" max="6153" width="6.625" style="261" customWidth="1"/>
    <col min="6154" max="6391" width="9" style="261" customWidth="1"/>
    <col min="6392" max="6392" width="16.875" style="261" customWidth="1"/>
    <col min="6393" max="6393" width="10" style="261" customWidth="1"/>
    <col min="6394" max="6400" width="6.625" style="261" customWidth="1"/>
    <col min="6401" max="6401" width="1.875" style="261" customWidth="1"/>
    <col min="6402" max="6402" width="9" style="261" customWidth="1"/>
    <col min="6403" max="6409" width="6.625" style="261" customWidth="1"/>
    <col min="6410" max="6647" width="9" style="261" customWidth="1"/>
    <col min="6648" max="6648" width="16.875" style="261" customWidth="1"/>
    <col min="6649" max="6649" width="10" style="261" customWidth="1"/>
    <col min="6650" max="6656" width="6.625" style="261" customWidth="1"/>
    <col min="6657" max="6657" width="1.875" style="261" customWidth="1"/>
    <col min="6658" max="6658" width="9" style="261" customWidth="1"/>
    <col min="6659" max="6665" width="6.625" style="261" customWidth="1"/>
    <col min="6666" max="6903" width="9" style="261" customWidth="1"/>
    <col min="6904" max="6904" width="16.875" style="261" customWidth="1"/>
    <col min="6905" max="6905" width="10" style="261" customWidth="1"/>
    <col min="6906" max="6912" width="6.625" style="261" customWidth="1"/>
    <col min="6913" max="6913" width="1.875" style="261" customWidth="1"/>
    <col min="6914" max="6914" width="9" style="261" customWidth="1"/>
    <col min="6915" max="6921" width="6.625" style="261" customWidth="1"/>
    <col min="6922" max="7159" width="9" style="261" customWidth="1"/>
    <col min="7160" max="7160" width="16.875" style="261" customWidth="1"/>
    <col min="7161" max="7161" width="10" style="261" customWidth="1"/>
    <col min="7162" max="7168" width="6.625" style="261" customWidth="1"/>
    <col min="7169" max="7169" width="1.875" style="261" customWidth="1"/>
    <col min="7170" max="7170" width="9" style="261" customWidth="1"/>
    <col min="7171" max="7177" width="6.625" style="261" customWidth="1"/>
    <col min="7178" max="7415" width="9" style="261" customWidth="1"/>
    <col min="7416" max="7416" width="16.875" style="261" customWidth="1"/>
    <col min="7417" max="7417" width="10" style="261" customWidth="1"/>
    <col min="7418" max="7424" width="6.625" style="261" customWidth="1"/>
    <col min="7425" max="7425" width="1.875" style="261" customWidth="1"/>
    <col min="7426" max="7426" width="9" style="261" customWidth="1"/>
    <col min="7427" max="7433" width="6.625" style="261" customWidth="1"/>
    <col min="7434" max="7671" width="9" style="261" customWidth="1"/>
    <col min="7672" max="7672" width="16.875" style="261" customWidth="1"/>
    <col min="7673" max="7673" width="10" style="261" customWidth="1"/>
    <col min="7674" max="7680" width="6.625" style="261" customWidth="1"/>
    <col min="7681" max="7681" width="1.875" style="261" customWidth="1"/>
    <col min="7682" max="7682" width="9" style="261" customWidth="1"/>
    <col min="7683" max="7689" width="6.625" style="261" customWidth="1"/>
    <col min="7690" max="7927" width="9" style="261" customWidth="1"/>
    <col min="7928" max="7928" width="16.875" style="261" customWidth="1"/>
    <col min="7929" max="7929" width="10" style="261" customWidth="1"/>
    <col min="7930" max="7936" width="6.625" style="261" customWidth="1"/>
    <col min="7937" max="7937" width="1.875" style="261" customWidth="1"/>
    <col min="7938" max="7938" width="9" style="261" customWidth="1"/>
    <col min="7939" max="7945" width="6.625" style="261" customWidth="1"/>
    <col min="7946" max="8183" width="9" style="261" customWidth="1"/>
    <col min="8184" max="8184" width="16.875" style="261" customWidth="1"/>
    <col min="8185" max="8185" width="10" style="261" customWidth="1"/>
    <col min="8186" max="8192" width="6.625" style="261" customWidth="1"/>
    <col min="8193" max="8193" width="1.875" style="261" customWidth="1"/>
    <col min="8194" max="8194" width="9" style="261" customWidth="1"/>
    <col min="8195" max="8201" width="6.625" style="261" customWidth="1"/>
    <col min="8202" max="8439" width="9" style="261" customWidth="1"/>
    <col min="8440" max="8440" width="16.875" style="261" customWidth="1"/>
    <col min="8441" max="8441" width="10" style="261" customWidth="1"/>
    <col min="8442" max="8448" width="6.625" style="261" customWidth="1"/>
    <col min="8449" max="8449" width="1.875" style="261" customWidth="1"/>
    <col min="8450" max="8450" width="9" style="261" customWidth="1"/>
    <col min="8451" max="8457" width="6.625" style="261" customWidth="1"/>
    <col min="8458" max="8695" width="9" style="261" customWidth="1"/>
    <col min="8696" max="8696" width="16.875" style="261" customWidth="1"/>
    <col min="8697" max="8697" width="10" style="261" customWidth="1"/>
    <col min="8698" max="8704" width="6.625" style="261" customWidth="1"/>
    <col min="8705" max="8705" width="1.875" style="261" customWidth="1"/>
    <col min="8706" max="8706" width="9" style="261" customWidth="1"/>
    <col min="8707" max="8713" width="6.625" style="261" customWidth="1"/>
    <col min="8714" max="8951" width="9" style="261" customWidth="1"/>
    <col min="8952" max="8952" width="16.875" style="261" customWidth="1"/>
    <col min="8953" max="8953" width="10" style="261" customWidth="1"/>
    <col min="8954" max="8960" width="6.625" style="261" customWidth="1"/>
    <col min="8961" max="8961" width="1.875" style="261" customWidth="1"/>
    <col min="8962" max="8962" width="9" style="261" customWidth="1"/>
    <col min="8963" max="8969" width="6.625" style="261" customWidth="1"/>
    <col min="8970" max="9207" width="9" style="261" customWidth="1"/>
    <col min="9208" max="9208" width="16.875" style="261" customWidth="1"/>
    <col min="9209" max="9209" width="10" style="261" customWidth="1"/>
    <col min="9210" max="9216" width="6.625" style="261" customWidth="1"/>
    <col min="9217" max="9217" width="1.875" style="261" customWidth="1"/>
    <col min="9218" max="9218" width="9" style="261" customWidth="1"/>
    <col min="9219" max="9225" width="6.625" style="261" customWidth="1"/>
    <col min="9226" max="9463" width="9" style="261" customWidth="1"/>
    <col min="9464" max="9464" width="16.875" style="261" customWidth="1"/>
    <col min="9465" max="9465" width="10" style="261" customWidth="1"/>
    <col min="9466" max="9472" width="6.625" style="261" customWidth="1"/>
    <col min="9473" max="9473" width="1.875" style="261" customWidth="1"/>
    <col min="9474" max="9474" width="9" style="261" customWidth="1"/>
    <col min="9475" max="9481" width="6.625" style="261" customWidth="1"/>
    <col min="9482" max="9719" width="9" style="261" customWidth="1"/>
    <col min="9720" max="9720" width="16.875" style="261" customWidth="1"/>
    <col min="9721" max="9721" width="10" style="261" customWidth="1"/>
    <col min="9722" max="9728" width="6.625" style="261" customWidth="1"/>
    <col min="9729" max="9729" width="1.875" style="261" customWidth="1"/>
    <col min="9730" max="9730" width="9" style="261" customWidth="1"/>
    <col min="9731" max="9737" width="6.625" style="261" customWidth="1"/>
    <col min="9738" max="9975" width="9" style="261" customWidth="1"/>
    <col min="9976" max="9976" width="16.875" style="261" customWidth="1"/>
    <col min="9977" max="9977" width="10" style="261" customWidth="1"/>
    <col min="9978" max="9984" width="6.625" style="261" customWidth="1"/>
    <col min="9985" max="9985" width="1.875" style="261" customWidth="1"/>
    <col min="9986" max="9986" width="9" style="261" customWidth="1"/>
    <col min="9987" max="9993" width="6.625" style="261" customWidth="1"/>
    <col min="9994" max="10231" width="9" style="261" customWidth="1"/>
    <col min="10232" max="10232" width="16.875" style="261" customWidth="1"/>
    <col min="10233" max="10233" width="10" style="261" customWidth="1"/>
    <col min="10234" max="10240" width="6.625" style="261" customWidth="1"/>
    <col min="10241" max="10241" width="1.875" style="261" customWidth="1"/>
    <col min="10242" max="10242" width="9" style="261" customWidth="1"/>
    <col min="10243" max="10249" width="6.625" style="261" customWidth="1"/>
    <col min="10250" max="10487" width="9" style="261" customWidth="1"/>
    <col min="10488" max="10488" width="16.875" style="261" customWidth="1"/>
    <col min="10489" max="10489" width="10" style="261" customWidth="1"/>
    <col min="10490" max="10496" width="6.625" style="261" customWidth="1"/>
    <col min="10497" max="10497" width="1.875" style="261" customWidth="1"/>
    <col min="10498" max="10498" width="9" style="261" customWidth="1"/>
    <col min="10499" max="10505" width="6.625" style="261" customWidth="1"/>
    <col min="10506" max="10743" width="9" style="261" customWidth="1"/>
    <col min="10744" max="10744" width="16.875" style="261" customWidth="1"/>
    <col min="10745" max="10745" width="10" style="261" customWidth="1"/>
    <col min="10746" max="10752" width="6.625" style="261" customWidth="1"/>
    <col min="10753" max="10753" width="1.875" style="261" customWidth="1"/>
    <col min="10754" max="10754" width="9" style="261" customWidth="1"/>
    <col min="10755" max="10761" width="6.625" style="261" customWidth="1"/>
    <col min="10762" max="10999" width="9" style="261" customWidth="1"/>
    <col min="11000" max="11000" width="16.875" style="261" customWidth="1"/>
    <col min="11001" max="11001" width="10" style="261" customWidth="1"/>
    <col min="11002" max="11008" width="6.625" style="261" customWidth="1"/>
    <col min="11009" max="11009" width="1.875" style="261" customWidth="1"/>
    <col min="11010" max="11010" width="9" style="261" customWidth="1"/>
    <col min="11011" max="11017" width="6.625" style="261" customWidth="1"/>
    <col min="11018" max="11255" width="9" style="261" customWidth="1"/>
    <col min="11256" max="11256" width="16.875" style="261" customWidth="1"/>
    <col min="11257" max="11257" width="10" style="261" customWidth="1"/>
    <col min="11258" max="11264" width="6.625" style="261" customWidth="1"/>
    <col min="11265" max="11265" width="1.875" style="261" customWidth="1"/>
    <col min="11266" max="11266" width="9" style="261" customWidth="1"/>
    <col min="11267" max="11273" width="6.625" style="261" customWidth="1"/>
    <col min="11274" max="11511" width="9" style="261" customWidth="1"/>
    <col min="11512" max="11512" width="16.875" style="261" customWidth="1"/>
    <col min="11513" max="11513" width="10" style="261" customWidth="1"/>
    <col min="11514" max="11520" width="6.625" style="261" customWidth="1"/>
    <col min="11521" max="11521" width="1.875" style="261" customWidth="1"/>
    <col min="11522" max="11522" width="9" style="261" customWidth="1"/>
    <col min="11523" max="11529" width="6.625" style="261" customWidth="1"/>
    <col min="11530" max="11767" width="9" style="261" customWidth="1"/>
    <col min="11768" max="11768" width="16.875" style="261" customWidth="1"/>
    <col min="11769" max="11769" width="10" style="261" customWidth="1"/>
    <col min="11770" max="11776" width="6.625" style="261" customWidth="1"/>
    <col min="11777" max="11777" width="1.875" style="261" customWidth="1"/>
    <col min="11778" max="11778" width="9" style="261" customWidth="1"/>
    <col min="11779" max="11785" width="6.625" style="261" customWidth="1"/>
    <col min="11786" max="12023" width="9" style="261" customWidth="1"/>
    <col min="12024" max="12024" width="16.875" style="261" customWidth="1"/>
    <col min="12025" max="12025" width="10" style="261" customWidth="1"/>
    <col min="12026" max="12032" width="6.625" style="261" customWidth="1"/>
    <col min="12033" max="12033" width="1.875" style="261" customWidth="1"/>
    <col min="12034" max="12034" width="9" style="261" customWidth="1"/>
    <col min="12035" max="12041" width="6.625" style="261" customWidth="1"/>
    <col min="12042" max="12279" width="9" style="261" customWidth="1"/>
    <col min="12280" max="12280" width="16.875" style="261" customWidth="1"/>
    <col min="12281" max="12281" width="10" style="261" customWidth="1"/>
    <col min="12282" max="12288" width="6.625" style="261" customWidth="1"/>
    <col min="12289" max="12289" width="1.875" style="261" customWidth="1"/>
    <col min="12290" max="12290" width="9" style="261" customWidth="1"/>
    <col min="12291" max="12297" width="6.625" style="261" customWidth="1"/>
    <col min="12298" max="12535" width="9" style="261" customWidth="1"/>
    <col min="12536" max="12536" width="16.875" style="261" customWidth="1"/>
    <col min="12537" max="12537" width="10" style="261" customWidth="1"/>
    <col min="12538" max="12544" width="6.625" style="261" customWidth="1"/>
    <col min="12545" max="12545" width="1.875" style="261" customWidth="1"/>
    <col min="12546" max="12546" width="9" style="261" customWidth="1"/>
    <col min="12547" max="12553" width="6.625" style="261" customWidth="1"/>
    <col min="12554" max="12791" width="9" style="261" customWidth="1"/>
    <col min="12792" max="12792" width="16.875" style="261" customWidth="1"/>
    <col min="12793" max="12793" width="10" style="261" customWidth="1"/>
    <col min="12794" max="12800" width="6.625" style="261" customWidth="1"/>
    <col min="12801" max="12801" width="1.875" style="261" customWidth="1"/>
    <col min="12802" max="12802" width="9" style="261" customWidth="1"/>
    <col min="12803" max="12809" width="6.625" style="261" customWidth="1"/>
    <col min="12810" max="13047" width="9" style="261" customWidth="1"/>
    <col min="13048" max="13048" width="16.875" style="261" customWidth="1"/>
    <col min="13049" max="13049" width="10" style="261" customWidth="1"/>
    <col min="13050" max="13056" width="6.625" style="261" customWidth="1"/>
    <col min="13057" max="13057" width="1.875" style="261" customWidth="1"/>
    <col min="13058" max="13058" width="9" style="261" customWidth="1"/>
    <col min="13059" max="13065" width="6.625" style="261" customWidth="1"/>
    <col min="13066" max="13303" width="9" style="261" customWidth="1"/>
    <col min="13304" max="13304" width="16.875" style="261" customWidth="1"/>
    <col min="13305" max="13305" width="10" style="261" customWidth="1"/>
    <col min="13306" max="13312" width="6.625" style="261" customWidth="1"/>
    <col min="13313" max="13313" width="1.875" style="261" customWidth="1"/>
    <col min="13314" max="13314" width="9" style="261" customWidth="1"/>
    <col min="13315" max="13321" width="6.625" style="261" customWidth="1"/>
    <col min="13322" max="13559" width="9" style="261" customWidth="1"/>
    <col min="13560" max="13560" width="16.875" style="261" customWidth="1"/>
    <col min="13561" max="13561" width="10" style="261" customWidth="1"/>
    <col min="13562" max="13568" width="6.625" style="261" customWidth="1"/>
    <col min="13569" max="13569" width="1.875" style="261" customWidth="1"/>
    <col min="13570" max="13570" width="9" style="261" customWidth="1"/>
    <col min="13571" max="13577" width="6.625" style="261" customWidth="1"/>
    <col min="13578" max="13815" width="9" style="261" customWidth="1"/>
    <col min="13816" max="13816" width="16.875" style="261" customWidth="1"/>
    <col min="13817" max="13817" width="10" style="261" customWidth="1"/>
    <col min="13818" max="13824" width="6.625" style="261" customWidth="1"/>
    <col min="13825" max="13825" width="1.875" style="261" customWidth="1"/>
    <col min="13826" max="13826" width="9" style="261" customWidth="1"/>
    <col min="13827" max="13833" width="6.625" style="261" customWidth="1"/>
    <col min="13834" max="14071" width="9" style="261" customWidth="1"/>
    <col min="14072" max="14072" width="16.875" style="261" customWidth="1"/>
    <col min="14073" max="14073" width="10" style="261" customWidth="1"/>
    <col min="14074" max="14080" width="6.625" style="261" customWidth="1"/>
    <col min="14081" max="14081" width="1.875" style="261" customWidth="1"/>
    <col min="14082" max="14082" width="9" style="261" customWidth="1"/>
    <col min="14083" max="14089" width="6.625" style="261" customWidth="1"/>
    <col min="14090" max="14327" width="9" style="261" customWidth="1"/>
    <col min="14328" max="14328" width="16.875" style="261" customWidth="1"/>
    <col min="14329" max="14329" width="10" style="261" customWidth="1"/>
    <col min="14330" max="14336" width="6.625" style="261" customWidth="1"/>
    <col min="14337" max="14337" width="1.875" style="261" customWidth="1"/>
    <col min="14338" max="14338" width="9" style="261" customWidth="1"/>
    <col min="14339" max="14345" width="6.625" style="261" customWidth="1"/>
    <col min="14346" max="14583" width="9" style="261" customWidth="1"/>
    <col min="14584" max="14584" width="16.875" style="261" customWidth="1"/>
    <col min="14585" max="14585" width="10" style="261" customWidth="1"/>
    <col min="14586" max="14592" width="6.625" style="261" customWidth="1"/>
    <col min="14593" max="14593" width="1.875" style="261" customWidth="1"/>
    <col min="14594" max="14594" width="9" style="261" customWidth="1"/>
    <col min="14595" max="14601" width="6.625" style="261" customWidth="1"/>
    <col min="14602" max="14839" width="9" style="261" customWidth="1"/>
    <col min="14840" max="14840" width="16.875" style="261" customWidth="1"/>
    <col min="14841" max="14841" width="10" style="261" customWidth="1"/>
    <col min="14842" max="14848" width="6.625" style="261" customWidth="1"/>
    <col min="14849" max="14849" width="1.875" style="261" customWidth="1"/>
    <col min="14850" max="14850" width="9" style="261" customWidth="1"/>
    <col min="14851" max="14857" width="6.625" style="261" customWidth="1"/>
    <col min="14858" max="15095" width="9" style="261" customWidth="1"/>
    <col min="15096" max="15096" width="16.875" style="261" customWidth="1"/>
    <col min="15097" max="15097" width="10" style="261" customWidth="1"/>
    <col min="15098" max="15104" width="6.625" style="261" customWidth="1"/>
    <col min="15105" max="15105" width="1.875" style="261" customWidth="1"/>
    <col min="15106" max="15106" width="9" style="261" customWidth="1"/>
    <col min="15107" max="15113" width="6.625" style="261" customWidth="1"/>
    <col min="15114" max="15351" width="9" style="261" customWidth="1"/>
    <col min="15352" max="15352" width="16.875" style="261" customWidth="1"/>
    <col min="15353" max="15353" width="10" style="261" customWidth="1"/>
    <col min="15354" max="15360" width="6.625" style="261" customWidth="1"/>
    <col min="15361" max="15361" width="1.875" style="261" customWidth="1"/>
    <col min="15362" max="15362" width="9" style="261" customWidth="1"/>
    <col min="15363" max="15369" width="6.625" style="261" customWidth="1"/>
    <col min="15370" max="15607" width="9" style="261" customWidth="1"/>
    <col min="15608" max="15608" width="16.875" style="261" customWidth="1"/>
    <col min="15609" max="15609" width="10" style="261" customWidth="1"/>
    <col min="15610" max="15616" width="6.625" style="261" customWidth="1"/>
    <col min="15617" max="15617" width="1.875" style="261" customWidth="1"/>
    <col min="15618" max="15618" width="9" style="261" customWidth="1"/>
    <col min="15619" max="15625" width="6.625" style="261" customWidth="1"/>
    <col min="15626" max="15863" width="9" style="261" customWidth="1"/>
    <col min="15864" max="15864" width="16.875" style="261" customWidth="1"/>
    <col min="15865" max="15865" width="10" style="261" customWidth="1"/>
    <col min="15866" max="15872" width="6.625" style="261" customWidth="1"/>
    <col min="15873" max="15873" width="1.875" style="261" customWidth="1"/>
    <col min="15874" max="15874" width="9" style="261" customWidth="1"/>
    <col min="15875" max="15881" width="6.625" style="261" customWidth="1"/>
    <col min="15882" max="16119" width="9" style="261" customWidth="1"/>
    <col min="16120" max="16120" width="16.875" style="261" customWidth="1"/>
    <col min="16121" max="16121" width="10" style="261" customWidth="1"/>
    <col min="16122" max="16128" width="6.625" style="261" customWidth="1"/>
    <col min="16129" max="16129" width="1.875" style="261" customWidth="1"/>
    <col min="16130" max="16130" width="9" style="261" customWidth="1"/>
    <col min="16131" max="16137" width="6.625" style="261" customWidth="1"/>
    <col min="16138" max="16384" width="9" style="261" customWidth="1"/>
  </cols>
  <sheetData>
    <row r="1" spans="1:9">
      <c r="A1" s="387" t="s">
        <v>509</v>
      </c>
      <c r="B1" s="388"/>
      <c r="C1" s="388"/>
      <c r="D1" s="388"/>
      <c r="E1" s="388"/>
      <c r="F1" s="388"/>
      <c r="G1" s="388"/>
      <c r="H1" s="388"/>
      <c r="I1" s="388"/>
    </row>
    <row r="2" spans="1:9" ht="22.5" customHeight="1">
      <c r="A2" s="388"/>
      <c r="B2" s="387"/>
      <c r="C2" s="387"/>
      <c r="D2" s="387"/>
      <c r="E2" s="387"/>
      <c r="F2" s="387"/>
      <c r="G2" s="387"/>
      <c r="H2" s="387"/>
      <c r="I2" s="387" t="s">
        <v>262</v>
      </c>
    </row>
    <row r="3" spans="1:9" ht="17.25" customHeight="1">
      <c r="A3" s="389"/>
      <c r="B3" s="394" t="s">
        <v>512</v>
      </c>
      <c r="C3" s="575" t="s">
        <v>256</v>
      </c>
      <c r="D3" s="576"/>
      <c r="E3" s="576"/>
      <c r="F3" s="576"/>
      <c r="G3" s="576"/>
      <c r="H3" s="576"/>
      <c r="I3" s="577"/>
    </row>
    <row r="4" spans="1:9">
      <c r="A4" s="390"/>
      <c r="B4" s="395" t="s">
        <v>448</v>
      </c>
      <c r="C4" s="398" t="s">
        <v>464</v>
      </c>
      <c r="D4" s="398" t="s">
        <v>268</v>
      </c>
      <c r="E4" s="398" t="s">
        <v>403</v>
      </c>
      <c r="F4" s="398" t="s">
        <v>513</v>
      </c>
      <c r="G4" s="398" t="s">
        <v>514</v>
      </c>
      <c r="H4" s="398" t="s">
        <v>308</v>
      </c>
      <c r="I4" s="403" t="s">
        <v>515</v>
      </c>
    </row>
    <row r="5" spans="1:9">
      <c r="A5" s="275"/>
      <c r="B5" s="396"/>
      <c r="C5" s="399" t="s">
        <v>210</v>
      </c>
      <c r="D5" s="399" t="s">
        <v>210</v>
      </c>
      <c r="E5" s="399" t="s">
        <v>210</v>
      </c>
      <c r="F5" s="399" t="s">
        <v>210</v>
      </c>
      <c r="G5" s="399" t="s">
        <v>210</v>
      </c>
      <c r="H5" s="399" t="s">
        <v>210</v>
      </c>
      <c r="I5" s="404" t="s">
        <v>210</v>
      </c>
    </row>
    <row r="6" spans="1:9">
      <c r="A6" s="391" t="s">
        <v>516</v>
      </c>
      <c r="B6" s="397">
        <v>1.38</v>
      </c>
      <c r="C6" s="400">
        <v>4.8</v>
      </c>
      <c r="D6" s="400">
        <v>36</v>
      </c>
      <c r="E6" s="400">
        <v>87</v>
      </c>
      <c r="F6" s="400">
        <v>95.1</v>
      </c>
      <c r="G6" s="400">
        <v>45.2</v>
      </c>
      <c r="H6" s="400">
        <v>8.1</v>
      </c>
      <c r="I6" s="405">
        <v>0.2</v>
      </c>
    </row>
    <row r="7" spans="1:9">
      <c r="A7" s="392" t="s">
        <v>517</v>
      </c>
      <c r="B7" s="381">
        <v>1.54</v>
      </c>
      <c r="C7" s="401">
        <v>4.2</v>
      </c>
      <c r="D7" s="401">
        <v>36.1</v>
      </c>
      <c r="E7" s="401">
        <v>103.2</v>
      </c>
      <c r="F7" s="401">
        <v>108</v>
      </c>
      <c r="G7" s="401">
        <v>47.4</v>
      </c>
      <c r="H7" s="401">
        <v>7.8</v>
      </c>
      <c r="I7" s="406">
        <v>0.2</v>
      </c>
    </row>
    <row r="8" spans="1:9" ht="24.95" customHeight="1">
      <c r="A8" s="392" t="s">
        <v>373</v>
      </c>
      <c r="B8" s="381">
        <v>1.38</v>
      </c>
      <c r="C8" s="401">
        <v>2.9</v>
      </c>
      <c r="D8" s="401">
        <v>26.5</v>
      </c>
      <c r="E8" s="401">
        <v>87.6</v>
      </c>
      <c r="F8" s="401">
        <v>103.8</v>
      </c>
      <c r="G8" s="401">
        <v>47.3</v>
      </c>
      <c r="H8" s="401">
        <v>8.3000000000000007</v>
      </c>
      <c r="I8" s="406" t="s">
        <v>518</v>
      </c>
    </row>
    <row r="9" spans="1:9">
      <c r="A9" s="392" t="s">
        <v>430</v>
      </c>
      <c r="B9" s="381">
        <v>1.38</v>
      </c>
      <c r="C9" s="401">
        <v>2.9</v>
      </c>
      <c r="D9" s="401">
        <v>26.5</v>
      </c>
      <c r="E9" s="401">
        <v>87.6</v>
      </c>
      <c r="F9" s="401">
        <v>103.8</v>
      </c>
      <c r="G9" s="401">
        <v>47.3</v>
      </c>
      <c r="H9" s="401">
        <v>8.3000000000000007</v>
      </c>
      <c r="I9" s="406" t="s">
        <v>518</v>
      </c>
    </row>
    <row r="10" spans="1:9" ht="24.95" customHeight="1">
      <c r="A10" s="392" t="s">
        <v>186</v>
      </c>
      <c r="B10" s="381">
        <v>1.63</v>
      </c>
      <c r="C10" s="401">
        <v>4</v>
      </c>
      <c r="D10" s="401">
        <v>33.1</v>
      </c>
      <c r="E10" s="401">
        <v>110.3</v>
      </c>
      <c r="F10" s="401">
        <v>116.6</v>
      </c>
      <c r="G10" s="401">
        <v>53.8</v>
      </c>
      <c r="H10" s="401">
        <v>8.6999999999999993</v>
      </c>
      <c r="I10" s="406">
        <v>0.3</v>
      </c>
    </row>
    <row r="11" spans="1:9">
      <c r="A11" s="392" t="s">
        <v>437</v>
      </c>
      <c r="B11" s="381">
        <v>1.39</v>
      </c>
      <c r="C11" s="401">
        <v>3.2</v>
      </c>
      <c r="D11" s="401">
        <v>19.600000000000001</v>
      </c>
      <c r="E11" s="401">
        <v>87.9</v>
      </c>
      <c r="F11" s="401">
        <v>107.2</v>
      </c>
      <c r="G11" s="401">
        <v>51.4</v>
      </c>
      <c r="H11" s="401">
        <v>8</v>
      </c>
      <c r="I11" s="406">
        <v>0.3</v>
      </c>
    </row>
    <row r="12" spans="1:9">
      <c r="A12" s="392" t="s">
        <v>521</v>
      </c>
      <c r="B12" s="381">
        <v>1.73</v>
      </c>
      <c r="C12" s="401">
        <v>3.7</v>
      </c>
      <c r="D12" s="401">
        <v>36.1</v>
      </c>
      <c r="E12" s="401">
        <v>116.6</v>
      </c>
      <c r="F12" s="401">
        <v>124.4</v>
      </c>
      <c r="G12" s="401">
        <v>57.8</v>
      </c>
      <c r="H12" s="401">
        <v>7.3</v>
      </c>
      <c r="I12" s="406" t="s">
        <v>518</v>
      </c>
    </row>
    <row r="13" spans="1:9">
      <c r="A13" s="392" t="s">
        <v>337</v>
      </c>
      <c r="B13" s="381">
        <v>2.02</v>
      </c>
      <c r="C13" s="401">
        <v>5.9</v>
      </c>
      <c r="D13" s="401">
        <v>59.8</v>
      </c>
      <c r="E13" s="401">
        <v>146.5</v>
      </c>
      <c r="F13" s="401">
        <v>126.5</v>
      </c>
      <c r="G13" s="401">
        <v>54.4</v>
      </c>
      <c r="H13" s="401">
        <v>11.3</v>
      </c>
      <c r="I13" s="406" t="s">
        <v>518</v>
      </c>
    </row>
    <row r="14" spans="1:9">
      <c r="A14" s="392" t="s">
        <v>522</v>
      </c>
      <c r="B14" s="381">
        <v>1.66</v>
      </c>
      <c r="C14" s="401">
        <v>4.4000000000000004</v>
      </c>
      <c r="D14" s="401">
        <v>43.3</v>
      </c>
      <c r="E14" s="401">
        <v>110.4</v>
      </c>
      <c r="F14" s="401">
        <v>113.1</v>
      </c>
      <c r="G14" s="401">
        <v>52</v>
      </c>
      <c r="H14" s="401">
        <v>9</v>
      </c>
      <c r="I14" s="406" t="s">
        <v>518</v>
      </c>
    </row>
    <row r="15" spans="1:9" ht="24.95" customHeight="1">
      <c r="A15" s="392" t="s">
        <v>370</v>
      </c>
      <c r="B15" s="381">
        <v>1.48</v>
      </c>
      <c r="C15" s="401">
        <v>5</v>
      </c>
      <c r="D15" s="401">
        <v>39.799999999999997</v>
      </c>
      <c r="E15" s="401">
        <v>97</v>
      </c>
      <c r="F15" s="401">
        <v>101.2</v>
      </c>
      <c r="G15" s="401">
        <v>45.3</v>
      </c>
      <c r="H15" s="401">
        <v>7.9</v>
      </c>
      <c r="I15" s="406">
        <v>0.2</v>
      </c>
    </row>
    <row r="16" spans="1:9">
      <c r="A16" s="392" t="s">
        <v>524</v>
      </c>
      <c r="B16" s="381">
        <v>1.48</v>
      </c>
      <c r="C16" s="401">
        <v>4.4000000000000004</v>
      </c>
      <c r="D16" s="401">
        <v>36.200000000000003</v>
      </c>
      <c r="E16" s="401">
        <v>96.7</v>
      </c>
      <c r="F16" s="401">
        <v>106</v>
      </c>
      <c r="G16" s="401">
        <v>45.2</v>
      </c>
      <c r="H16" s="401">
        <v>7.3</v>
      </c>
      <c r="I16" s="406" t="s">
        <v>518</v>
      </c>
    </row>
    <row r="17" spans="1:9">
      <c r="A17" s="392" t="s">
        <v>25</v>
      </c>
      <c r="B17" s="381">
        <v>1.48</v>
      </c>
      <c r="C17" s="401">
        <v>6.2</v>
      </c>
      <c r="D17" s="401">
        <v>45</v>
      </c>
      <c r="E17" s="401">
        <v>97.3</v>
      </c>
      <c r="F17" s="401">
        <v>93.8</v>
      </c>
      <c r="G17" s="401">
        <v>45.5</v>
      </c>
      <c r="H17" s="401">
        <v>8.8000000000000007</v>
      </c>
      <c r="I17" s="406" t="s">
        <v>518</v>
      </c>
    </row>
    <row r="18" spans="1:9" ht="24.95" customHeight="1">
      <c r="A18" s="392" t="s">
        <v>520</v>
      </c>
      <c r="B18" s="381">
        <v>1.6</v>
      </c>
      <c r="C18" s="401">
        <v>4.8</v>
      </c>
      <c r="D18" s="401">
        <v>45.3</v>
      </c>
      <c r="E18" s="401">
        <v>110.8</v>
      </c>
      <c r="F18" s="401">
        <v>106.4</v>
      </c>
      <c r="G18" s="401">
        <v>45.8</v>
      </c>
      <c r="H18" s="401">
        <v>7.5</v>
      </c>
      <c r="I18" s="406">
        <v>0.1</v>
      </c>
    </row>
    <row r="19" spans="1:9">
      <c r="A19" s="392" t="s">
        <v>526</v>
      </c>
      <c r="B19" s="381">
        <v>1.56</v>
      </c>
      <c r="C19" s="401">
        <v>4.7</v>
      </c>
      <c r="D19" s="401">
        <v>42</v>
      </c>
      <c r="E19" s="401">
        <v>104.8</v>
      </c>
      <c r="F19" s="401">
        <v>106.9</v>
      </c>
      <c r="G19" s="401">
        <v>45.8</v>
      </c>
      <c r="H19" s="401">
        <v>7</v>
      </c>
      <c r="I19" s="406" t="s">
        <v>518</v>
      </c>
    </row>
    <row r="20" spans="1:9">
      <c r="A20" s="392" t="s">
        <v>61</v>
      </c>
      <c r="B20" s="381">
        <v>1.66</v>
      </c>
      <c r="C20" s="401">
        <v>4.9000000000000004</v>
      </c>
      <c r="D20" s="401">
        <v>50.2</v>
      </c>
      <c r="E20" s="401">
        <v>115.6</v>
      </c>
      <c r="F20" s="401">
        <v>108.3</v>
      </c>
      <c r="G20" s="401">
        <v>45.9</v>
      </c>
      <c r="H20" s="401">
        <v>7</v>
      </c>
      <c r="I20" s="406" t="s">
        <v>518</v>
      </c>
    </row>
    <row r="21" spans="1:9">
      <c r="A21" s="392" t="s">
        <v>326</v>
      </c>
      <c r="B21" s="381">
        <v>1.56</v>
      </c>
      <c r="C21" s="401">
        <v>4.8</v>
      </c>
      <c r="D21" s="401">
        <v>48.9</v>
      </c>
      <c r="E21" s="401">
        <v>113.8</v>
      </c>
      <c r="F21" s="401">
        <v>91.7</v>
      </c>
      <c r="G21" s="401">
        <v>42.7</v>
      </c>
      <c r="H21" s="401">
        <v>10.8</v>
      </c>
      <c r="I21" s="406" t="s">
        <v>518</v>
      </c>
    </row>
    <row r="22" spans="1:9">
      <c r="A22" s="392" t="s">
        <v>528</v>
      </c>
      <c r="B22" s="381">
        <v>1.53</v>
      </c>
      <c r="C22" s="401">
        <v>4.4000000000000004</v>
      </c>
      <c r="D22" s="401">
        <v>25.1</v>
      </c>
      <c r="E22" s="401">
        <v>105.3</v>
      </c>
      <c r="F22" s="401">
        <v>108.4</v>
      </c>
      <c r="G22" s="401">
        <v>51.9</v>
      </c>
      <c r="H22" s="401">
        <v>10</v>
      </c>
      <c r="I22" s="406" t="s">
        <v>518</v>
      </c>
    </row>
    <row r="23" spans="1:9" ht="24.95" customHeight="1">
      <c r="A23" s="392" t="s">
        <v>429</v>
      </c>
      <c r="B23" s="381">
        <v>1.61</v>
      </c>
      <c r="C23" s="401">
        <v>6.5</v>
      </c>
      <c r="D23" s="401">
        <v>43.6</v>
      </c>
      <c r="E23" s="401">
        <v>115.6</v>
      </c>
      <c r="F23" s="401">
        <v>105.3</v>
      </c>
      <c r="G23" s="401">
        <v>43</v>
      </c>
      <c r="H23" s="401">
        <v>7.5</v>
      </c>
      <c r="I23" s="406">
        <v>0.3</v>
      </c>
    </row>
    <row r="24" spans="1:9">
      <c r="A24" s="392" t="s">
        <v>395</v>
      </c>
      <c r="B24" s="381">
        <v>1.59</v>
      </c>
      <c r="C24" s="401">
        <v>5.7</v>
      </c>
      <c r="D24" s="401">
        <v>37.6</v>
      </c>
      <c r="E24" s="401">
        <v>116.1</v>
      </c>
      <c r="F24" s="401">
        <v>105.7</v>
      </c>
      <c r="G24" s="401">
        <v>43.7</v>
      </c>
      <c r="H24" s="401">
        <v>7.8</v>
      </c>
      <c r="I24" s="406">
        <v>0.4</v>
      </c>
    </row>
    <row r="25" spans="1:9">
      <c r="A25" s="392" t="s">
        <v>414</v>
      </c>
      <c r="B25" s="381">
        <v>1.86</v>
      </c>
      <c r="C25" s="401">
        <v>6.7</v>
      </c>
      <c r="D25" s="401">
        <v>67.5</v>
      </c>
      <c r="E25" s="401">
        <v>127.8</v>
      </c>
      <c r="F25" s="401">
        <v>117.1</v>
      </c>
      <c r="G25" s="401">
        <v>44.3</v>
      </c>
      <c r="H25" s="401">
        <v>7.6</v>
      </c>
      <c r="I25" s="406" t="s">
        <v>518</v>
      </c>
    </row>
    <row r="26" spans="1:9">
      <c r="A26" s="392" t="s">
        <v>8</v>
      </c>
      <c r="B26" s="381">
        <v>1.8199999999999998</v>
      </c>
      <c r="C26" s="401">
        <v>8.3000000000000007</v>
      </c>
      <c r="D26" s="401">
        <v>73.7</v>
      </c>
      <c r="E26" s="401">
        <v>124.4</v>
      </c>
      <c r="F26" s="401">
        <v>108.4</v>
      </c>
      <c r="G26" s="401">
        <v>40.9</v>
      </c>
      <c r="H26" s="401">
        <v>8.1999999999999993</v>
      </c>
      <c r="I26" s="406" t="s">
        <v>518</v>
      </c>
    </row>
    <row r="27" spans="1:9">
      <c r="A27" s="392" t="s">
        <v>530</v>
      </c>
      <c r="B27" s="381">
        <v>1.36</v>
      </c>
      <c r="C27" s="401">
        <v>13.5</v>
      </c>
      <c r="D27" s="401">
        <v>55.5</v>
      </c>
      <c r="E27" s="401">
        <v>92.3</v>
      </c>
      <c r="F27" s="401">
        <v>75.400000000000006</v>
      </c>
      <c r="G27" s="401">
        <v>30.8</v>
      </c>
      <c r="H27" s="401" t="s">
        <v>518</v>
      </c>
      <c r="I27" s="406" t="s">
        <v>518</v>
      </c>
    </row>
    <row r="28" spans="1:9">
      <c r="A28" s="392" t="s">
        <v>122</v>
      </c>
      <c r="B28" s="381">
        <v>1.3</v>
      </c>
      <c r="C28" s="401">
        <v>8.6</v>
      </c>
      <c r="D28" s="401">
        <v>34.9</v>
      </c>
      <c r="E28" s="401">
        <v>80.400000000000006</v>
      </c>
      <c r="F28" s="401">
        <v>88.3</v>
      </c>
      <c r="G28" s="401">
        <v>40.6</v>
      </c>
      <c r="H28" s="401">
        <v>5.4</v>
      </c>
      <c r="I28" s="406" t="s">
        <v>518</v>
      </c>
    </row>
    <row r="29" spans="1:9" ht="24.95" customHeight="1">
      <c r="A29" s="392" t="s">
        <v>160</v>
      </c>
      <c r="B29" s="381">
        <v>1.52</v>
      </c>
      <c r="C29" s="401">
        <v>3.9</v>
      </c>
      <c r="D29" s="401">
        <v>37.799999999999997</v>
      </c>
      <c r="E29" s="401">
        <v>105</v>
      </c>
      <c r="F29" s="401">
        <v>109.1</v>
      </c>
      <c r="G29" s="401">
        <v>42.2</v>
      </c>
      <c r="H29" s="401">
        <v>6.1</v>
      </c>
      <c r="I29" s="406">
        <v>0.2</v>
      </c>
    </row>
    <row r="30" spans="1:9">
      <c r="A30" s="392" t="s">
        <v>532</v>
      </c>
      <c r="B30" s="381">
        <v>1.52</v>
      </c>
      <c r="C30" s="401">
        <v>3.9</v>
      </c>
      <c r="D30" s="401">
        <v>39.700000000000003</v>
      </c>
      <c r="E30" s="401">
        <v>103.7</v>
      </c>
      <c r="F30" s="401">
        <v>109</v>
      </c>
      <c r="G30" s="401">
        <v>41.6</v>
      </c>
      <c r="H30" s="401">
        <v>6.1</v>
      </c>
      <c r="I30" s="406" t="s">
        <v>518</v>
      </c>
    </row>
    <row r="31" spans="1:9">
      <c r="A31" s="392" t="s">
        <v>392</v>
      </c>
      <c r="B31" s="381">
        <v>1.53</v>
      </c>
      <c r="C31" s="401">
        <v>3.7</v>
      </c>
      <c r="D31" s="401">
        <v>32.4</v>
      </c>
      <c r="E31" s="401">
        <v>109.1</v>
      </c>
      <c r="F31" s="401">
        <v>109.3</v>
      </c>
      <c r="G31" s="401">
        <v>44.2</v>
      </c>
      <c r="H31" s="401">
        <v>6.3</v>
      </c>
      <c r="I31" s="406" t="s">
        <v>518</v>
      </c>
    </row>
    <row r="32" spans="1:9" ht="23.25" customHeight="1">
      <c r="A32" s="392" t="s">
        <v>192</v>
      </c>
      <c r="B32" s="381">
        <v>1.44</v>
      </c>
      <c r="C32" s="401">
        <v>3.3</v>
      </c>
      <c r="D32" s="401">
        <v>41</v>
      </c>
      <c r="E32" s="401">
        <v>96</v>
      </c>
      <c r="F32" s="401">
        <v>100.7</v>
      </c>
      <c r="G32" s="401">
        <v>40.9</v>
      </c>
      <c r="H32" s="401">
        <v>6.5</v>
      </c>
      <c r="I32" s="406" t="s">
        <v>518</v>
      </c>
    </row>
    <row r="33" spans="1:9">
      <c r="A33" s="393" t="s">
        <v>534</v>
      </c>
      <c r="B33" s="383">
        <v>1.44</v>
      </c>
      <c r="C33" s="402">
        <v>3.3</v>
      </c>
      <c r="D33" s="402">
        <v>41</v>
      </c>
      <c r="E33" s="402">
        <v>96</v>
      </c>
      <c r="F33" s="402">
        <v>100.7</v>
      </c>
      <c r="G33" s="402">
        <v>40.9</v>
      </c>
      <c r="H33" s="402">
        <v>6.5</v>
      </c>
      <c r="I33" s="407" t="s">
        <v>518</v>
      </c>
    </row>
  </sheetData>
  <mergeCells count="1">
    <mergeCell ref="C3:I3"/>
  </mergeCells>
  <phoneticPr fontId="34"/>
  <pageMargins left="0.92" right="0.7" top="0.38" bottom="0.34" header="0.3" footer="0.21"/>
  <pageSetup paperSize="9" scale="90"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3"/>
  <sheetViews>
    <sheetView topLeftCell="I58" zoomScale="75" zoomScaleNormal="75" workbookViewId="0">
      <selection activeCell="I93" sqref="I93"/>
    </sheetView>
  </sheetViews>
  <sheetFormatPr defaultRowHeight="13.5"/>
  <cols>
    <col min="1" max="1" width="7" style="408" customWidth="1"/>
    <col min="2" max="2" width="7.375" style="409" customWidth="1"/>
    <col min="3" max="22" width="7.625" style="409" bestFit="1" customWidth="1"/>
    <col min="23" max="23" width="6.625" style="409" customWidth="1"/>
    <col min="24" max="24" width="3.75" style="409" customWidth="1"/>
    <col min="25" max="25" width="7" style="409" customWidth="1"/>
    <col min="26" max="26" width="9" style="409" customWidth="1"/>
    <col min="27" max="16384" width="9" style="409"/>
  </cols>
  <sheetData>
    <row r="1" spans="1:23" ht="35.25" customHeight="1">
      <c r="A1" s="621" t="s">
        <v>125</v>
      </c>
      <c r="B1" s="621"/>
      <c r="C1" s="621"/>
      <c r="D1" s="621"/>
      <c r="E1" s="621"/>
      <c r="F1" s="621"/>
      <c r="G1" s="621"/>
      <c r="H1" s="621"/>
      <c r="I1" s="621"/>
      <c r="J1" s="621"/>
      <c r="K1" s="621"/>
      <c r="L1" s="621"/>
      <c r="M1" s="621"/>
      <c r="N1" s="621"/>
      <c r="O1" s="621"/>
      <c r="P1" s="621"/>
      <c r="Q1" s="621"/>
      <c r="R1" s="621"/>
      <c r="S1" s="621"/>
      <c r="T1" s="621"/>
      <c r="U1" s="621"/>
      <c r="V1" s="621"/>
      <c r="W1" s="621"/>
    </row>
    <row r="2" spans="1:23" ht="22.5" customHeight="1">
      <c r="A2" s="409"/>
      <c r="B2" s="411" t="s">
        <v>570</v>
      </c>
      <c r="C2" s="413" t="s">
        <v>170</v>
      </c>
      <c r="D2" s="413" t="s">
        <v>172</v>
      </c>
      <c r="E2" s="413" t="s">
        <v>174</v>
      </c>
      <c r="F2" s="413" t="s">
        <v>104</v>
      </c>
      <c r="G2" s="413" t="s">
        <v>194</v>
      </c>
      <c r="H2" s="413" t="s">
        <v>177</v>
      </c>
      <c r="I2" s="413" t="s">
        <v>178</v>
      </c>
      <c r="J2" s="413" t="s">
        <v>184</v>
      </c>
      <c r="K2" s="413" t="s">
        <v>188</v>
      </c>
      <c r="L2" s="413" t="s">
        <v>182</v>
      </c>
      <c r="M2" s="413" t="s">
        <v>193</v>
      </c>
      <c r="N2" s="413" t="s">
        <v>195</v>
      </c>
      <c r="O2" s="413" t="s">
        <v>181</v>
      </c>
      <c r="P2" s="413" t="s">
        <v>196</v>
      </c>
      <c r="Q2" s="413" t="s">
        <v>146</v>
      </c>
      <c r="R2" s="413" t="s">
        <v>197</v>
      </c>
      <c r="S2" s="413" t="s">
        <v>198</v>
      </c>
      <c r="T2" s="413" t="s">
        <v>199</v>
      </c>
      <c r="U2" s="413" t="s">
        <v>201</v>
      </c>
      <c r="V2" s="413" t="s">
        <v>109</v>
      </c>
    </row>
    <row r="3" spans="1:23" ht="22.5" customHeight="1">
      <c r="A3" s="409"/>
      <c r="B3" s="411" t="s">
        <v>571</v>
      </c>
      <c r="C3" s="414">
        <v>0.37</v>
      </c>
      <c r="D3" s="414">
        <v>0.218</v>
      </c>
      <c r="E3" s="414">
        <v>0.25600000000000001</v>
      </c>
      <c r="F3" s="414">
        <v>0.27600000000000002</v>
      </c>
      <c r="G3" s="414">
        <v>0.38100000000000001</v>
      </c>
      <c r="H3" s="414">
        <v>0.39500000000000002</v>
      </c>
      <c r="I3" s="414">
        <v>0.38100000000000001</v>
      </c>
      <c r="J3" s="414">
        <v>0.43</v>
      </c>
      <c r="K3" s="414">
        <v>0.315</v>
      </c>
      <c r="L3" s="414">
        <v>0.35699999999999998</v>
      </c>
      <c r="M3" s="414">
        <v>0.375</v>
      </c>
      <c r="N3" s="414">
        <v>0.46100000000000002</v>
      </c>
      <c r="O3" s="414">
        <v>0.27700000000000002</v>
      </c>
      <c r="P3" s="414">
        <v>0.30099999999999999</v>
      </c>
      <c r="Q3" s="414">
        <v>0.35399999999999998</v>
      </c>
      <c r="R3" s="414">
        <v>0.441</v>
      </c>
      <c r="S3" s="414">
        <v>0.32100000000000001</v>
      </c>
      <c r="T3" s="414">
        <v>0.41399999999999998</v>
      </c>
      <c r="U3" s="414">
        <v>0.41799999999999998</v>
      </c>
      <c r="V3" s="414">
        <v>0.34899999999999998</v>
      </c>
    </row>
    <row r="4" spans="1:23" ht="22.5" customHeight="1">
      <c r="A4" s="409"/>
      <c r="B4" s="411" t="s">
        <v>572</v>
      </c>
      <c r="C4" s="414">
        <v>0.34991133486883674</v>
      </c>
      <c r="D4" s="414">
        <v>0.23111555777888945</v>
      </c>
      <c r="E4" s="414">
        <v>0.28342057580028185</v>
      </c>
      <c r="F4" s="414">
        <v>0.26721698113207548</v>
      </c>
      <c r="G4" s="414">
        <v>0.28391296698140872</v>
      </c>
      <c r="H4" s="414">
        <v>0.36702857855984017</v>
      </c>
      <c r="I4" s="414">
        <v>0.36972605478904208</v>
      </c>
      <c r="J4" s="414">
        <v>0.45745826602046313</v>
      </c>
      <c r="K4" s="414">
        <v>0.28407160590618058</v>
      </c>
      <c r="L4" s="414">
        <v>0.39948508903668734</v>
      </c>
      <c r="M4" s="414">
        <v>0.33801694070752369</v>
      </c>
      <c r="N4" s="414">
        <v>0.44690533980582525</v>
      </c>
      <c r="O4" s="414">
        <v>0.31853206216533886</v>
      </c>
      <c r="P4" s="414">
        <v>0.29188107489994281</v>
      </c>
      <c r="Q4" s="414">
        <v>0.27065527065527067</v>
      </c>
      <c r="R4" s="414">
        <v>0.46936581870297378</v>
      </c>
      <c r="S4" s="414">
        <v>0.29862792574656982</v>
      </c>
      <c r="T4" s="414">
        <v>0.43869209809264303</v>
      </c>
      <c r="U4" s="414">
        <v>0.34070121951219512</v>
      </c>
      <c r="V4" s="414">
        <v>0.33200000000000002</v>
      </c>
    </row>
    <row r="5" spans="1:23" ht="22.5" customHeight="1">
      <c r="A5" s="409"/>
      <c r="B5" s="411" t="s">
        <v>574</v>
      </c>
      <c r="C5" s="414">
        <v>0.33800000000000002</v>
      </c>
      <c r="D5" s="414">
        <v>0.28499999999999998</v>
      </c>
      <c r="E5" s="414">
        <v>0.22500000000000001</v>
      </c>
      <c r="F5" s="414">
        <v>0.25900000000000001</v>
      </c>
      <c r="G5" s="414">
        <v>0.29599999999999999</v>
      </c>
      <c r="H5" s="414">
        <v>0.35</v>
      </c>
      <c r="I5" s="414">
        <v>0.379</v>
      </c>
      <c r="J5" s="414">
        <v>0.48799999999999999</v>
      </c>
      <c r="K5" s="414">
        <v>0.33</v>
      </c>
      <c r="L5" s="414">
        <v>0.372</v>
      </c>
      <c r="M5" s="414">
        <v>0.32500000000000001</v>
      </c>
      <c r="N5" s="414">
        <v>0.48399999999999999</v>
      </c>
      <c r="O5" s="414">
        <v>0.312</v>
      </c>
      <c r="P5" s="414">
        <v>0.33700000000000002</v>
      </c>
      <c r="Q5" s="414">
        <v>0.28299999999999997</v>
      </c>
      <c r="R5" s="414">
        <v>0.36299999999999999</v>
      </c>
      <c r="S5" s="414">
        <v>0.29699999999999999</v>
      </c>
      <c r="T5" s="414">
        <v>0.42899999999999999</v>
      </c>
      <c r="U5" s="414">
        <v>0.53100000000000003</v>
      </c>
      <c r="V5" s="414">
        <v>0.32900000000000001</v>
      </c>
    </row>
    <row r="6" spans="1:23" ht="22.5" customHeight="1">
      <c r="A6" s="409"/>
      <c r="B6" s="411" t="s">
        <v>372</v>
      </c>
      <c r="C6" s="414">
        <v>0.34</v>
      </c>
      <c r="D6" s="414">
        <v>0.29599999999999999</v>
      </c>
      <c r="E6" s="414">
        <v>0.19800000000000001</v>
      </c>
      <c r="F6" s="414">
        <v>0.28100000000000003</v>
      </c>
      <c r="G6" s="414">
        <v>0.30499999999999999</v>
      </c>
      <c r="H6" s="414">
        <v>0.34200000000000003</v>
      </c>
      <c r="I6" s="414">
        <v>0.35699999999999998</v>
      </c>
      <c r="J6" s="414">
        <v>0.52100000000000002</v>
      </c>
      <c r="K6" s="414">
        <v>0.38800000000000001</v>
      </c>
      <c r="L6" s="414">
        <v>0.35499999999999998</v>
      </c>
      <c r="M6" s="414">
        <v>0.309</v>
      </c>
      <c r="N6" s="414">
        <v>0.46200000000000002</v>
      </c>
      <c r="O6" s="414">
        <v>0.318</v>
      </c>
      <c r="P6" s="414">
        <v>0.36199999999999999</v>
      </c>
      <c r="Q6" s="414">
        <v>0.28399999999999997</v>
      </c>
      <c r="R6" s="414">
        <v>0.32900000000000001</v>
      </c>
      <c r="S6" s="414">
        <v>0.32100000000000001</v>
      </c>
      <c r="T6" s="414">
        <v>0.42899999999999999</v>
      </c>
      <c r="U6" s="414">
        <v>0.52800000000000002</v>
      </c>
      <c r="V6" s="414">
        <v>0.33</v>
      </c>
    </row>
    <row r="7" spans="1:23" ht="22.5" customHeight="1">
      <c r="A7" s="409"/>
      <c r="B7" s="411" t="s">
        <v>575</v>
      </c>
      <c r="C7" s="414">
        <v>0.36099999999999999</v>
      </c>
      <c r="D7" s="414">
        <v>0.315</v>
      </c>
      <c r="E7" s="414">
        <v>0.23899999999999999</v>
      </c>
      <c r="F7" s="414">
        <v>0.30499999999999999</v>
      </c>
      <c r="G7" s="414">
        <v>0.32600000000000001</v>
      </c>
      <c r="H7" s="414">
        <v>0.35799999999999998</v>
      </c>
      <c r="I7" s="414">
        <v>0.36299999999999999</v>
      </c>
      <c r="J7" s="414">
        <v>0.53200000000000003</v>
      </c>
      <c r="K7" s="414">
        <v>0.40200000000000002</v>
      </c>
      <c r="L7" s="414">
        <v>0.39500000000000002</v>
      </c>
      <c r="M7" s="414">
        <v>0.32600000000000001</v>
      </c>
      <c r="N7" s="414">
        <v>0.47099999999999997</v>
      </c>
      <c r="O7" s="414">
        <v>0.36</v>
      </c>
      <c r="P7" s="414">
        <v>0.40300000000000002</v>
      </c>
      <c r="Q7" s="414">
        <v>0.46200000000000002</v>
      </c>
      <c r="R7" s="414">
        <v>0.42599999999999999</v>
      </c>
      <c r="S7" s="414">
        <v>0.33300000000000002</v>
      </c>
      <c r="T7" s="414">
        <v>0.54600000000000004</v>
      </c>
      <c r="U7" s="414">
        <v>0.47099999999999997</v>
      </c>
      <c r="V7" s="414">
        <v>0.35599999999999998</v>
      </c>
    </row>
    <row r="8" spans="1:23" ht="22.5" customHeight="1">
      <c r="A8" s="409"/>
      <c r="B8" s="411" t="s">
        <v>359</v>
      </c>
      <c r="C8" s="414">
        <v>0.36499999999999999</v>
      </c>
      <c r="D8" s="414">
        <v>0.30199999999999999</v>
      </c>
      <c r="E8" s="414">
        <v>0.28299999999999997</v>
      </c>
      <c r="F8" s="414">
        <v>0.36399999999999999</v>
      </c>
      <c r="G8" s="414">
        <v>0.35599999999999998</v>
      </c>
      <c r="H8" s="414">
        <v>0.372</v>
      </c>
      <c r="I8" s="414">
        <v>0.378</v>
      </c>
      <c r="J8" s="414">
        <v>0.54</v>
      </c>
      <c r="K8" s="414">
        <v>0.41599999999999998</v>
      </c>
      <c r="L8" s="414">
        <v>0.39300000000000002</v>
      </c>
      <c r="M8" s="414">
        <v>0.34200000000000003</v>
      </c>
      <c r="N8" s="414">
        <v>0.47099999999999997</v>
      </c>
      <c r="O8" s="414">
        <v>0.36099999999999999</v>
      </c>
      <c r="P8" s="414">
        <v>0.39900000000000002</v>
      </c>
      <c r="Q8" s="414">
        <v>0.48799999999999999</v>
      </c>
      <c r="R8" s="414">
        <v>0.47299999999999998</v>
      </c>
      <c r="S8" s="414">
        <v>0.30399999999999999</v>
      </c>
      <c r="T8" s="414">
        <v>0.56599999999999995</v>
      </c>
      <c r="U8" s="414">
        <v>0.54</v>
      </c>
      <c r="V8" s="414">
        <v>0.37</v>
      </c>
    </row>
    <row r="9" spans="1:23" ht="22.5" customHeight="1">
      <c r="A9" s="409"/>
      <c r="B9" s="411" t="s">
        <v>577</v>
      </c>
      <c r="C9" s="414">
        <v>0.379</v>
      </c>
      <c r="D9" s="414">
        <v>0.29299999999999998</v>
      </c>
      <c r="E9" s="414">
        <v>0.33700000000000002</v>
      </c>
      <c r="F9" s="414">
        <v>0.377</v>
      </c>
      <c r="G9" s="414">
        <v>0.35599999999999998</v>
      </c>
      <c r="H9" s="414">
        <v>0.38</v>
      </c>
      <c r="I9" s="414">
        <v>0.39400000000000002</v>
      </c>
      <c r="J9" s="414">
        <v>0.53600000000000003</v>
      </c>
      <c r="K9" s="414">
        <v>0.43</v>
      </c>
      <c r="L9" s="414">
        <v>0.41</v>
      </c>
      <c r="M9" s="414">
        <v>0.36899999999999999</v>
      </c>
      <c r="N9" s="414">
        <v>0.45600000000000002</v>
      </c>
      <c r="O9" s="414">
        <v>0.36399999999999999</v>
      </c>
      <c r="P9" s="414">
        <v>0.35599999999999998</v>
      </c>
      <c r="Q9" s="414">
        <v>0.46200000000000002</v>
      </c>
      <c r="R9" s="414">
        <v>0.45100000000000001</v>
      </c>
      <c r="S9" s="414">
        <v>0.371</v>
      </c>
      <c r="T9" s="414">
        <v>0.53900000000000003</v>
      </c>
      <c r="U9" s="414">
        <v>0.53800000000000003</v>
      </c>
      <c r="V9" s="414">
        <v>0.38200000000000001</v>
      </c>
    </row>
    <row r="10" spans="1:23" ht="22.5" customHeight="1">
      <c r="A10" s="409"/>
      <c r="B10" s="411" t="s">
        <v>368</v>
      </c>
      <c r="C10" s="414">
        <v>0.37</v>
      </c>
      <c r="D10" s="414">
        <v>0.312</v>
      </c>
      <c r="E10" s="414">
        <v>0.33200000000000002</v>
      </c>
      <c r="F10" s="414">
        <v>0.38500000000000001</v>
      </c>
      <c r="G10" s="414">
        <v>0.35799999999999998</v>
      </c>
      <c r="H10" s="414">
        <v>0.36699999999999999</v>
      </c>
      <c r="I10" s="414">
        <v>0.39100000000000001</v>
      </c>
      <c r="J10" s="414">
        <v>0.53300000000000003</v>
      </c>
      <c r="K10" s="414">
        <v>0.44400000000000001</v>
      </c>
      <c r="L10" s="414">
        <v>0.41699999999999998</v>
      </c>
      <c r="M10" s="414">
        <v>0.373</v>
      </c>
      <c r="N10" s="414">
        <v>0.45300000000000001</v>
      </c>
      <c r="O10" s="414">
        <v>0.37</v>
      </c>
      <c r="P10" s="414">
        <v>0.34399999999999997</v>
      </c>
      <c r="Q10" s="414">
        <v>0.436</v>
      </c>
      <c r="R10" s="414">
        <v>0.49399999999999999</v>
      </c>
      <c r="S10" s="414">
        <v>0.40100000000000002</v>
      </c>
      <c r="T10" s="414">
        <v>0.55200000000000005</v>
      </c>
      <c r="U10" s="414">
        <v>0.56200000000000006</v>
      </c>
      <c r="V10" s="414">
        <v>0.38200000000000001</v>
      </c>
    </row>
    <row r="11" spans="1:23" ht="22.5" customHeight="1">
      <c r="A11" s="409"/>
      <c r="B11" s="411" t="s">
        <v>332</v>
      </c>
      <c r="C11" s="414">
        <v>0.374</v>
      </c>
      <c r="D11" s="414">
        <v>0.32900000000000001</v>
      </c>
      <c r="E11" s="414">
        <v>0.316</v>
      </c>
      <c r="F11" s="414">
        <v>0.38</v>
      </c>
      <c r="G11" s="414">
        <v>0.33800000000000002</v>
      </c>
      <c r="H11" s="414">
        <v>0.379</v>
      </c>
      <c r="I11" s="414">
        <v>0.379</v>
      </c>
      <c r="J11" s="414">
        <v>0.51700000000000002</v>
      </c>
      <c r="K11" s="414">
        <v>0.44400000000000001</v>
      </c>
      <c r="L11" s="414">
        <v>0.40799999999999997</v>
      </c>
      <c r="M11" s="414">
        <v>0.34399999999999997</v>
      </c>
      <c r="N11" s="414">
        <v>0.47899999999999998</v>
      </c>
      <c r="O11" s="414">
        <v>0.374</v>
      </c>
      <c r="P11" s="414">
        <v>0.34599999999999997</v>
      </c>
      <c r="Q11" s="414">
        <v>0.51500000000000001</v>
      </c>
      <c r="R11" s="414">
        <v>0.504</v>
      </c>
      <c r="S11" s="414">
        <v>0.40899999999999997</v>
      </c>
      <c r="T11" s="414">
        <v>0.55500000000000005</v>
      </c>
      <c r="U11" s="414">
        <v>0.58699999999999997</v>
      </c>
      <c r="V11" s="414">
        <v>0.38</v>
      </c>
    </row>
    <row r="12" spans="1:23" ht="21.75" customHeight="1">
      <c r="A12" s="410"/>
      <c r="B12" s="412" t="s">
        <v>579</v>
      </c>
      <c r="C12" s="412"/>
      <c r="D12" s="412"/>
      <c r="E12" s="412"/>
      <c r="F12" s="412"/>
      <c r="G12" s="412"/>
      <c r="H12" s="412"/>
      <c r="I12" s="412"/>
      <c r="J12" s="412"/>
      <c r="K12" s="412"/>
      <c r="L12" s="412"/>
      <c r="M12" s="412"/>
      <c r="N12" s="412"/>
      <c r="O12" s="412"/>
      <c r="P12" s="412"/>
      <c r="Q12" s="412"/>
      <c r="R12" s="412"/>
      <c r="S12" s="412"/>
      <c r="T12" s="412"/>
      <c r="U12" s="412"/>
    </row>
    <row r="13" spans="1:23" ht="23.25" hidden="1" customHeight="1">
      <c r="A13" s="410"/>
      <c r="B13" s="412"/>
      <c r="C13" s="412"/>
      <c r="D13" s="412"/>
      <c r="E13" s="412"/>
      <c r="F13" s="412"/>
      <c r="G13" s="412"/>
      <c r="H13" s="412"/>
      <c r="I13" s="412"/>
      <c r="J13" s="412"/>
      <c r="K13" s="412"/>
      <c r="L13" s="412"/>
      <c r="M13" s="412"/>
      <c r="N13" s="412"/>
      <c r="O13" s="412"/>
      <c r="P13" s="412"/>
      <c r="Q13" s="412"/>
      <c r="R13" s="412"/>
      <c r="S13" s="412"/>
      <c r="T13" s="412"/>
      <c r="U13" s="412"/>
    </row>
  </sheetData>
  <mergeCells count="1">
    <mergeCell ref="A1:W1"/>
  </mergeCells>
  <phoneticPr fontId="34"/>
  <printOptions horizontalCentered="1" verticalCentered="1"/>
  <pageMargins left="0.28999999999999998" right="0.36" top="0.38" bottom="0.2" header="0.2" footer="0.23622047244094488"/>
  <pageSetup paperSize="9" scale="69"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W24"/>
  <sheetViews>
    <sheetView workbookViewId="0">
      <selection activeCell="R9" sqref="R9"/>
    </sheetView>
  </sheetViews>
  <sheetFormatPr defaultRowHeight="13.5"/>
  <sheetData>
    <row r="2" spans="2:23">
      <c r="B2" t="s">
        <v>573</v>
      </c>
    </row>
    <row r="4" spans="2:23">
      <c r="E4" t="s">
        <v>620</v>
      </c>
      <c r="J4" t="s">
        <v>179</v>
      </c>
      <c r="N4" t="s">
        <v>625</v>
      </c>
    </row>
    <row r="5" spans="2:23">
      <c r="B5" t="s">
        <v>24</v>
      </c>
      <c r="C5" t="s">
        <v>601</v>
      </c>
      <c r="D5" t="s">
        <v>603</v>
      </c>
      <c r="E5" t="s">
        <v>545</v>
      </c>
      <c r="F5" t="s">
        <v>302</v>
      </c>
      <c r="G5" t="s">
        <v>621</v>
      </c>
      <c r="H5" t="s">
        <v>394</v>
      </c>
      <c r="I5" t="s">
        <v>624</v>
      </c>
      <c r="J5" t="s">
        <v>545</v>
      </c>
      <c r="K5" t="s">
        <v>302</v>
      </c>
      <c r="L5" t="s">
        <v>621</v>
      </c>
      <c r="M5" t="s">
        <v>624</v>
      </c>
      <c r="N5" t="s">
        <v>302</v>
      </c>
      <c r="O5" t="s">
        <v>621</v>
      </c>
      <c r="P5" t="s">
        <v>624</v>
      </c>
      <c r="S5" t="s">
        <v>394</v>
      </c>
      <c r="T5" s="11" t="s">
        <v>626</v>
      </c>
      <c r="V5" t="s">
        <v>624</v>
      </c>
      <c r="W5" s="11" t="s">
        <v>626</v>
      </c>
    </row>
    <row r="6" spans="2:23">
      <c r="B6" t="s">
        <v>389</v>
      </c>
      <c r="C6" t="s">
        <v>170</v>
      </c>
      <c r="D6" t="s">
        <v>604</v>
      </c>
      <c r="E6">
        <v>983815.36292167404</v>
      </c>
      <c r="F6">
        <v>516389.92645522358</v>
      </c>
      <c r="G6">
        <v>437713.98872322199</v>
      </c>
      <c r="H6">
        <v>954103.91517844563</v>
      </c>
      <c r="I6">
        <v>29711.447743228397</v>
      </c>
      <c r="J6">
        <v>1.0705363999319932</v>
      </c>
      <c r="K6">
        <v>1.1415152678194058</v>
      </c>
      <c r="L6">
        <v>1.0088461056366946</v>
      </c>
      <c r="M6">
        <v>0.90736661645180605</v>
      </c>
      <c r="N6">
        <v>6.9660593964479794E-2</v>
      </c>
      <c r="O6">
        <v>4.1764324757622854E-3</v>
      </c>
      <c r="P6">
        <v>-3.300626508248943E-3</v>
      </c>
      <c r="S6">
        <f t="shared" ref="S6:S24" si="0">LARGE($H$6:$H$24,ROW(A1))</f>
        <v>1029542.9450746581</v>
      </c>
      <c r="T6" t="str">
        <f t="shared" ref="T6:T24" ca="1" si="1">OFFSET($H$5,MATCH($S6,$H$6:$H$24,0),-5)</f>
        <v>豊郷町</v>
      </c>
      <c r="V6">
        <f t="shared" ref="V6:V24" si="2">LARGE($I$6:$I$24,ROW(D1))</f>
        <v>31751.164752953835</v>
      </c>
      <c r="W6" t="str">
        <f t="shared" ref="W6:W24" ca="1" si="3">OFFSET($I$5,MATCH($V6,$I$6:$I$24,0),-6)</f>
        <v>栗東市</v>
      </c>
    </row>
    <row r="7" spans="2:23">
      <c r="B7" t="s">
        <v>389</v>
      </c>
      <c r="C7" t="s">
        <v>172</v>
      </c>
      <c r="D7" t="s">
        <v>233</v>
      </c>
      <c r="E7">
        <v>891984.14640498254</v>
      </c>
      <c r="F7">
        <v>437202.21029572515</v>
      </c>
      <c r="G7">
        <v>429840.5358132004</v>
      </c>
      <c r="H7">
        <v>867042.74610892555</v>
      </c>
      <c r="I7">
        <v>24941.400296056985</v>
      </c>
      <c r="J7">
        <v>0.94740768319598001</v>
      </c>
      <c r="K7">
        <v>0.9392734360633368</v>
      </c>
      <c r="L7">
        <v>0.96942969063390116</v>
      </c>
      <c r="M7">
        <v>0.76422917315974492</v>
      </c>
      <c r="N7">
        <v>-3.00226334544006E-2</v>
      </c>
      <c r="O7">
        <v>-1.4396955186496009E-2</v>
      </c>
      <c r="P7">
        <v>-8.1727281631232898E-3</v>
      </c>
      <c r="S7">
        <f t="shared" si="0"/>
        <v>1011273.1218026399</v>
      </c>
      <c r="T7" t="str">
        <f t="shared" ca="1" si="1"/>
        <v>甲良町</v>
      </c>
      <c r="V7">
        <f t="shared" si="2"/>
        <v>29942.255110578793</v>
      </c>
      <c r="W7" t="str">
        <f t="shared" ca="1" si="3"/>
        <v>守山市</v>
      </c>
    </row>
    <row r="8" spans="2:23">
      <c r="B8" t="s">
        <v>389</v>
      </c>
      <c r="C8" t="s">
        <v>174</v>
      </c>
      <c r="D8" t="s">
        <v>605</v>
      </c>
      <c r="E8">
        <v>877069.85863484675</v>
      </c>
      <c r="F8">
        <v>425677.97941956698</v>
      </c>
      <c r="G8">
        <v>425187.29560613493</v>
      </c>
      <c r="H8">
        <v>850865.27502570185</v>
      </c>
      <c r="I8">
        <v>26204.583609144909</v>
      </c>
      <c r="J8">
        <v>0.9233195854057048</v>
      </c>
      <c r="K8">
        <v>0.8996693132243585</v>
      </c>
      <c r="L8">
        <v>0.9569456066535128</v>
      </c>
      <c r="M8">
        <v>0.80771604320461987</v>
      </c>
      <c r="N8">
        <v>-4.9974668696190619E-2</v>
      </c>
      <c r="O8">
        <v>-2.0138557641915095E-2</v>
      </c>
      <c r="P8">
        <v>-6.5671882561892511E-3</v>
      </c>
      <c r="S8">
        <f t="shared" si="0"/>
        <v>954103.91517844563</v>
      </c>
      <c r="T8" t="str">
        <f t="shared" ca="1" si="1"/>
        <v>大津市</v>
      </c>
      <c r="V8">
        <f t="shared" si="2"/>
        <v>29711.447743228397</v>
      </c>
      <c r="W8" t="str">
        <f t="shared" ca="1" si="3"/>
        <v>大津市</v>
      </c>
    </row>
    <row r="9" spans="2:23">
      <c r="B9" t="s">
        <v>389</v>
      </c>
      <c r="C9" t="s">
        <v>104</v>
      </c>
      <c r="D9" t="s">
        <v>247</v>
      </c>
      <c r="E9">
        <v>954659.59305657656</v>
      </c>
      <c r="F9">
        <v>489785.01648813853</v>
      </c>
      <c r="G9">
        <v>438792.92469946848</v>
      </c>
      <c r="H9">
        <v>928577.94118760701</v>
      </c>
      <c r="I9">
        <v>26081.651868969497</v>
      </c>
      <c r="J9">
        <v>1.018944632027255</v>
      </c>
      <c r="K9">
        <v>1.0616391688133748</v>
      </c>
      <c r="L9">
        <v>0.99099058922532002</v>
      </c>
      <c r="M9">
        <v>0.79565433276783137</v>
      </c>
      <c r="N9">
        <v>3.0352004659652012E-2</v>
      </c>
      <c r="O9">
        <v>-4.2578319762055427E-3</v>
      </c>
      <c r="P9">
        <v>-7.1495406561912526E-3</v>
      </c>
      <c r="S9">
        <f t="shared" si="0"/>
        <v>941519.03240097733</v>
      </c>
      <c r="T9" t="str">
        <f t="shared" ca="1" si="1"/>
        <v>草津市</v>
      </c>
      <c r="V9">
        <f t="shared" si="2"/>
        <v>28311.626799609319</v>
      </c>
      <c r="W9" t="str">
        <f t="shared" ca="1" si="3"/>
        <v>草津市</v>
      </c>
    </row>
    <row r="10" spans="2:23">
      <c r="B10" t="s">
        <v>389</v>
      </c>
      <c r="C10" t="s">
        <v>177</v>
      </c>
      <c r="D10" t="s">
        <v>606</v>
      </c>
      <c r="E10">
        <v>969830.65920058661</v>
      </c>
      <c r="F10">
        <v>502867.34807116975</v>
      </c>
      <c r="G10">
        <v>438651.68432980753</v>
      </c>
      <c r="H10">
        <v>941519.03240097733</v>
      </c>
      <c r="I10">
        <v>28311.626799609319</v>
      </c>
      <c r="J10">
        <v>1.0641726543755343</v>
      </c>
      <c r="K10">
        <v>1.1318381038282259</v>
      </c>
      <c r="L10">
        <v>1.0106895825729656</v>
      </c>
      <c r="M10">
        <v>0.85683303116224385</v>
      </c>
      <c r="N10">
        <v>6.4272657950638051E-2</v>
      </c>
      <c r="O10">
        <v>5.0907168731603534E-3</v>
      </c>
      <c r="P10">
        <v>-5.1907204482641257E-3</v>
      </c>
      <c r="S10">
        <f t="shared" si="0"/>
        <v>930291.04812711407</v>
      </c>
      <c r="T10" t="str">
        <f t="shared" ca="1" si="1"/>
        <v>竜王町</v>
      </c>
      <c r="V10">
        <f t="shared" si="2"/>
        <v>26736.253710991732</v>
      </c>
      <c r="W10" t="str">
        <f t="shared" ca="1" si="3"/>
        <v>湖南市</v>
      </c>
    </row>
    <row r="11" spans="2:23">
      <c r="B11" t="s">
        <v>389</v>
      </c>
      <c r="C11" t="s">
        <v>178</v>
      </c>
      <c r="D11" t="s">
        <v>607</v>
      </c>
      <c r="E11">
        <v>887356.22784712259</v>
      </c>
      <c r="F11">
        <v>422088.65988358326</v>
      </c>
      <c r="G11">
        <v>435325.31285296043</v>
      </c>
      <c r="H11">
        <v>857413.97273654374</v>
      </c>
      <c r="I11">
        <v>29942.255110578793</v>
      </c>
      <c r="J11">
        <v>0.95972316211484243</v>
      </c>
      <c r="K11">
        <v>0.93296942914829362</v>
      </c>
      <c r="L11">
        <v>0.9910855598321574</v>
      </c>
      <c r="M11">
        <v>0.90896928152963041</v>
      </c>
      <c r="N11">
        <v>-3.2798740251744202E-2</v>
      </c>
      <c r="O11">
        <v>-4.2349162028536211E-3</v>
      </c>
      <c r="P11">
        <v>-3.2431814305599045E-3</v>
      </c>
      <c r="S11">
        <f t="shared" si="0"/>
        <v>928577.94118760701</v>
      </c>
      <c r="T11" t="str">
        <f t="shared" ca="1" si="1"/>
        <v>近江八幡市</v>
      </c>
      <c r="V11">
        <f t="shared" si="2"/>
        <v>26204.583609144909</v>
      </c>
      <c r="W11" t="str">
        <f t="shared" ca="1" si="3"/>
        <v>長浜市</v>
      </c>
    </row>
    <row r="12" spans="2:23">
      <c r="B12" t="s">
        <v>389</v>
      </c>
      <c r="C12" t="s">
        <v>181</v>
      </c>
      <c r="D12" t="s">
        <v>608</v>
      </c>
      <c r="E12">
        <v>918455.9348019989</v>
      </c>
      <c r="F12">
        <v>460365.23954798828</v>
      </c>
      <c r="G12">
        <v>426339.53050105675</v>
      </c>
      <c r="H12">
        <v>886704.7700490451</v>
      </c>
      <c r="I12">
        <v>31751.164752953835</v>
      </c>
      <c r="J12">
        <v>0.98410296685950205</v>
      </c>
      <c r="K12">
        <v>1.0163732168713497</v>
      </c>
      <c r="L12">
        <v>0.95352330669076724</v>
      </c>
      <c r="M12">
        <v>0.95568936365591461</v>
      </c>
      <c r="N12">
        <v>7.9463107148288487E-3</v>
      </c>
      <c r="O12">
        <v>-2.2265975542387625E-2</v>
      </c>
      <c r="P12">
        <v>-1.5773683129392179E-3</v>
      </c>
      <c r="S12">
        <f t="shared" si="0"/>
        <v>916695.71380095708</v>
      </c>
      <c r="T12" t="str">
        <f t="shared" ca="1" si="1"/>
        <v>愛荘町</v>
      </c>
      <c r="V12">
        <f t="shared" si="2"/>
        <v>26099.178069160957</v>
      </c>
      <c r="W12" t="str">
        <f t="shared" ca="1" si="3"/>
        <v>野洲市</v>
      </c>
    </row>
    <row r="13" spans="2:23">
      <c r="B13" t="s">
        <v>389</v>
      </c>
      <c r="C13" t="s">
        <v>182</v>
      </c>
      <c r="D13" t="s">
        <v>609</v>
      </c>
      <c r="E13">
        <v>894573.17814341863</v>
      </c>
      <c r="F13">
        <v>477865.39763693273</v>
      </c>
      <c r="G13">
        <v>394817.73925220873</v>
      </c>
      <c r="H13">
        <v>872683.13688914152</v>
      </c>
      <c r="I13">
        <v>21890.04125427729</v>
      </c>
      <c r="J13">
        <v>0.94986173556838371</v>
      </c>
      <c r="K13">
        <v>1.0224529276415768</v>
      </c>
      <c r="L13">
        <v>0.89343006133919023</v>
      </c>
      <c r="M13">
        <v>0.67334907988728443</v>
      </c>
      <c r="N13">
        <v>1.1142425997987229E-2</v>
      </c>
      <c r="O13">
        <v>-5.0005218839081531E-2</v>
      </c>
      <c r="P13">
        <v>-1.127547159052201E-2</v>
      </c>
      <c r="S13">
        <f t="shared" si="0"/>
        <v>914055.05006817624</v>
      </c>
      <c r="T13" t="str">
        <f t="shared" ca="1" si="1"/>
        <v>東近江市</v>
      </c>
      <c r="V13">
        <f t="shared" si="2"/>
        <v>26081.651868969497</v>
      </c>
      <c r="W13" t="str">
        <f t="shared" ca="1" si="3"/>
        <v>近江八幡市</v>
      </c>
    </row>
    <row r="14" spans="2:23">
      <c r="B14" t="s">
        <v>389</v>
      </c>
      <c r="C14" t="s">
        <v>184</v>
      </c>
      <c r="D14" t="s">
        <v>611</v>
      </c>
      <c r="E14">
        <v>913564.05998608691</v>
      </c>
      <c r="F14">
        <v>478432.14872907393</v>
      </c>
      <c r="G14">
        <v>409032.73318785219</v>
      </c>
      <c r="H14">
        <v>887464.88191692613</v>
      </c>
      <c r="I14">
        <v>26099.178069160957</v>
      </c>
      <c r="J14">
        <v>0.96973157511037356</v>
      </c>
      <c r="K14">
        <v>1.0341457594357306</v>
      </c>
      <c r="L14">
        <v>0.91598692488535716</v>
      </c>
      <c r="M14">
        <v>0.7933957232742368</v>
      </c>
      <c r="N14">
        <v>1.6768256418044289E-2</v>
      </c>
      <c r="O14">
        <v>-3.9822470754475529E-2</v>
      </c>
      <c r="P14">
        <v>-7.2142105531949295E-3</v>
      </c>
      <c r="S14">
        <f t="shared" si="0"/>
        <v>887464.88191692613</v>
      </c>
      <c r="T14" t="str">
        <f t="shared" ca="1" si="1"/>
        <v>野洲市</v>
      </c>
      <c r="V14">
        <f t="shared" si="2"/>
        <v>24941.400296056985</v>
      </c>
      <c r="W14" t="str">
        <f t="shared" ca="1" si="3"/>
        <v>彦根市</v>
      </c>
    </row>
    <row r="15" spans="2:23">
      <c r="B15" t="s">
        <v>389</v>
      </c>
      <c r="C15" t="s">
        <v>188</v>
      </c>
      <c r="D15" t="s">
        <v>610</v>
      </c>
      <c r="E15">
        <v>865102.4666379781</v>
      </c>
      <c r="F15">
        <v>456679.89839878416</v>
      </c>
      <c r="G15">
        <v>381686.31452820217</v>
      </c>
      <c r="H15">
        <v>838366.21292698639</v>
      </c>
      <c r="I15">
        <v>26736.253710991732</v>
      </c>
      <c r="J15">
        <v>0.93067359277191541</v>
      </c>
      <c r="K15">
        <v>1.0077934743201684</v>
      </c>
      <c r="L15">
        <v>0.86095901834402466</v>
      </c>
      <c r="M15">
        <v>0.80849365315815636</v>
      </c>
      <c r="N15">
        <v>3.7992800186596926E-3</v>
      </c>
      <c r="O15">
        <v>-6.6312709795473143E-2</v>
      </c>
      <c r="P15">
        <v>-6.8129774512713029E-3</v>
      </c>
      <c r="S15">
        <f t="shared" si="0"/>
        <v>886704.7700490451</v>
      </c>
      <c r="T15" t="str">
        <f t="shared" ca="1" si="1"/>
        <v>栗東市</v>
      </c>
      <c r="V15">
        <f t="shared" si="2"/>
        <v>24889.475686283327</v>
      </c>
      <c r="W15" t="str">
        <f t="shared" ca="1" si="3"/>
        <v>米原市</v>
      </c>
    </row>
    <row r="16" spans="2:23">
      <c r="B16" t="s">
        <v>389</v>
      </c>
      <c r="C16" t="s">
        <v>193</v>
      </c>
      <c r="D16" t="s">
        <v>19</v>
      </c>
      <c r="E16">
        <v>832149.5780369303</v>
      </c>
      <c r="F16">
        <v>428620.46431799745</v>
      </c>
      <c r="G16">
        <v>379103.79187289672</v>
      </c>
      <c r="H16">
        <v>807724.25619089417</v>
      </c>
      <c r="I16">
        <v>24425.321846036175</v>
      </c>
      <c r="J16">
        <v>0.8980361615847503</v>
      </c>
      <c r="K16">
        <v>0.92519856070198692</v>
      </c>
      <c r="L16">
        <v>0.87939131554249905</v>
      </c>
      <c r="M16">
        <v>0.7571250584957987</v>
      </c>
      <c r="N16">
        <v>-3.7397307558121325E-2</v>
      </c>
      <c r="O16">
        <v>-5.6110865022909948E-2</v>
      </c>
      <c r="P16">
        <v>-8.4556658342185599E-3</v>
      </c>
      <c r="S16">
        <f t="shared" si="0"/>
        <v>872683.13688914152</v>
      </c>
      <c r="T16" t="str">
        <f t="shared" ca="1" si="1"/>
        <v>甲賀市</v>
      </c>
      <c r="V16">
        <f t="shared" si="2"/>
        <v>24425.321846036175</v>
      </c>
      <c r="W16" t="str">
        <f t="shared" ca="1" si="3"/>
        <v>高島市</v>
      </c>
    </row>
    <row r="17" spans="2:23">
      <c r="B17" t="s">
        <v>389</v>
      </c>
      <c r="C17" t="s">
        <v>194</v>
      </c>
      <c r="D17" t="s">
        <v>613</v>
      </c>
      <c r="E17">
        <v>938047.67896952992</v>
      </c>
      <c r="F17">
        <v>517299.16974323004</v>
      </c>
      <c r="G17">
        <v>396755.88032494619</v>
      </c>
      <c r="H17">
        <v>914055.05006817624</v>
      </c>
      <c r="I17">
        <v>23992.628901353699</v>
      </c>
      <c r="J17">
        <v>0.99510625257989405</v>
      </c>
      <c r="K17">
        <v>1.1001637332711929</v>
      </c>
      <c r="L17">
        <v>0.90154673697782084</v>
      </c>
      <c r="M17">
        <v>0.74107823344947099</v>
      </c>
      <c r="N17">
        <v>4.9961963974257846E-2</v>
      </c>
      <c r="O17">
        <v>-4.5963149791239284E-2</v>
      </c>
      <c r="P17">
        <v>-8.8925616031245974E-3</v>
      </c>
      <c r="S17">
        <f t="shared" si="0"/>
        <v>867042.74610892555</v>
      </c>
      <c r="T17" t="str">
        <f t="shared" ca="1" si="1"/>
        <v>彦根市</v>
      </c>
      <c r="V17">
        <f t="shared" si="2"/>
        <v>24222.265139358038</v>
      </c>
      <c r="W17" t="str">
        <f t="shared" ca="1" si="3"/>
        <v>日野町</v>
      </c>
    </row>
    <row r="18" spans="2:23">
      <c r="B18" t="s">
        <v>389</v>
      </c>
      <c r="C18" t="s">
        <v>195</v>
      </c>
      <c r="D18" t="s">
        <v>615</v>
      </c>
      <c r="E18">
        <v>833445.98737210594</v>
      </c>
      <c r="F18">
        <v>395999.82004029816</v>
      </c>
      <c r="G18">
        <v>412556.69164552446</v>
      </c>
      <c r="H18">
        <v>808556.51168582262</v>
      </c>
      <c r="I18">
        <v>24889.475686283327</v>
      </c>
      <c r="J18">
        <v>0.8768867013153272</v>
      </c>
      <c r="K18">
        <v>0.83529180116574719</v>
      </c>
      <c r="L18">
        <v>0.92919769425172483</v>
      </c>
      <c r="M18">
        <v>0.76861342177704095</v>
      </c>
      <c r="N18">
        <v>-8.215575888528466E-2</v>
      </c>
      <c r="O18">
        <v>-3.3074168690336567E-2</v>
      </c>
      <c r="P18">
        <v>-7.883371109051707E-3</v>
      </c>
      <c r="S18">
        <f t="shared" si="0"/>
        <v>860728.02695838909</v>
      </c>
      <c r="T18" t="str">
        <f t="shared" ca="1" si="1"/>
        <v>日野町</v>
      </c>
      <c r="V18">
        <f t="shared" si="2"/>
        <v>23992.628901353699</v>
      </c>
      <c r="W18" t="str">
        <f t="shared" ca="1" si="3"/>
        <v>東近江市</v>
      </c>
    </row>
    <row r="19" spans="2:23">
      <c r="B19" t="s">
        <v>389</v>
      </c>
      <c r="C19" t="s">
        <v>196</v>
      </c>
      <c r="D19" t="s">
        <v>531</v>
      </c>
      <c r="E19">
        <v>884950.29209774721</v>
      </c>
      <c r="F19">
        <v>458626.93574077421</v>
      </c>
      <c r="G19">
        <v>402101.09121761488</v>
      </c>
      <c r="H19">
        <v>860728.02695838909</v>
      </c>
      <c r="I19">
        <v>24222.265139358038</v>
      </c>
      <c r="J19">
        <v>0.93659551716012035</v>
      </c>
      <c r="K19">
        <v>0.96673210482290373</v>
      </c>
      <c r="L19">
        <v>0.91743849552635981</v>
      </c>
      <c r="M19">
        <v>0.75312562193871579</v>
      </c>
      <c r="N19">
        <v>-1.6703671424389763E-2</v>
      </c>
      <c r="O19">
        <v>-3.8297382176186695E-2</v>
      </c>
      <c r="P19">
        <v>-8.4034292393026771E-3</v>
      </c>
      <c r="S19">
        <f t="shared" si="0"/>
        <v>857413.97273654374</v>
      </c>
      <c r="T19" t="str">
        <f t="shared" ca="1" si="1"/>
        <v>守山市</v>
      </c>
      <c r="V19">
        <f t="shared" si="2"/>
        <v>21890.04125427729</v>
      </c>
      <c r="W19" t="str">
        <f t="shared" ca="1" si="3"/>
        <v>甲賀市</v>
      </c>
    </row>
    <row r="20" spans="2:23">
      <c r="B20" t="s">
        <v>389</v>
      </c>
      <c r="C20" t="s">
        <v>146</v>
      </c>
      <c r="D20" t="s">
        <v>580</v>
      </c>
      <c r="E20">
        <v>951181.39493995043</v>
      </c>
      <c r="F20">
        <v>497642.93968127354</v>
      </c>
      <c r="G20">
        <v>432648.10844584054</v>
      </c>
      <c r="H20">
        <v>930291.04812711407</v>
      </c>
      <c r="I20">
        <v>20890.346812836295</v>
      </c>
      <c r="J20">
        <v>1.0160650660163608</v>
      </c>
      <c r="K20">
        <v>1.0663059327715696</v>
      </c>
      <c r="L20">
        <v>0.98985812442886323</v>
      </c>
      <c r="M20">
        <v>0.64549710588124476</v>
      </c>
      <c r="N20">
        <v>3.3055717114190988E-2</v>
      </c>
      <c r="O20">
        <v>-4.7351997958125823E-3</v>
      </c>
      <c r="P20">
        <v>-1.225545130201801E-2</v>
      </c>
      <c r="S20">
        <f t="shared" si="0"/>
        <v>850865.27502570185</v>
      </c>
      <c r="T20" t="str">
        <f t="shared" ca="1" si="1"/>
        <v>長浜市</v>
      </c>
      <c r="V20">
        <f t="shared" si="2"/>
        <v>21643.867534544388</v>
      </c>
      <c r="W20" t="str">
        <f t="shared" ca="1" si="3"/>
        <v>多賀町</v>
      </c>
    </row>
    <row r="21" spans="2:23">
      <c r="B21" t="s">
        <v>389</v>
      </c>
      <c r="C21" t="s">
        <v>197</v>
      </c>
      <c r="D21" t="s">
        <v>75</v>
      </c>
      <c r="E21">
        <v>935552.04421148112</v>
      </c>
      <c r="F21">
        <v>513611.35386240401</v>
      </c>
      <c r="G21">
        <v>403084.35993855307</v>
      </c>
      <c r="H21">
        <v>916695.71380095708</v>
      </c>
      <c r="I21">
        <v>18856.33041052405</v>
      </c>
      <c r="J21">
        <v>0.9890298656110682</v>
      </c>
      <c r="K21">
        <v>1.0824830887109711</v>
      </c>
      <c r="L21">
        <v>0.91765279105945685</v>
      </c>
      <c r="M21">
        <v>0.58563700244247308</v>
      </c>
      <c r="N21">
        <v>4.1373271671298222E-2</v>
      </c>
      <c r="O21">
        <v>-3.8239120550578251E-2</v>
      </c>
      <c r="P21">
        <v>-1.4104285509651751E-2</v>
      </c>
      <c r="S21">
        <f t="shared" si="0"/>
        <v>838366.21292698639</v>
      </c>
      <c r="T21" t="str">
        <f t="shared" ca="1" si="1"/>
        <v>湖南市</v>
      </c>
      <c r="V21">
        <f t="shared" si="2"/>
        <v>20890.346812836295</v>
      </c>
      <c r="W21" t="str">
        <f t="shared" ca="1" si="3"/>
        <v>竜王町</v>
      </c>
    </row>
    <row r="22" spans="2:23">
      <c r="B22" t="s">
        <v>389</v>
      </c>
      <c r="C22" t="s">
        <v>198</v>
      </c>
      <c r="D22" t="s">
        <v>616</v>
      </c>
      <c r="E22">
        <v>1047058.1945033502</v>
      </c>
      <c r="F22">
        <v>580623.92520716623</v>
      </c>
      <c r="G22">
        <v>448919.01986749185</v>
      </c>
      <c r="H22">
        <v>1029542.9450746581</v>
      </c>
      <c r="I22">
        <v>17515.249428692103</v>
      </c>
      <c r="J22">
        <v>1.092985577923403</v>
      </c>
      <c r="K22">
        <v>1.2087496784705376</v>
      </c>
      <c r="L22">
        <v>1.0079453695661704</v>
      </c>
      <c r="M22">
        <v>0.54312987477810359</v>
      </c>
      <c r="N22">
        <v>0.10467138782670224</v>
      </c>
      <c r="O22">
        <v>3.6939305493888606E-3</v>
      </c>
      <c r="P22">
        <v>-1.5379740452688032E-2</v>
      </c>
      <c r="S22">
        <f t="shared" si="0"/>
        <v>808556.51168582262</v>
      </c>
      <c r="T22" t="str">
        <f t="shared" ca="1" si="1"/>
        <v>米原市</v>
      </c>
      <c r="V22">
        <f t="shared" si="2"/>
        <v>19238.947374991028</v>
      </c>
      <c r="W22" t="str">
        <f t="shared" ca="1" si="3"/>
        <v>甲良町</v>
      </c>
    </row>
    <row r="23" spans="2:23">
      <c r="B23" t="s">
        <v>389</v>
      </c>
      <c r="C23" t="s">
        <v>199</v>
      </c>
      <c r="D23" t="s">
        <v>279</v>
      </c>
      <c r="E23">
        <v>1030512.0691776311</v>
      </c>
      <c r="F23">
        <v>577982.6529321695</v>
      </c>
      <c r="G23">
        <v>433290.46887047047</v>
      </c>
      <c r="H23">
        <v>1011273.1218026399</v>
      </c>
      <c r="I23">
        <v>19238.947374991028</v>
      </c>
      <c r="J23">
        <v>1.0741770885972066</v>
      </c>
      <c r="K23">
        <v>1.2207599083819534</v>
      </c>
      <c r="L23">
        <v>0.9561494386116357</v>
      </c>
      <c r="M23">
        <v>0.58786120536841846</v>
      </c>
      <c r="N23">
        <v>0.10895008006004564</v>
      </c>
      <c r="O23">
        <v>-2.0713396646787598E-2</v>
      </c>
      <c r="P23">
        <v>-1.4059594816051608E-2</v>
      </c>
      <c r="S23">
        <f t="shared" si="0"/>
        <v>807724.25619089417</v>
      </c>
      <c r="T23" t="str">
        <f t="shared" ca="1" si="1"/>
        <v>高島市</v>
      </c>
      <c r="V23">
        <f t="shared" si="2"/>
        <v>18856.33041052405</v>
      </c>
      <c r="W23" t="str">
        <f t="shared" ca="1" si="3"/>
        <v>愛荘町</v>
      </c>
    </row>
    <row r="24" spans="2:23">
      <c r="B24" t="s">
        <v>389</v>
      </c>
      <c r="C24" t="s">
        <v>201</v>
      </c>
      <c r="D24" t="s">
        <v>618</v>
      </c>
      <c r="E24">
        <v>786379.39081014006</v>
      </c>
      <c r="F24">
        <v>429874.65437029785</v>
      </c>
      <c r="G24">
        <v>334860.86890529783</v>
      </c>
      <c r="H24">
        <v>764735.52327559562</v>
      </c>
      <c r="I24">
        <v>21643.867534544388</v>
      </c>
      <c r="J24">
        <v>0.84483297379504096</v>
      </c>
      <c r="K24">
        <v>0.91049755859998005</v>
      </c>
      <c r="L24">
        <v>0.78456931569686272</v>
      </c>
      <c r="M24">
        <v>0.67912169538360656</v>
      </c>
      <c r="N24">
        <v>-4.5397994599635803E-2</v>
      </c>
      <c r="O24">
        <v>-9.8782354782367784E-2</v>
      </c>
      <c r="P24">
        <v>-1.0986676822955522E-2</v>
      </c>
      <c r="S24">
        <f t="shared" si="0"/>
        <v>764735.52327559562</v>
      </c>
      <c r="T24" t="str">
        <f t="shared" ca="1" si="1"/>
        <v>多賀町</v>
      </c>
      <c r="V24">
        <f t="shared" si="2"/>
        <v>17515.249428692103</v>
      </c>
      <c r="W24" t="str">
        <f t="shared" ca="1" si="3"/>
        <v>豊郷町</v>
      </c>
    </row>
  </sheetData>
  <phoneticPr fontId="34"/>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AA39"/>
  <sheetViews>
    <sheetView showGridLines="0" topLeftCell="P53" zoomScaleSheetLayoutView="100" workbookViewId="0">
      <selection activeCell="P80" sqref="P80"/>
    </sheetView>
  </sheetViews>
  <sheetFormatPr defaultRowHeight="13.5"/>
  <cols>
    <col min="1" max="1" width="15.5" style="415" customWidth="1"/>
    <col min="2" max="2" width="8.5" style="416" customWidth="1"/>
    <col min="3" max="3" width="7.5" style="416" bestFit="1" customWidth="1"/>
    <col min="4" max="4" width="5.5" style="416" bestFit="1" customWidth="1"/>
    <col min="5" max="5" width="8.5" style="416" bestFit="1" customWidth="1"/>
    <col min="6" max="6" width="7.5" style="416" bestFit="1" customWidth="1"/>
    <col min="7" max="7" width="5.5" style="416" bestFit="1" customWidth="1"/>
    <col min="8" max="8" width="8.5" style="416" bestFit="1" customWidth="1"/>
    <col min="9" max="9" width="7.5" style="416" bestFit="1" customWidth="1"/>
    <col min="10" max="10" width="5.5" style="416" bestFit="1" customWidth="1"/>
    <col min="11" max="11" width="8.5" style="416" bestFit="1" customWidth="1"/>
    <col min="12" max="12" width="7.5" style="416" bestFit="1" customWidth="1"/>
    <col min="13" max="13" width="5.5" style="416" bestFit="1" customWidth="1"/>
    <col min="14" max="14" width="8.625" style="416" customWidth="1"/>
    <col min="15" max="15" width="7.375" style="416" customWidth="1"/>
    <col min="16" max="16" width="5.5" style="416" bestFit="1" customWidth="1"/>
    <col min="17" max="17" width="7.625" style="416" customWidth="1"/>
    <col min="18" max="18" width="3.875" style="416" customWidth="1"/>
    <col min="19" max="19" width="6.125" style="416" customWidth="1"/>
    <col min="20" max="20" width="6.875" style="416" customWidth="1"/>
    <col min="21" max="23" width="7.875" style="416" customWidth="1"/>
    <col min="24" max="24" width="4.75" style="416" customWidth="1"/>
    <col min="25" max="25" width="11" style="416" customWidth="1"/>
    <col min="26" max="26" width="9" style="416" customWidth="1"/>
    <col min="27" max="16384" width="9" style="416"/>
  </cols>
  <sheetData>
    <row r="1" spans="1:27" ht="18" customHeight="1">
      <c r="B1" s="424" t="s">
        <v>52</v>
      </c>
    </row>
    <row r="2" spans="1:27">
      <c r="B2" s="416">
        <f>SUM(B7,B9:B12,B14:B15,B17:B20,B22:B26,B28:B29,B31)</f>
        <v>555541</v>
      </c>
      <c r="C2" s="416">
        <f>SUM(C7,C9:C12,C14:C15,C17:C20,C22:C26,C28:C29,C31)</f>
        <v>15820</v>
      </c>
      <c r="E2" s="416">
        <f>SUM(E7,E9:E12,E14:E15,E17:E20,E22:E26,E28:E29,E31)</f>
        <v>556306</v>
      </c>
      <c r="F2" s="416">
        <f>SUM(F7,F9:F12,F14:F15,F17:F20,F22:F26,F28:F29,F31)</f>
        <v>45584</v>
      </c>
      <c r="H2" s="416">
        <f>SUM(H7,H9:H12,H14:H15,H17:H20,H22:H26,H28:H29,H31)</f>
        <v>556306</v>
      </c>
      <c r="I2" s="416">
        <f>SUM(I7,I9:I12,I14:I15,I17:I20,I22:I26,I28:I29,I31)</f>
        <v>24531</v>
      </c>
      <c r="K2" s="416">
        <f>SUM(K7,K9:K12,K14:K15,K17:K20,K22:K26,K28:K29,K31)</f>
        <v>279458</v>
      </c>
      <c r="L2" s="416">
        <f>SUM(L7,L9:L12,L14:L15,L17:L20,L22:L26,L28:L29,L31)</f>
        <v>23782</v>
      </c>
      <c r="N2" s="416">
        <f>SUM(N7,N9:N12,N14:N15,N17:N20,N22:N26,N28:N29,N31)</f>
        <v>442279</v>
      </c>
      <c r="O2" s="416">
        <f>SUM(O7,O9:O12,O14:O15,O17:O20,O22:O26,O28:O29,O31)</f>
        <v>34125</v>
      </c>
    </row>
    <row r="3" spans="1:27" s="417" customFormat="1" ht="23.25" customHeight="1">
      <c r="A3" s="622"/>
      <c r="B3" s="624" t="s">
        <v>564</v>
      </c>
      <c r="C3" s="625"/>
      <c r="D3" s="626"/>
      <c r="E3" s="624" t="s">
        <v>578</v>
      </c>
      <c r="F3" s="625"/>
      <c r="G3" s="626"/>
      <c r="H3" s="624" t="s">
        <v>582</v>
      </c>
      <c r="I3" s="625"/>
      <c r="J3" s="626"/>
      <c r="K3" s="624" t="s">
        <v>583</v>
      </c>
      <c r="L3" s="625"/>
      <c r="M3" s="626"/>
      <c r="N3" s="624" t="s">
        <v>586</v>
      </c>
      <c r="O3" s="625"/>
      <c r="P3" s="626"/>
      <c r="Q3" s="442"/>
      <c r="R3" s="442" t="str">
        <f>B3</f>
        <v>胃がん</v>
      </c>
      <c r="S3" s="442" t="str">
        <f>E3</f>
        <v>大腸がん</v>
      </c>
      <c r="T3" s="442" t="str">
        <f>H3</f>
        <v>肺がん</v>
      </c>
      <c r="U3" s="442" t="str">
        <f>K3</f>
        <v>乳がん</v>
      </c>
      <c r="V3" s="445" t="str">
        <f>N3</f>
        <v>子宮がん</v>
      </c>
    </row>
    <row r="4" spans="1:27" s="418" customFormat="1" ht="30" customHeight="1">
      <c r="A4" s="623"/>
      <c r="B4" s="425" t="s">
        <v>215</v>
      </c>
      <c r="C4" s="429" t="s">
        <v>457</v>
      </c>
      <c r="D4" s="433" t="s">
        <v>112</v>
      </c>
      <c r="E4" s="438" t="s">
        <v>215</v>
      </c>
      <c r="F4" s="429" t="s">
        <v>457</v>
      </c>
      <c r="G4" s="433" t="s">
        <v>112</v>
      </c>
      <c r="H4" s="425" t="s">
        <v>215</v>
      </c>
      <c r="I4" s="429" t="s">
        <v>457</v>
      </c>
      <c r="J4" s="433" t="s">
        <v>112</v>
      </c>
      <c r="K4" s="438" t="s">
        <v>215</v>
      </c>
      <c r="L4" s="429" t="s">
        <v>457</v>
      </c>
      <c r="M4" s="433" t="s">
        <v>112</v>
      </c>
      <c r="N4" s="425" t="s">
        <v>215</v>
      </c>
      <c r="O4" s="429" t="s">
        <v>457</v>
      </c>
      <c r="P4" s="433" t="s">
        <v>112</v>
      </c>
      <c r="Q4" s="443" t="str">
        <f>A5</f>
        <v>滋賀県</v>
      </c>
      <c r="R4" s="444">
        <v>2.7999999999999997E-2</v>
      </c>
      <c r="S4" s="444">
        <v>8.199999999999999E-2</v>
      </c>
      <c r="T4" s="444">
        <v>4.4000000000000004E-2</v>
      </c>
      <c r="U4" s="444">
        <v>0.16800000000000001</v>
      </c>
      <c r="V4" s="444">
        <v>0.161</v>
      </c>
      <c r="W4" s="418">
        <f t="shared" ref="W4:AA23" si="0">R4*0.01</f>
        <v>2.7999999999999998E-4</v>
      </c>
      <c r="X4" s="418">
        <f t="shared" si="0"/>
        <v>8.1999999999999987E-4</v>
      </c>
      <c r="Y4" s="418">
        <f t="shared" si="0"/>
        <v>4.4000000000000007E-4</v>
      </c>
      <c r="Z4" s="418">
        <f t="shared" si="0"/>
        <v>1.6800000000000001E-3</v>
      </c>
      <c r="AA4" s="418">
        <f t="shared" si="0"/>
        <v>1.6100000000000001E-3</v>
      </c>
    </row>
    <row r="5" spans="1:27" s="417" customFormat="1" ht="33.75" customHeight="1">
      <c r="A5" s="419" t="s">
        <v>587</v>
      </c>
      <c r="B5" s="426">
        <v>555541</v>
      </c>
      <c r="C5" s="430">
        <v>15820</v>
      </c>
      <c r="D5" s="434">
        <v>2.8</v>
      </c>
      <c r="E5" s="430">
        <v>556306</v>
      </c>
      <c r="F5" s="430">
        <v>45584</v>
      </c>
      <c r="G5" s="434">
        <v>8.1999999999999993</v>
      </c>
      <c r="H5" s="426">
        <v>556306</v>
      </c>
      <c r="I5" s="430">
        <v>24531</v>
      </c>
      <c r="J5" s="434">
        <v>4.4000000000000004</v>
      </c>
      <c r="K5" s="430">
        <v>279458</v>
      </c>
      <c r="L5" s="430">
        <v>23782</v>
      </c>
      <c r="M5" s="434">
        <v>16.8</v>
      </c>
      <c r="N5" s="426">
        <v>442279</v>
      </c>
      <c r="O5" s="430">
        <v>34125</v>
      </c>
      <c r="P5" s="434">
        <v>16.100000000000001</v>
      </c>
      <c r="Q5" s="443" t="str">
        <f>A7</f>
        <v>大津市</v>
      </c>
      <c r="R5" s="444">
        <v>8.0000000000000002E-3</v>
      </c>
      <c r="S5" s="444">
        <v>8.5999999999999993E-2</v>
      </c>
      <c r="T5" s="444">
        <v>5.7999999999999996E-2</v>
      </c>
      <c r="U5" s="444">
        <v>0.127</v>
      </c>
      <c r="V5" s="444">
        <v>0.152</v>
      </c>
      <c r="W5" s="418">
        <f t="shared" si="0"/>
        <v>8.0000000000000007E-5</v>
      </c>
      <c r="X5" s="418">
        <f t="shared" si="0"/>
        <v>8.5999999999999998E-4</v>
      </c>
      <c r="Y5" s="418">
        <f t="shared" si="0"/>
        <v>5.8E-4</v>
      </c>
      <c r="Z5" s="418">
        <f t="shared" si="0"/>
        <v>1.2700000000000001E-3</v>
      </c>
      <c r="AA5" s="418">
        <f t="shared" si="0"/>
        <v>1.5200000000000001E-3</v>
      </c>
    </row>
    <row r="6" spans="1:27" ht="33.75" customHeight="1">
      <c r="A6" s="420" t="s">
        <v>505</v>
      </c>
      <c r="B6" s="427">
        <v>141777</v>
      </c>
      <c r="C6" s="431">
        <v>1141</v>
      </c>
      <c r="D6" s="435">
        <v>0.8</v>
      </c>
      <c r="E6" s="427">
        <v>141777</v>
      </c>
      <c r="F6" s="431">
        <v>12156</v>
      </c>
      <c r="G6" s="435">
        <v>8.6</v>
      </c>
      <c r="H6" s="427">
        <v>141777</v>
      </c>
      <c r="I6" s="431">
        <v>8201</v>
      </c>
      <c r="J6" s="435">
        <v>5.8</v>
      </c>
      <c r="K6" s="427">
        <v>72364</v>
      </c>
      <c r="L6" s="431">
        <v>4821</v>
      </c>
      <c r="M6" s="435">
        <v>12.7</v>
      </c>
      <c r="N6" s="427">
        <v>111505</v>
      </c>
      <c r="O6" s="431">
        <v>8737</v>
      </c>
      <c r="P6" s="435">
        <v>15.2</v>
      </c>
      <c r="Q6" s="443" t="str">
        <f>A9</f>
        <v>草津市</v>
      </c>
      <c r="R6" s="444">
        <v>1.3000000000000001E-2</v>
      </c>
      <c r="S6" s="444">
        <v>6.7000000000000004E-2</v>
      </c>
      <c r="T6" s="444">
        <v>5.7999999999999996E-2</v>
      </c>
      <c r="U6" s="444">
        <v>0.13100000000000001</v>
      </c>
      <c r="V6" s="444">
        <v>0.16</v>
      </c>
      <c r="W6" s="418">
        <f t="shared" si="0"/>
        <v>1.3000000000000002E-4</v>
      </c>
      <c r="X6" s="418">
        <f t="shared" si="0"/>
        <v>6.7000000000000002E-4</v>
      </c>
      <c r="Y6" s="418">
        <f t="shared" si="0"/>
        <v>5.8E-4</v>
      </c>
      <c r="Z6" s="418">
        <f t="shared" si="0"/>
        <v>1.3100000000000002E-3</v>
      </c>
      <c r="AA6" s="418">
        <f t="shared" si="0"/>
        <v>1.6000000000000001E-3</v>
      </c>
    </row>
    <row r="7" spans="1:27" ht="33.75" customHeight="1">
      <c r="A7" s="421" t="s">
        <v>170</v>
      </c>
      <c r="B7" s="428">
        <v>141777</v>
      </c>
      <c r="C7" s="432">
        <v>1141</v>
      </c>
      <c r="D7" s="436">
        <v>0.8</v>
      </c>
      <c r="E7" s="432">
        <v>141777</v>
      </c>
      <c r="F7" s="432">
        <v>12156</v>
      </c>
      <c r="G7" s="436">
        <v>8.6</v>
      </c>
      <c r="H7" s="432">
        <v>141777</v>
      </c>
      <c r="I7" s="432">
        <v>8201</v>
      </c>
      <c r="J7" s="436">
        <v>5.8</v>
      </c>
      <c r="K7" s="432">
        <v>72364</v>
      </c>
      <c r="L7" s="430">
        <v>4821</v>
      </c>
      <c r="M7" s="436">
        <v>12.7</v>
      </c>
      <c r="N7" s="428">
        <v>111505</v>
      </c>
      <c r="O7" s="430">
        <v>8737</v>
      </c>
      <c r="P7" s="436">
        <v>15.2</v>
      </c>
      <c r="Q7" s="443" t="str">
        <f>A10</f>
        <v>守山市</v>
      </c>
      <c r="R7" s="444">
        <v>1.3000000000000001E-2</v>
      </c>
      <c r="S7" s="444">
        <v>7.5999999999999998E-2</v>
      </c>
      <c r="T7" s="444"/>
      <c r="U7" s="444">
        <v>0.14400000000000002</v>
      </c>
      <c r="V7" s="444">
        <v>0.16399999999999998</v>
      </c>
      <c r="W7" s="418">
        <f t="shared" si="0"/>
        <v>1.3000000000000002E-4</v>
      </c>
      <c r="X7" s="418">
        <f t="shared" si="0"/>
        <v>7.6000000000000004E-4</v>
      </c>
      <c r="Y7" s="418">
        <f t="shared" si="0"/>
        <v>0</v>
      </c>
      <c r="Z7" s="418">
        <f t="shared" si="0"/>
        <v>1.4400000000000001E-3</v>
      </c>
      <c r="AA7" s="418">
        <f t="shared" si="0"/>
        <v>1.6399999999999997E-3</v>
      </c>
    </row>
    <row r="8" spans="1:27" ht="33.75" customHeight="1">
      <c r="A8" s="420" t="s">
        <v>588</v>
      </c>
      <c r="B8" s="427">
        <v>128922</v>
      </c>
      <c r="C8" s="431">
        <v>1737</v>
      </c>
      <c r="D8" s="435">
        <v>1.3473262903150742</v>
      </c>
      <c r="E8" s="427">
        <v>128922</v>
      </c>
      <c r="F8" s="431">
        <v>8738</v>
      </c>
      <c r="G8" s="437">
        <v>6.7777415801802645</v>
      </c>
      <c r="H8" s="427">
        <v>128922</v>
      </c>
      <c r="I8" s="431">
        <v>3157</v>
      </c>
      <c r="J8" s="437">
        <v>2.4487674718046573</v>
      </c>
      <c r="K8" s="427">
        <v>64803</v>
      </c>
      <c r="L8" s="431">
        <v>4462</v>
      </c>
      <c r="M8" s="435">
        <v>6.8868725213338884</v>
      </c>
      <c r="N8" s="427">
        <v>105447</v>
      </c>
      <c r="O8" s="431">
        <v>7830</v>
      </c>
      <c r="P8" s="435">
        <v>7.4407048090509926</v>
      </c>
      <c r="Q8" s="443" t="str">
        <f>A11</f>
        <v>栗東市</v>
      </c>
      <c r="R8" s="444">
        <v>1.1000000000000001E-2</v>
      </c>
      <c r="S8" s="444">
        <v>6.3E-2</v>
      </c>
      <c r="T8" s="444">
        <v>0.01</v>
      </c>
      <c r="U8" s="444">
        <v>0.152</v>
      </c>
      <c r="V8" s="444">
        <v>0.17699999999999999</v>
      </c>
      <c r="W8" s="418">
        <f t="shared" si="0"/>
        <v>1.1000000000000002E-4</v>
      </c>
      <c r="X8" s="418">
        <f t="shared" si="0"/>
        <v>6.3000000000000003E-4</v>
      </c>
      <c r="Y8" s="418">
        <f t="shared" si="0"/>
        <v>1E-4</v>
      </c>
      <c r="Z8" s="418">
        <f t="shared" si="0"/>
        <v>1.5200000000000001E-3</v>
      </c>
      <c r="AA8" s="418">
        <f t="shared" si="0"/>
        <v>1.7699999999999999E-3</v>
      </c>
    </row>
    <row r="9" spans="1:27" ht="33.75" customHeight="1">
      <c r="A9" s="421" t="s">
        <v>177</v>
      </c>
      <c r="B9" s="428">
        <v>50548</v>
      </c>
      <c r="C9" s="432">
        <v>652</v>
      </c>
      <c r="D9" s="436">
        <v>1.3</v>
      </c>
      <c r="E9" s="432">
        <v>50548</v>
      </c>
      <c r="F9" s="432">
        <v>3405</v>
      </c>
      <c r="G9" s="436">
        <v>6.7</v>
      </c>
      <c r="H9" s="432">
        <v>50548</v>
      </c>
      <c r="I9" s="439">
        <v>2909</v>
      </c>
      <c r="J9" s="436">
        <v>5.8</v>
      </c>
      <c r="K9" s="432">
        <v>25310</v>
      </c>
      <c r="L9" s="432">
        <v>1485</v>
      </c>
      <c r="M9" s="436">
        <v>13.1</v>
      </c>
      <c r="N9" s="428">
        <v>41633</v>
      </c>
      <c r="O9" s="432">
        <v>2912</v>
      </c>
      <c r="P9" s="436">
        <v>16</v>
      </c>
      <c r="Q9" s="443" t="str">
        <f>A12</f>
        <v>野洲市</v>
      </c>
      <c r="R9" s="444">
        <v>1.9E-2</v>
      </c>
      <c r="S9" s="444">
        <v>6.2000000000000006E-2</v>
      </c>
      <c r="T9" s="444"/>
      <c r="U9" s="444">
        <v>9.9000000000000005E-2</v>
      </c>
      <c r="V9" s="444">
        <v>0.105</v>
      </c>
      <c r="W9" s="418">
        <f t="shared" si="0"/>
        <v>1.9000000000000001E-4</v>
      </c>
      <c r="X9" s="418">
        <f t="shared" si="0"/>
        <v>6.2000000000000011E-4</v>
      </c>
      <c r="Y9" s="418">
        <f t="shared" si="0"/>
        <v>0</v>
      </c>
      <c r="Z9" s="418">
        <f t="shared" si="0"/>
        <v>9.8999999999999999E-4</v>
      </c>
      <c r="AA9" s="418">
        <f t="shared" si="0"/>
        <v>1.0499999999999999E-3</v>
      </c>
    </row>
    <row r="10" spans="1:27" ht="33.75" customHeight="1">
      <c r="A10" s="421" t="s">
        <v>178</v>
      </c>
      <c r="B10" s="428">
        <v>32109</v>
      </c>
      <c r="C10" s="432">
        <v>412</v>
      </c>
      <c r="D10" s="436">
        <v>1.3</v>
      </c>
      <c r="E10" s="432">
        <v>32109</v>
      </c>
      <c r="F10" s="432">
        <v>2426</v>
      </c>
      <c r="G10" s="436">
        <v>7.6</v>
      </c>
      <c r="H10" s="432">
        <v>32109</v>
      </c>
      <c r="I10" s="439" t="s">
        <v>685</v>
      </c>
      <c r="J10" s="441" t="s">
        <v>685</v>
      </c>
      <c r="K10" s="432">
        <v>16153</v>
      </c>
      <c r="L10" s="432">
        <v>1222</v>
      </c>
      <c r="M10" s="436">
        <v>14.4</v>
      </c>
      <c r="N10" s="428">
        <v>25958</v>
      </c>
      <c r="O10" s="432">
        <v>2000</v>
      </c>
      <c r="P10" s="436">
        <v>16.399999999999999</v>
      </c>
      <c r="Q10" s="443" t="str">
        <f>A14</f>
        <v>甲賀市</v>
      </c>
      <c r="R10" s="444">
        <v>3.4000000000000002E-2</v>
      </c>
      <c r="S10" s="444">
        <v>6.5000000000000002E-2</v>
      </c>
      <c r="T10" s="444">
        <v>3.6000000000000004E-2</v>
      </c>
      <c r="U10" s="444">
        <v>0.16700000000000001</v>
      </c>
      <c r="V10" s="444">
        <v>0.114</v>
      </c>
      <c r="W10" s="418">
        <f t="shared" si="0"/>
        <v>3.4000000000000002E-4</v>
      </c>
      <c r="X10" s="418">
        <f t="shared" si="0"/>
        <v>6.5000000000000008E-4</v>
      </c>
      <c r="Y10" s="418">
        <f t="shared" si="0"/>
        <v>3.6000000000000002E-4</v>
      </c>
      <c r="Z10" s="418">
        <f t="shared" si="0"/>
        <v>1.67E-3</v>
      </c>
      <c r="AA10" s="418">
        <f t="shared" si="0"/>
        <v>1.1400000000000002E-3</v>
      </c>
    </row>
    <row r="11" spans="1:27" ht="33.75" customHeight="1">
      <c r="A11" s="421" t="s">
        <v>390</v>
      </c>
      <c r="B11" s="428">
        <v>26077</v>
      </c>
      <c r="C11" s="432">
        <v>297</v>
      </c>
      <c r="D11" s="436">
        <v>1.1000000000000001</v>
      </c>
      <c r="E11" s="432">
        <v>26077</v>
      </c>
      <c r="F11" s="432">
        <v>1646</v>
      </c>
      <c r="G11" s="436">
        <v>6.3</v>
      </c>
      <c r="H11" s="432">
        <v>26077</v>
      </c>
      <c r="I11" s="432">
        <v>248</v>
      </c>
      <c r="J11" s="436">
        <v>1</v>
      </c>
      <c r="K11" s="432">
        <v>13108</v>
      </c>
      <c r="L11" s="432">
        <v>1152</v>
      </c>
      <c r="M11" s="436">
        <v>15.2</v>
      </c>
      <c r="N11" s="428">
        <v>21766</v>
      </c>
      <c r="O11" s="432">
        <v>1986</v>
      </c>
      <c r="P11" s="436">
        <v>17.7</v>
      </c>
      <c r="Q11" s="443" t="str">
        <f>A15</f>
        <v>湖南市</v>
      </c>
      <c r="R11" s="444">
        <v>2.7999999999999997E-2</v>
      </c>
      <c r="S11" s="444">
        <v>6.4000000000000001E-2</v>
      </c>
      <c r="T11" s="444">
        <v>1.6E-2</v>
      </c>
      <c r="U11" s="444">
        <v>0.23300000000000001</v>
      </c>
      <c r="V11" s="444">
        <v>0.184</v>
      </c>
      <c r="W11" s="418">
        <f t="shared" si="0"/>
        <v>2.7999999999999998E-4</v>
      </c>
      <c r="X11" s="418">
        <f t="shared" si="0"/>
        <v>6.4000000000000005E-4</v>
      </c>
      <c r="Y11" s="418">
        <f t="shared" si="0"/>
        <v>1.6000000000000001E-4</v>
      </c>
      <c r="Z11" s="418">
        <f t="shared" si="0"/>
        <v>2.33E-3</v>
      </c>
      <c r="AA11" s="418">
        <f t="shared" si="0"/>
        <v>1.8400000000000001E-3</v>
      </c>
    </row>
    <row r="12" spans="1:27" ht="33.75" customHeight="1">
      <c r="A12" s="421" t="s">
        <v>589</v>
      </c>
      <c r="B12" s="428">
        <v>20188</v>
      </c>
      <c r="C12" s="432">
        <v>376</v>
      </c>
      <c r="D12" s="436">
        <v>1.9</v>
      </c>
      <c r="E12" s="432">
        <v>20188</v>
      </c>
      <c r="F12" s="432">
        <v>1261</v>
      </c>
      <c r="G12" s="436">
        <v>6.2</v>
      </c>
      <c r="H12" s="432">
        <v>20188</v>
      </c>
      <c r="I12" s="439" t="s">
        <v>685</v>
      </c>
      <c r="J12" s="441" t="s">
        <v>685</v>
      </c>
      <c r="K12" s="432">
        <v>10232</v>
      </c>
      <c r="L12" s="432">
        <v>603</v>
      </c>
      <c r="M12" s="436">
        <v>9.9</v>
      </c>
      <c r="N12" s="428">
        <v>16090</v>
      </c>
      <c r="O12" s="432">
        <v>932</v>
      </c>
      <c r="P12" s="436">
        <v>10.5</v>
      </c>
      <c r="Q12" s="443" t="str">
        <f>A17</f>
        <v>近江八幡市</v>
      </c>
      <c r="R12" s="444">
        <v>2.8999999999999998E-2</v>
      </c>
      <c r="S12" s="444">
        <v>7.5999999999999998E-2</v>
      </c>
      <c r="T12" s="444">
        <v>1.4999999999999999E-2</v>
      </c>
      <c r="U12" s="444">
        <v>0.13900000000000001</v>
      </c>
      <c r="V12" s="444">
        <v>0.127</v>
      </c>
      <c r="W12" s="418">
        <f t="shared" si="0"/>
        <v>2.9E-4</v>
      </c>
      <c r="X12" s="418">
        <f t="shared" si="0"/>
        <v>7.6000000000000004E-4</v>
      </c>
      <c r="Y12" s="418">
        <f t="shared" si="0"/>
        <v>1.4999999999999999E-4</v>
      </c>
      <c r="Z12" s="418">
        <f t="shared" si="0"/>
        <v>1.3900000000000002E-3</v>
      </c>
      <c r="AA12" s="418">
        <f t="shared" si="0"/>
        <v>1.2700000000000001E-3</v>
      </c>
    </row>
    <row r="13" spans="1:27" ht="33.75" customHeight="1">
      <c r="A13" s="420" t="s">
        <v>222</v>
      </c>
      <c r="B13" s="427">
        <v>58880</v>
      </c>
      <c r="C13" s="431">
        <v>1875</v>
      </c>
      <c r="D13" s="437">
        <v>3.1844429347826089</v>
      </c>
      <c r="E13" s="427">
        <v>58880</v>
      </c>
      <c r="F13" s="431">
        <v>3814</v>
      </c>
      <c r="G13" s="435">
        <v>6.4775815217391299</v>
      </c>
      <c r="H13" s="427">
        <v>37061</v>
      </c>
      <c r="I13" s="431">
        <v>1344</v>
      </c>
      <c r="J13" s="435">
        <v>3.6264536844661506</v>
      </c>
      <c r="K13" s="427">
        <v>28758</v>
      </c>
      <c r="L13" s="431">
        <v>2642</v>
      </c>
      <c r="M13" s="435">
        <v>9.1970929828221717</v>
      </c>
      <c r="N13" s="427">
        <v>46400</v>
      </c>
      <c r="O13" s="431">
        <v>2913</v>
      </c>
      <c r="P13" s="435">
        <v>6.3025862068965512</v>
      </c>
      <c r="Q13" s="443" t="str">
        <f>A18</f>
        <v>東近江市</v>
      </c>
      <c r="R13" s="444">
        <v>6.7000000000000004E-2</v>
      </c>
      <c r="S13" s="444">
        <v>0.10100000000000001</v>
      </c>
      <c r="T13" s="444">
        <v>0.06</v>
      </c>
      <c r="U13" s="444">
        <v>0.23100000000000001</v>
      </c>
      <c r="V13" s="444">
        <v>0.20300000000000001</v>
      </c>
      <c r="W13" s="418">
        <f t="shared" si="0"/>
        <v>6.7000000000000002E-4</v>
      </c>
      <c r="X13" s="418">
        <f t="shared" si="0"/>
        <v>1.01E-3</v>
      </c>
      <c r="Y13" s="418">
        <f t="shared" si="0"/>
        <v>5.9999999999999995E-4</v>
      </c>
      <c r="Z13" s="418">
        <f t="shared" si="0"/>
        <v>2.31E-3</v>
      </c>
      <c r="AA13" s="418">
        <f t="shared" si="0"/>
        <v>2.0300000000000001E-3</v>
      </c>
    </row>
    <row r="14" spans="1:27" ht="33.75" customHeight="1">
      <c r="A14" s="421" t="s">
        <v>139</v>
      </c>
      <c r="B14" s="428">
        <v>37061</v>
      </c>
      <c r="C14" s="432">
        <v>1262</v>
      </c>
      <c r="D14" s="436">
        <v>3.4</v>
      </c>
      <c r="E14" s="432">
        <v>37061</v>
      </c>
      <c r="F14" s="432">
        <v>2419</v>
      </c>
      <c r="G14" s="436">
        <v>6.5</v>
      </c>
      <c r="H14" s="428">
        <v>37061</v>
      </c>
      <c r="I14" s="432">
        <v>1344</v>
      </c>
      <c r="J14" s="436">
        <v>3.6</v>
      </c>
      <c r="K14" s="432">
        <v>18169</v>
      </c>
      <c r="L14" s="432">
        <v>1301</v>
      </c>
      <c r="M14" s="436">
        <v>16.7</v>
      </c>
      <c r="N14" s="428">
        <v>28341</v>
      </c>
      <c r="O14" s="432">
        <v>1319</v>
      </c>
      <c r="P14" s="436">
        <v>11.4</v>
      </c>
      <c r="Q14" s="443" t="str">
        <f>A19</f>
        <v>日野町</v>
      </c>
      <c r="R14" s="444">
        <v>0.1</v>
      </c>
      <c r="S14" s="444">
        <v>0.17199999999999999</v>
      </c>
      <c r="T14" s="444">
        <v>5.5E-2</v>
      </c>
      <c r="U14" s="444">
        <v>0.317</v>
      </c>
      <c r="V14" s="444">
        <v>0.32</v>
      </c>
      <c r="W14" s="418">
        <f t="shared" si="0"/>
        <v>1E-3</v>
      </c>
      <c r="X14" s="418">
        <f t="shared" si="0"/>
        <v>1.72E-3</v>
      </c>
      <c r="Y14" s="418">
        <f t="shared" si="0"/>
        <v>5.5000000000000003E-4</v>
      </c>
      <c r="Z14" s="418">
        <f t="shared" si="0"/>
        <v>3.1700000000000001E-3</v>
      </c>
      <c r="AA14" s="418">
        <f t="shared" si="0"/>
        <v>3.2000000000000002E-3</v>
      </c>
    </row>
    <row r="15" spans="1:27" ht="33.75" customHeight="1">
      <c r="A15" s="421" t="s">
        <v>590</v>
      </c>
      <c r="B15" s="428">
        <v>21819</v>
      </c>
      <c r="C15" s="432">
        <v>613</v>
      </c>
      <c r="D15" s="436">
        <v>2.8</v>
      </c>
      <c r="E15" s="432">
        <v>21819</v>
      </c>
      <c r="F15" s="432">
        <v>1395</v>
      </c>
      <c r="G15" s="436">
        <v>6.4</v>
      </c>
      <c r="H15" s="432">
        <v>21819</v>
      </c>
      <c r="I15" s="432">
        <v>357</v>
      </c>
      <c r="J15" s="436">
        <v>1.6</v>
      </c>
      <c r="K15" s="432">
        <v>10589</v>
      </c>
      <c r="L15" s="432">
        <v>1341</v>
      </c>
      <c r="M15" s="436">
        <v>23.3</v>
      </c>
      <c r="N15" s="428">
        <v>18059</v>
      </c>
      <c r="O15" s="432">
        <v>1594</v>
      </c>
      <c r="P15" s="436">
        <v>18.399999999999999</v>
      </c>
      <c r="Q15" s="443" t="str">
        <f>A20</f>
        <v>竜王町</v>
      </c>
      <c r="R15" s="444">
        <v>6.6000000000000003E-2</v>
      </c>
      <c r="S15" s="444">
        <v>0.10100000000000001</v>
      </c>
      <c r="T15" s="444">
        <v>6.8000000000000005E-2</v>
      </c>
      <c r="U15" s="444">
        <v>0.19500000000000001</v>
      </c>
      <c r="V15" s="444">
        <v>0.159</v>
      </c>
      <c r="W15" s="418">
        <f t="shared" si="0"/>
        <v>6.6E-4</v>
      </c>
      <c r="X15" s="418">
        <f t="shared" si="0"/>
        <v>1.01E-3</v>
      </c>
      <c r="Y15" s="418">
        <f t="shared" si="0"/>
        <v>6.8000000000000005E-4</v>
      </c>
      <c r="Z15" s="418">
        <f t="shared" si="0"/>
        <v>1.9500000000000001E-3</v>
      </c>
      <c r="AA15" s="418">
        <f t="shared" si="0"/>
        <v>1.5900000000000001E-3</v>
      </c>
    </row>
    <row r="16" spans="1:27" ht="33.75" customHeight="1">
      <c r="A16" s="420" t="s">
        <v>494</v>
      </c>
      <c r="B16" s="427">
        <v>87194</v>
      </c>
      <c r="C16" s="431">
        <v>4741</v>
      </c>
      <c r="D16" s="437">
        <v>5.4373007317017228</v>
      </c>
      <c r="E16" s="427">
        <v>87194</v>
      </c>
      <c r="F16" s="431">
        <v>8298</v>
      </c>
      <c r="G16" s="435">
        <v>9.5167098653577078</v>
      </c>
      <c r="H16" s="427">
        <v>87194</v>
      </c>
      <c r="I16" s="431">
        <v>3757</v>
      </c>
      <c r="J16" s="435">
        <v>4.3087827144069539</v>
      </c>
      <c r="K16" s="427">
        <v>43784</v>
      </c>
      <c r="L16" s="431">
        <v>4364</v>
      </c>
      <c r="M16" s="435">
        <v>9.9810433034898605</v>
      </c>
      <c r="N16" s="427">
        <v>68285</v>
      </c>
      <c r="O16" s="431">
        <v>5532</v>
      </c>
      <c r="P16" s="435">
        <v>8.1199384930804719</v>
      </c>
      <c r="Q16" s="443" t="str">
        <f>A22</f>
        <v>彦根市</v>
      </c>
      <c r="R16" s="444">
        <v>3.9E-2</v>
      </c>
      <c r="S16" s="444">
        <v>7.9000000000000001E-2</v>
      </c>
      <c r="T16" s="444">
        <v>8.8000000000000009E-2</v>
      </c>
      <c r="U16" s="444">
        <v>0.20399999999999999</v>
      </c>
      <c r="V16" s="444">
        <v>0.20699999999999999</v>
      </c>
      <c r="W16" s="418">
        <f t="shared" si="0"/>
        <v>3.8999999999999999E-4</v>
      </c>
      <c r="X16" s="418">
        <f t="shared" si="0"/>
        <v>7.9000000000000001E-4</v>
      </c>
      <c r="Y16" s="418">
        <f t="shared" si="0"/>
        <v>8.8000000000000014E-4</v>
      </c>
      <c r="Z16" s="418">
        <f t="shared" si="0"/>
        <v>2.0399999999999997E-3</v>
      </c>
      <c r="AA16" s="418">
        <f t="shared" si="0"/>
        <v>2.0699999999999998E-3</v>
      </c>
    </row>
    <row r="17" spans="1:27" ht="33.75" customHeight="1">
      <c r="A17" s="421" t="s">
        <v>104</v>
      </c>
      <c r="B17" s="428">
        <v>32851</v>
      </c>
      <c r="C17" s="432">
        <v>953</v>
      </c>
      <c r="D17" s="436">
        <v>2.9</v>
      </c>
      <c r="E17" s="432">
        <v>32851</v>
      </c>
      <c r="F17" s="432">
        <v>2512</v>
      </c>
      <c r="G17" s="436">
        <v>7.6</v>
      </c>
      <c r="H17" s="432">
        <v>32851</v>
      </c>
      <c r="I17" s="432">
        <v>486</v>
      </c>
      <c r="J17" s="436">
        <v>1.5</v>
      </c>
      <c r="K17" s="432">
        <v>16499</v>
      </c>
      <c r="L17" s="432">
        <v>1112</v>
      </c>
      <c r="M17" s="436">
        <v>13.9</v>
      </c>
      <c r="N17" s="428">
        <v>25700</v>
      </c>
      <c r="O17" s="432">
        <v>1412</v>
      </c>
      <c r="P17" s="436">
        <v>12.7</v>
      </c>
      <c r="Q17" s="443" t="str">
        <f>A23</f>
        <v>愛荘町</v>
      </c>
      <c r="R17" s="444">
        <v>5.9000000000000004E-2</v>
      </c>
      <c r="S17" s="444">
        <v>0.115</v>
      </c>
      <c r="T17" s="444">
        <v>7.5999999999999998E-2</v>
      </c>
      <c r="U17" s="444">
        <v>0.23400000000000001</v>
      </c>
      <c r="V17" s="444">
        <v>0.19100000000000003</v>
      </c>
      <c r="W17" s="418">
        <f t="shared" si="0"/>
        <v>5.9000000000000003E-4</v>
      </c>
      <c r="X17" s="418">
        <f t="shared" si="0"/>
        <v>1.15E-3</v>
      </c>
      <c r="Y17" s="418">
        <f t="shared" si="0"/>
        <v>7.6000000000000004E-4</v>
      </c>
      <c r="Z17" s="418">
        <f t="shared" si="0"/>
        <v>2.3400000000000001E-3</v>
      </c>
      <c r="AA17" s="418">
        <f t="shared" si="0"/>
        <v>1.9100000000000005E-3</v>
      </c>
    </row>
    <row r="18" spans="1:27" ht="33.75" customHeight="1">
      <c r="A18" s="421" t="s">
        <v>591</v>
      </c>
      <c r="B18" s="428">
        <v>45222</v>
      </c>
      <c r="C18" s="432">
        <v>3042</v>
      </c>
      <c r="D18" s="436">
        <v>6.7</v>
      </c>
      <c r="E18" s="432">
        <v>45222</v>
      </c>
      <c r="F18" s="432">
        <v>4566</v>
      </c>
      <c r="G18" s="436">
        <v>10.1</v>
      </c>
      <c r="H18" s="432">
        <v>45222</v>
      </c>
      <c r="I18" s="432">
        <v>2708</v>
      </c>
      <c r="J18" s="436">
        <v>6</v>
      </c>
      <c r="K18" s="432">
        <v>22343</v>
      </c>
      <c r="L18" s="432">
        <v>2559</v>
      </c>
      <c r="M18" s="436">
        <v>23.1</v>
      </c>
      <c r="N18" s="428">
        <v>35501</v>
      </c>
      <c r="O18" s="432">
        <v>3247</v>
      </c>
      <c r="P18" s="436">
        <v>20.3</v>
      </c>
      <c r="Q18" s="443" t="str">
        <f>A24</f>
        <v>豊郷町</v>
      </c>
      <c r="R18" s="444">
        <v>6.5000000000000002E-2</v>
      </c>
      <c r="S18" s="444">
        <v>8.5999999999999993E-2</v>
      </c>
      <c r="T18" s="444">
        <v>0.13</v>
      </c>
      <c r="U18" s="444">
        <v>0.253</v>
      </c>
      <c r="V18" s="444">
        <v>0.219</v>
      </c>
      <c r="W18" s="418">
        <f t="shared" si="0"/>
        <v>6.5000000000000008E-4</v>
      </c>
      <c r="X18" s="418">
        <f t="shared" si="0"/>
        <v>8.5999999999999998E-4</v>
      </c>
      <c r="Y18" s="418">
        <f t="shared" si="0"/>
        <v>1.3000000000000002E-3</v>
      </c>
      <c r="Z18" s="418">
        <f t="shared" si="0"/>
        <v>2.5300000000000001E-3</v>
      </c>
      <c r="AA18" s="418">
        <f t="shared" si="0"/>
        <v>2.1900000000000001E-3</v>
      </c>
    </row>
    <row r="19" spans="1:27" ht="33.75" customHeight="1">
      <c r="A19" s="421" t="s">
        <v>196</v>
      </c>
      <c r="B19" s="428">
        <v>4224</v>
      </c>
      <c r="C19" s="432">
        <v>424</v>
      </c>
      <c r="D19" s="436">
        <v>10</v>
      </c>
      <c r="E19" s="432">
        <v>4224</v>
      </c>
      <c r="F19" s="432">
        <v>725</v>
      </c>
      <c r="G19" s="436">
        <v>17.2</v>
      </c>
      <c r="H19" s="432">
        <v>4224</v>
      </c>
      <c r="I19" s="432">
        <v>231</v>
      </c>
      <c r="J19" s="436">
        <v>5.5</v>
      </c>
      <c r="K19" s="432">
        <v>2511</v>
      </c>
      <c r="L19" s="432">
        <v>432</v>
      </c>
      <c r="M19" s="436">
        <v>31.7</v>
      </c>
      <c r="N19" s="428">
        <v>3338</v>
      </c>
      <c r="O19" s="432">
        <v>566</v>
      </c>
      <c r="P19" s="436">
        <v>32</v>
      </c>
      <c r="Q19" s="443" t="str">
        <f>A25</f>
        <v>甲良町</v>
      </c>
      <c r="R19" s="444">
        <v>7.9000000000000001E-2</v>
      </c>
      <c r="S19" s="444">
        <v>0.13400000000000001</v>
      </c>
      <c r="T19" s="444">
        <v>0.10299999999999999</v>
      </c>
      <c r="U19" s="444">
        <v>0.29799999999999999</v>
      </c>
      <c r="V19" s="444">
        <v>0.24399999999999999</v>
      </c>
      <c r="W19" s="418">
        <f t="shared" si="0"/>
        <v>7.9000000000000001E-4</v>
      </c>
      <c r="X19" s="418">
        <f t="shared" si="0"/>
        <v>1.34E-3</v>
      </c>
      <c r="Y19" s="418">
        <f t="shared" si="0"/>
        <v>1.0300000000000001E-3</v>
      </c>
      <c r="Z19" s="418">
        <f t="shared" si="0"/>
        <v>2.98E-3</v>
      </c>
      <c r="AA19" s="418">
        <f t="shared" si="0"/>
        <v>2.4399999999999999E-3</v>
      </c>
    </row>
    <row r="20" spans="1:27" ht="33.75" customHeight="1">
      <c r="A20" s="421" t="s">
        <v>146</v>
      </c>
      <c r="B20" s="428">
        <v>4897</v>
      </c>
      <c r="C20" s="432">
        <v>322</v>
      </c>
      <c r="D20" s="436">
        <v>6.6</v>
      </c>
      <c r="E20" s="432">
        <v>4897</v>
      </c>
      <c r="F20" s="432">
        <v>495</v>
      </c>
      <c r="G20" s="436">
        <v>10.1</v>
      </c>
      <c r="H20" s="432">
        <v>4897</v>
      </c>
      <c r="I20" s="432">
        <v>332</v>
      </c>
      <c r="J20" s="436">
        <v>6.8</v>
      </c>
      <c r="K20" s="432">
        <v>2431</v>
      </c>
      <c r="L20" s="432">
        <v>261</v>
      </c>
      <c r="M20" s="436">
        <v>19.5</v>
      </c>
      <c r="N20" s="428">
        <v>3746</v>
      </c>
      <c r="O20" s="432">
        <v>307</v>
      </c>
      <c r="P20" s="436">
        <v>15.9</v>
      </c>
      <c r="Q20" s="443" t="str">
        <f>A26</f>
        <v>多賀町</v>
      </c>
      <c r="R20" s="444">
        <v>6.9000000000000006E-2</v>
      </c>
      <c r="S20" s="444">
        <v>0.11</v>
      </c>
      <c r="T20" s="444">
        <v>7.400000000000001E-2</v>
      </c>
      <c r="U20" s="444">
        <v>0.254</v>
      </c>
      <c r="V20" s="444">
        <v>0.23300000000000001</v>
      </c>
      <c r="W20" s="418">
        <f t="shared" si="0"/>
        <v>6.9000000000000008E-4</v>
      </c>
      <c r="X20" s="418">
        <f t="shared" si="0"/>
        <v>1.1000000000000001E-3</v>
      </c>
      <c r="Y20" s="418">
        <f t="shared" si="0"/>
        <v>7.400000000000001E-4</v>
      </c>
      <c r="Z20" s="418">
        <f t="shared" si="0"/>
        <v>2.5400000000000002E-3</v>
      </c>
      <c r="AA20" s="418">
        <f t="shared" si="0"/>
        <v>2.33E-3</v>
      </c>
    </row>
    <row r="21" spans="1:27" ht="33.75" customHeight="1">
      <c r="A21" s="420" t="s">
        <v>592</v>
      </c>
      <c r="B21" s="427">
        <v>61089</v>
      </c>
      <c r="C21" s="431">
        <v>2785</v>
      </c>
      <c r="D21" s="435">
        <v>4.558922228224394</v>
      </c>
      <c r="E21" s="427">
        <v>61854</v>
      </c>
      <c r="F21" s="431">
        <v>5439</v>
      </c>
      <c r="G21" s="435">
        <v>8.7932874187603058</v>
      </c>
      <c r="H21" s="427">
        <v>61854</v>
      </c>
      <c r="I21" s="431">
        <v>5457</v>
      </c>
      <c r="J21" s="435">
        <v>8.8223882044815216</v>
      </c>
      <c r="K21" s="427">
        <v>30778</v>
      </c>
      <c r="L21" s="431">
        <v>3385</v>
      </c>
      <c r="M21" s="435">
        <v>10.995191370459418</v>
      </c>
      <c r="N21" s="427">
        <v>48729</v>
      </c>
      <c r="O21" s="431">
        <v>4992</v>
      </c>
      <c r="P21" s="435">
        <v>10.286892815366619</v>
      </c>
      <c r="Q21" s="443" t="str">
        <f>A28</f>
        <v>長浜市</v>
      </c>
      <c r="R21" s="444">
        <v>4.9000000000000002E-2</v>
      </c>
      <c r="S21" s="444">
        <v>9.4E-2</v>
      </c>
      <c r="T21" s="444">
        <v>3.3000000000000002E-2</v>
      </c>
      <c r="U21" s="444">
        <v>0.20399999999999999</v>
      </c>
      <c r="V21" s="444">
        <v>0.13600000000000001</v>
      </c>
      <c r="W21" s="418">
        <f t="shared" si="0"/>
        <v>4.8999999999999998E-4</v>
      </c>
      <c r="X21" s="418">
        <f t="shared" si="0"/>
        <v>9.3999999999999997E-4</v>
      </c>
      <c r="Y21" s="418">
        <f t="shared" si="0"/>
        <v>3.3E-4</v>
      </c>
      <c r="Z21" s="418">
        <f t="shared" si="0"/>
        <v>2.0399999999999997E-3</v>
      </c>
      <c r="AA21" s="418">
        <f t="shared" si="0"/>
        <v>1.3600000000000001E-3</v>
      </c>
    </row>
    <row r="22" spans="1:27" ht="33.75" customHeight="1">
      <c r="A22" s="421" t="s">
        <v>172</v>
      </c>
      <c r="B22" s="428">
        <v>45244</v>
      </c>
      <c r="C22" s="432">
        <v>1748</v>
      </c>
      <c r="D22" s="436">
        <v>3.9</v>
      </c>
      <c r="E22" s="432">
        <v>45244</v>
      </c>
      <c r="F22" s="432">
        <v>3568</v>
      </c>
      <c r="G22" s="436">
        <v>7.9</v>
      </c>
      <c r="H22" s="428">
        <v>45244</v>
      </c>
      <c r="I22" s="432">
        <v>3967</v>
      </c>
      <c r="J22" s="436">
        <v>8.8000000000000007</v>
      </c>
      <c r="K22" s="432">
        <v>22586</v>
      </c>
      <c r="L22" s="432">
        <v>2317</v>
      </c>
      <c r="M22" s="436">
        <v>20.399999999999999</v>
      </c>
      <c r="N22" s="428">
        <v>35578</v>
      </c>
      <c r="O22" s="432">
        <v>3642</v>
      </c>
      <c r="P22" s="436">
        <v>20.7</v>
      </c>
      <c r="Q22" s="443" t="str">
        <f>A29</f>
        <v>米原市</v>
      </c>
      <c r="R22" s="444">
        <v>5.5999999999999994E-2</v>
      </c>
      <c r="S22" s="444">
        <v>9.9000000000000005E-2</v>
      </c>
      <c r="T22" s="444">
        <v>4.2000000000000003E-2</v>
      </c>
      <c r="U22" s="444">
        <v>0.23</v>
      </c>
      <c r="V22" s="444">
        <v>0.16800000000000001</v>
      </c>
      <c r="W22" s="418">
        <f t="shared" si="0"/>
        <v>5.5999999999999995E-4</v>
      </c>
      <c r="X22" s="418">
        <f t="shared" si="0"/>
        <v>9.8999999999999999E-4</v>
      </c>
      <c r="Y22" s="418">
        <f t="shared" si="0"/>
        <v>4.2000000000000002E-4</v>
      </c>
      <c r="Z22" s="418">
        <f t="shared" si="0"/>
        <v>2.3E-3</v>
      </c>
      <c r="AA22" s="418">
        <f t="shared" si="0"/>
        <v>1.6800000000000001E-3</v>
      </c>
    </row>
    <row r="23" spans="1:27" ht="33.75" customHeight="1">
      <c r="A23" s="421" t="s">
        <v>47</v>
      </c>
      <c r="B23" s="428">
        <v>7776</v>
      </c>
      <c r="C23" s="432">
        <v>457</v>
      </c>
      <c r="D23" s="436">
        <v>5.9</v>
      </c>
      <c r="E23" s="432">
        <v>7776</v>
      </c>
      <c r="F23" s="432">
        <v>894</v>
      </c>
      <c r="G23" s="436">
        <v>11.5</v>
      </c>
      <c r="H23" s="432">
        <v>7776</v>
      </c>
      <c r="I23" s="432">
        <v>590</v>
      </c>
      <c r="J23" s="436">
        <v>7.6</v>
      </c>
      <c r="K23" s="432">
        <v>3795</v>
      </c>
      <c r="L23" s="432">
        <v>420</v>
      </c>
      <c r="M23" s="436">
        <v>23.4</v>
      </c>
      <c r="N23" s="428">
        <v>6387</v>
      </c>
      <c r="O23" s="432">
        <v>583</v>
      </c>
      <c r="P23" s="436">
        <v>19.100000000000001</v>
      </c>
      <c r="Q23" s="443" t="str">
        <f>A31</f>
        <v>高島市</v>
      </c>
      <c r="R23" s="444">
        <v>3.1000000000000003E-2</v>
      </c>
      <c r="S23" s="444">
        <v>8.3000000000000004E-2</v>
      </c>
      <c r="T23" s="444">
        <v>1.2E-2</v>
      </c>
      <c r="U23" s="444">
        <v>0.19900000000000001</v>
      </c>
      <c r="V23" s="444">
        <v>0.16</v>
      </c>
      <c r="W23" s="418">
        <f t="shared" si="0"/>
        <v>3.1000000000000005E-4</v>
      </c>
      <c r="X23" s="418">
        <f t="shared" si="0"/>
        <v>8.3000000000000001E-4</v>
      </c>
      <c r="Y23" s="418">
        <f t="shared" si="0"/>
        <v>1.2E-4</v>
      </c>
      <c r="Z23" s="418">
        <f t="shared" si="0"/>
        <v>1.99E-3</v>
      </c>
      <c r="AA23" s="418">
        <f t="shared" si="0"/>
        <v>1.6000000000000001E-3</v>
      </c>
    </row>
    <row r="24" spans="1:27" ht="33.75" customHeight="1">
      <c r="A24" s="421" t="s">
        <v>198</v>
      </c>
      <c r="B24" s="428">
        <v>2077</v>
      </c>
      <c r="C24" s="432">
        <v>134</v>
      </c>
      <c r="D24" s="436">
        <v>6.5</v>
      </c>
      <c r="E24" s="432">
        <v>2842</v>
      </c>
      <c r="F24" s="432">
        <v>245</v>
      </c>
      <c r="G24" s="436">
        <v>8.6</v>
      </c>
      <c r="H24" s="432">
        <v>2842</v>
      </c>
      <c r="I24" s="432">
        <v>369</v>
      </c>
      <c r="J24" s="436">
        <v>13</v>
      </c>
      <c r="K24" s="432">
        <v>1403</v>
      </c>
      <c r="L24" s="432">
        <v>186</v>
      </c>
      <c r="M24" s="436">
        <v>25.3</v>
      </c>
      <c r="N24" s="428">
        <v>2244</v>
      </c>
      <c r="O24" s="432">
        <v>223</v>
      </c>
      <c r="P24" s="436">
        <v>21.9</v>
      </c>
      <c r="Q24" s="418"/>
      <c r="R24" s="418"/>
      <c r="S24" s="418"/>
      <c r="T24" s="418"/>
      <c r="U24" s="418"/>
      <c r="V24" s="418"/>
      <c r="W24" s="432"/>
    </row>
    <row r="25" spans="1:27" ht="33.75" customHeight="1">
      <c r="A25" s="421" t="s">
        <v>199</v>
      </c>
      <c r="B25" s="428">
        <v>2982</v>
      </c>
      <c r="C25" s="432">
        <v>237</v>
      </c>
      <c r="D25" s="436">
        <v>7.9</v>
      </c>
      <c r="E25" s="432">
        <v>2982</v>
      </c>
      <c r="F25" s="432">
        <v>401</v>
      </c>
      <c r="G25" s="436">
        <v>13.4</v>
      </c>
      <c r="H25" s="432">
        <v>2982</v>
      </c>
      <c r="I25" s="432">
        <v>307</v>
      </c>
      <c r="J25" s="436">
        <v>10.3</v>
      </c>
      <c r="K25" s="432">
        <v>1494</v>
      </c>
      <c r="L25" s="432">
        <v>260</v>
      </c>
      <c r="M25" s="436">
        <v>29.8</v>
      </c>
      <c r="N25" s="428">
        <v>2280</v>
      </c>
      <c r="O25" s="432">
        <v>293</v>
      </c>
      <c r="P25" s="436">
        <v>24.4</v>
      </c>
      <c r="W25" s="432"/>
    </row>
    <row r="26" spans="1:27" ht="33.75" customHeight="1">
      <c r="A26" s="421" t="s">
        <v>201</v>
      </c>
      <c r="B26" s="428">
        <v>3010</v>
      </c>
      <c r="C26" s="432">
        <v>209</v>
      </c>
      <c r="D26" s="436">
        <v>6.9</v>
      </c>
      <c r="E26" s="432">
        <v>3010</v>
      </c>
      <c r="F26" s="432">
        <v>331</v>
      </c>
      <c r="G26" s="436">
        <v>11</v>
      </c>
      <c r="H26" s="432">
        <v>3010</v>
      </c>
      <c r="I26" s="432">
        <v>224</v>
      </c>
      <c r="J26" s="436">
        <v>7.4</v>
      </c>
      <c r="K26" s="432">
        <v>1500</v>
      </c>
      <c r="L26" s="432">
        <v>202</v>
      </c>
      <c r="M26" s="436">
        <v>25.4</v>
      </c>
      <c r="N26" s="428">
        <v>2240</v>
      </c>
      <c r="O26" s="432">
        <v>251</v>
      </c>
      <c r="P26" s="436">
        <v>23.3</v>
      </c>
      <c r="W26" s="432"/>
    </row>
    <row r="27" spans="1:27" ht="33.75" customHeight="1">
      <c r="A27" s="420" t="s">
        <v>347</v>
      </c>
      <c r="B27" s="427">
        <v>56868</v>
      </c>
      <c r="C27" s="431">
        <v>2902</v>
      </c>
      <c r="D27" s="437">
        <v>5.1030456495744527</v>
      </c>
      <c r="E27" s="427">
        <v>56868</v>
      </c>
      <c r="F27" s="431">
        <v>5418</v>
      </c>
      <c r="G27" s="437">
        <v>9.5273264401772533</v>
      </c>
      <c r="H27" s="427">
        <v>56868</v>
      </c>
      <c r="I27" s="431">
        <v>2004</v>
      </c>
      <c r="J27" s="435">
        <v>3.5239502004642329</v>
      </c>
      <c r="K27" s="427">
        <v>28584</v>
      </c>
      <c r="L27" s="431">
        <v>2905</v>
      </c>
      <c r="M27" s="435">
        <v>10.184368877693814</v>
      </c>
      <c r="N27" s="427">
        <v>46826</v>
      </c>
      <c r="O27" s="431">
        <v>2940</v>
      </c>
      <c r="P27" s="435">
        <v>6.3076068850638531</v>
      </c>
      <c r="W27" s="432"/>
    </row>
    <row r="28" spans="1:27" ht="33.75" customHeight="1">
      <c r="A28" s="421" t="s">
        <v>174</v>
      </c>
      <c r="B28" s="428">
        <v>41346</v>
      </c>
      <c r="C28" s="432">
        <v>2040</v>
      </c>
      <c r="D28" s="436">
        <v>4.9000000000000004</v>
      </c>
      <c r="E28" s="432">
        <v>41346</v>
      </c>
      <c r="F28" s="432">
        <v>3888</v>
      </c>
      <c r="G28" s="436">
        <v>9.4</v>
      </c>
      <c r="H28" s="428">
        <v>41346</v>
      </c>
      <c r="I28" s="432">
        <v>1352</v>
      </c>
      <c r="J28" s="436">
        <v>3.3</v>
      </c>
      <c r="K28" s="432">
        <v>20858</v>
      </c>
      <c r="L28" s="432">
        <v>2033</v>
      </c>
      <c r="M28" s="436">
        <v>20.399999999999999</v>
      </c>
      <c r="N28" s="428">
        <v>34844</v>
      </c>
      <c r="O28" s="432">
        <v>2063</v>
      </c>
      <c r="P28" s="436">
        <v>13.6</v>
      </c>
      <c r="W28" s="432"/>
    </row>
    <row r="29" spans="1:27" ht="33.75" customHeight="1">
      <c r="A29" s="421" t="s">
        <v>593</v>
      </c>
      <c r="B29" s="428">
        <v>15522</v>
      </c>
      <c r="C29" s="432">
        <v>862</v>
      </c>
      <c r="D29" s="436">
        <v>5.6</v>
      </c>
      <c r="E29" s="432">
        <v>15522</v>
      </c>
      <c r="F29" s="432">
        <v>1530</v>
      </c>
      <c r="G29" s="436">
        <v>9.9</v>
      </c>
      <c r="H29" s="432">
        <v>15522</v>
      </c>
      <c r="I29" s="432">
        <v>652</v>
      </c>
      <c r="J29" s="436">
        <v>4.2</v>
      </c>
      <c r="K29" s="432">
        <v>7726</v>
      </c>
      <c r="L29" s="432">
        <v>872</v>
      </c>
      <c r="M29" s="436">
        <v>23</v>
      </c>
      <c r="N29" s="428">
        <v>11982</v>
      </c>
      <c r="O29" s="432">
        <v>877</v>
      </c>
      <c r="P29" s="436">
        <v>16.8</v>
      </c>
      <c r="W29" s="432"/>
    </row>
    <row r="30" spans="1:27" ht="33.75" customHeight="1">
      <c r="A30" s="420" t="s">
        <v>527</v>
      </c>
      <c r="B30" s="427">
        <v>20811</v>
      </c>
      <c r="C30" s="431">
        <v>639</v>
      </c>
      <c r="D30" s="435">
        <v>3.1</v>
      </c>
      <c r="E30" s="431">
        <v>20811</v>
      </c>
      <c r="F30" s="431">
        <v>1721</v>
      </c>
      <c r="G30" s="435">
        <v>8.3000000000000007</v>
      </c>
      <c r="H30" s="427">
        <v>20811</v>
      </c>
      <c r="I30" s="431">
        <v>254</v>
      </c>
      <c r="J30" s="435">
        <v>1.2</v>
      </c>
      <c r="K30" s="431">
        <v>10387</v>
      </c>
      <c r="L30" s="431">
        <v>1203</v>
      </c>
      <c r="M30" s="435">
        <v>19.899999999999999</v>
      </c>
      <c r="N30" s="427">
        <v>15087</v>
      </c>
      <c r="O30" s="431">
        <v>1181</v>
      </c>
      <c r="P30" s="435">
        <v>16</v>
      </c>
      <c r="W30" s="446"/>
    </row>
    <row r="31" spans="1:27" ht="33.75" customHeight="1">
      <c r="A31" s="422" t="s">
        <v>158</v>
      </c>
      <c r="B31" s="426">
        <v>20811</v>
      </c>
      <c r="C31" s="430">
        <v>639</v>
      </c>
      <c r="D31" s="434">
        <v>3.1</v>
      </c>
      <c r="E31" s="430">
        <v>20811</v>
      </c>
      <c r="F31" s="430">
        <v>1721</v>
      </c>
      <c r="G31" s="434">
        <v>8.3000000000000007</v>
      </c>
      <c r="H31" s="430">
        <v>20811</v>
      </c>
      <c r="I31" s="440">
        <v>254</v>
      </c>
      <c r="J31" s="434">
        <v>1.2</v>
      </c>
      <c r="K31" s="430">
        <v>10387</v>
      </c>
      <c r="L31" s="430">
        <v>1203</v>
      </c>
      <c r="M31" s="434">
        <v>19.899999999999999</v>
      </c>
      <c r="N31" s="426">
        <v>15087</v>
      </c>
      <c r="O31" s="430">
        <v>1181</v>
      </c>
      <c r="P31" s="434">
        <v>16</v>
      </c>
      <c r="W31" s="432"/>
    </row>
    <row r="32" spans="1:27" ht="14.25" customHeight="1">
      <c r="A32" s="423"/>
      <c r="D32" s="416">
        <f>MAX(D6:D31)</f>
        <v>10</v>
      </c>
      <c r="G32" s="416">
        <f>MAX(G6:G31)</f>
        <v>17.2</v>
      </c>
      <c r="J32" s="416">
        <f>MAX(J6:J31)</f>
        <v>13</v>
      </c>
      <c r="M32" s="416">
        <f>MAX(M6:M31)</f>
        <v>31.7</v>
      </c>
      <c r="P32" s="416">
        <f>MAX(P6:P31)</f>
        <v>32</v>
      </c>
    </row>
    <row r="33" spans="1:15" ht="18" customHeight="1">
      <c r="A33" s="423"/>
      <c r="B33" s="415" t="s">
        <v>472</v>
      </c>
    </row>
    <row r="34" spans="1:15" ht="18" customHeight="1">
      <c r="A34" s="423"/>
      <c r="B34" s="415" t="s">
        <v>511</v>
      </c>
    </row>
    <row r="35" spans="1:15" ht="18" customHeight="1">
      <c r="A35" s="423"/>
      <c r="B35" s="415" t="s">
        <v>594</v>
      </c>
    </row>
    <row r="36" spans="1:15" ht="18" customHeight="1">
      <c r="A36" s="423"/>
      <c r="B36" s="415" t="s">
        <v>85</v>
      </c>
    </row>
    <row r="37" spans="1:15" ht="18" customHeight="1">
      <c r="B37" s="415" t="s">
        <v>363</v>
      </c>
    </row>
    <row r="39" spans="1:15">
      <c r="O39" s="416" t="s">
        <v>581</v>
      </c>
    </row>
  </sheetData>
  <mergeCells count="6">
    <mergeCell ref="N3:P3"/>
    <mergeCell ref="A3:A4"/>
    <mergeCell ref="B3:D3"/>
    <mergeCell ref="E3:G3"/>
    <mergeCell ref="H3:J3"/>
    <mergeCell ref="K3:M3"/>
  </mergeCells>
  <phoneticPr fontId="34"/>
  <pageMargins left="0.55118110236220474" right="0.39370078740157483" top="0.98425196850393681" bottom="0.98425196850393681" header="0.51181102362204722" footer="0.51181102362204722"/>
  <pageSetup paperSize="9" scale="70" orientation="portrait" r:id="rId1"/>
  <headerFooter alignWithMargins="0">
    <oddHeader xml:space="preserve">&amp;L&amp;"ＭＳ Ｐゴシック,標準"2)平成26年度市町別がん検診受診率&amp;"ＭＳ 明朝,標準"
</oddHeader>
  </headerFooter>
  <rowBreaks count="1" manualBreakCount="1">
    <brk id="36" max="15" man="1"/>
  </rowBreaks>
  <colBreaks count="1" manualBreakCount="1">
    <brk id="18" max="1048575" man="1"/>
  </col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84"/>
  <sheetViews>
    <sheetView topLeftCell="Q668" workbookViewId="0">
      <selection activeCell="AE688" sqref="AE688"/>
    </sheetView>
  </sheetViews>
  <sheetFormatPr defaultColWidth="9" defaultRowHeight="13.5"/>
  <cols>
    <col min="1" max="1" width="8.625" style="11" bestFit="1" customWidth="1"/>
    <col min="2" max="55" width="7.125" style="11" bestFit="1" customWidth="1"/>
    <col min="56" max="16384" width="9" style="11"/>
  </cols>
  <sheetData>
    <row r="1" spans="1:59">
      <c r="A1" s="197" t="s">
        <v>71</v>
      </c>
      <c r="B1" s="197" t="s">
        <v>72</v>
      </c>
      <c r="C1" s="197"/>
      <c r="D1" s="197" t="s">
        <v>264</v>
      </c>
      <c r="E1" s="197"/>
      <c r="F1" s="197"/>
      <c r="G1" s="197"/>
      <c r="H1" s="197"/>
      <c r="I1" s="197"/>
      <c r="J1" s="197"/>
      <c r="K1" s="197"/>
      <c r="L1" s="197"/>
      <c r="M1" s="197"/>
      <c r="N1" s="197"/>
      <c r="O1" s="197"/>
      <c r="P1" s="197"/>
      <c r="Q1" s="197"/>
      <c r="R1" s="197"/>
      <c r="S1" s="197"/>
      <c r="T1" s="197"/>
      <c r="U1" s="197"/>
      <c r="V1" s="197"/>
      <c r="W1" s="197"/>
      <c r="X1" s="197"/>
      <c r="Y1" s="197"/>
      <c r="Z1" s="197"/>
      <c r="AA1" s="197"/>
      <c r="AB1" s="197"/>
      <c r="AC1" s="197"/>
      <c r="AD1" s="197"/>
      <c r="AE1" s="197"/>
      <c r="AF1" s="197"/>
      <c r="AG1" s="197"/>
      <c r="AH1" s="197"/>
      <c r="AI1" s="197"/>
      <c r="AJ1" s="197"/>
      <c r="AK1" s="197"/>
      <c r="AL1" s="197"/>
      <c r="AM1" s="197"/>
      <c r="AN1" s="197"/>
      <c r="AO1" s="197"/>
      <c r="AP1" s="197"/>
      <c r="AQ1" s="197"/>
      <c r="AR1" s="197"/>
      <c r="AS1" s="197"/>
      <c r="AT1" s="197"/>
      <c r="AU1" s="197"/>
      <c r="AV1" s="197"/>
      <c r="AW1" s="197"/>
      <c r="AX1" s="197"/>
      <c r="AY1" s="197"/>
      <c r="AZ1" s="197"/>
      <c r="BA1" s="197"/>
      <c r="BB1" s="197"/>
      <c r="BC1" s="197"/>
      <c r="BD1" s="197"/>
      <c r="BE1" s="197"/>
      <c r="BF1" s="197"/>
      <c r="BG1" s="197"/>
    </row>
    <row r="2" spans="1:59">
      <c r="A2" s="197" t="s">
        <v>76</v>
      </c>
      <c r="B2" s="197">
        <v>2014</v>
      </c>
      <c r="C2" s="197">
        <v>4</v>
      </c>
      <c r="D2" s="197">
        <v>1</v>
      </c>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row>
    <row r="3" spans="1:59">
      <c r="A3" s="197" t="s">
        <v>77</v>
      </c>
      <c r="B3" s="197" t="s">
        <v>28</v>
      </c>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row>
    <row r="4" spans="1:59">
      <c r="A4" s="197" t="s">
        <v>84</v>
      </c>
      <c r="B4" s="197" t="s">
        <v>87</v>
      </c>
      <c r="C4" s="197" t="s">
        <v>89</v>
      </c>
      <c r="D4" s="197" t="s">
        <v>60</v>
      </c>
      <c r="E4" s="197" t="s">
        <v>30</v>
      </c>
      <c r="F4" s="197" t="s">
        <v>97</v>
      </c>
      <c r="G4" s="197" t="s">
        <v>99</v>
      </c>
      <c r="H4" s="197" t="s">
        <v>102</v>
      </c>
      <c r="I4" s="197" t="s">
        <v>32</v>
      </c>
      <c r="J4" s="197" t="s">
        <v>88</v>
      </c>
      <c r="K4" s="197" t="s">
        <v>103</v>
      </c>
      <c r="L4" s="197" t="s">
        <v>7</v>
      </c>
      <c r="M4" s="197" t="s">
        <v>107</v>
      </c>
      <c r="N4" s="197" t="s">
        <v>80</v>
      </c>
      <c r="O4" s="197" t="s">
        <v>110</v>
      </c>
      <c r="P4" s="197" t="s">
        <v>78</v>
      </c>
      <c r="Q4" s="197" t="s">
        <v>94</v>
      </c>
      <c r="R4" s="197" t="s">
        <v>117</v>
      </c>
      <c r="S4" s="197" t="s">
        <v>116</v>
      </c>
      <c r="T4" s="197" t="s">
        <v>118</v>
      </c>
      <c r="U4" s="197" t="s">
        <v>10</v>
      </c>
      <c r="V4" s="197" t="s">
        <v>113</v>
      </c>
      <c r="W4" s="197" t="s">
        <v>119</v>
      </c>
      <c r="X4" s="197" t="s">
        <v>51</v>
      </c>
      <c r="Y4" s="197" t="s">
        <v>41</v>
      </c>
      <c r="Z4" s="197" t="s">
        <v>18</v>
      </c>
      <c r="AA4" s="197" t="s">
        <v>123</v>
      </c>
      <c r="AB4" s="197" t="s">
        <v>35</v>
      </c>
      <c r="AC4" s="197" t="s">
        <v>105</v>
      </c>
      <c r="AD4" s="197" t="s">
        <v>124</v>
      </c>
      <c r="AE4" s="197" t="s">
        <v>53</v>
      </c>
      <c r="AF4" s="197" t="s">
        <v>91</v>
      </c>
      <c r="AG4" s="197" t="s">
        <v>126</v>
      </c>
      <c r="AH4" s="197" t="s">
        <v>127</v>
      </c>
      <c r="AI4" s="197" t="s">
        <v>129</v>
      </c>
      <c r="AJ4" s="197" t="s">
        <v>131</v>
      </c>
      <c r="AK4" s="197" t="s">
        <v>48</v>
      </c>
      <c r="AL4" s="197" t="s">
        <v>133</v>
      </c>
      <c r="AM4" s="197" t="s">
        <v>108</v>
      </c>
      <c r="AN4" s="197" t="s">
        <v>135</v>
      </c>
      <c r="AO4" s="197" t="s">
        <v>136</v>
      </c>
      <c r="AP4" s="197" t="s">
        <v>138</v>
      </c>
      <c r="AQ4" s="197" t="s">
        <v>140</v>
      </c>
      <c r="AR4" s="197" t="s">
        <v>141</v>
      </c>
      <c r="AS4" s="197" t="s">
        <v>143</v>
      </c>
      <c r="AT4" s="197" t="s">
        <v>26</v>
      </c>
      <c r="AU4" s="197" t="s">
        <v>145</v>
      </c>
      <c r="AV4" s="197" t="s">
        <v>149</v>
      </c>
      <c r="AW4" s="197" t="s">
        <v>150</v>
      </c>
      <c r="AX4" s="197" t="s">
        <v>151</v>
      </c>
      <c r="AY4" s="197" t="s">
        <v>152</v>
      </c>
      <c r="AZ4" s="197" t="s">
        <v>154</v>
      </c>
      <c r="BA4" s="197" t="s">
        <v>157</v>
      </c>
      <c r="BB4" s="197" t="s">
        <v>161</v>
      </c>
      <c r="BC4" s="197" t="s">
        <v>163</v>
      </c>
      <c r="BD4" s="197" t="s">
        <v>164</v>
      </c>
      <c r="BE4" s="197" t="s">
        <v>165</v>
      </c>
      <c r="BF4" s="197" t="s">
        <v>166</v>
      </c>
      <c r="BG4" s="197" t="s">
        <v>169</v>
      </c>
    </row>
    <row r="5" spans="1:59">
      <c r="A5" s="198" t="s">
        <v>170</v>
      </c>
      <c r="B5" s="197">
        <v>105.49526339422204</v>
      </c>
      <c r="C5" s="197">
        <v>98.649187574289812</v>
      </c>
      <c r="D5" s="197">
        <v>103.42113558625425</v>
      </c>
      <c r="E5" s="197">
        <v>94.885306746606119</v>
      </c>
      <c r="F5" s="197">
        <v>104.71131543725059</v>
      </c>
      <c r="G5" s="197">
        <v>101.51569676096845</v>
      </c>
      <c r="H5" s="197">
        <v>112.11030642675466</v>
      </c>
      <c r="I5" s="197">
        <v>99.965828369678221</v>
      </c>
      <c r="J5" s="197">
        <v>98.491122535652352</v>
      </c>
      <c r="K5" s="197">
        <v>97.499954998904158</v>
      </c>
      <c r="L5" s="197">
        <v>105.73321283966175</v>
      </c>
      <c r="M5" s="197">
        <v>102.98042071097422</v>
      </c>
      <c r="N5" s="197">
        <v>100.39059916832251</v>
      </c>
      <c r="O5" s="197">
        <v>91.351701308153139</v>
      </c>
      <c r="P5" s="197">
        <v>108.45877648521054</v>
      </c>
      <c r="Q5" s="197">
        <v>110.17779439792852</v>
      </c>
      <c r="R5" s="197">
        <v>106.19339170840425</v>
      </c>
      <c r="S5" s="197">
        <v>105.50564430227305</v>
      </c>
      <c r="T5" s="197">
        <v>118.67135598545724</v>
      </c>
      <c r="U5" s="197">
        <v>119.19883365315451</v>
      </c>
      <c r="V5" s="197">
        <v>101.42559551662202</v>
      </c>
      <c r="W5" s="197">
        <v>101.81512461578069</v>
      </c>
      <c r="X5" s="197">
        <v>100.553574436853</v>
      </c>
      <c r="Y5" s="197">
        <v>99.474985445169438</v>
      </c>
      <c r="Z5" s="197">
        <v>117.81664054048278</v>
      </c>
      <c r="AA5" s="197">
        <v>107.2649547130917</v>
      </c>
      <c r="AB5" s="197">
        <v>97.292208412641813</v>
      </c>
      <c r="AC5" s="197">
        <v>95.620354115750729</v>
      </c>
      <c r="AD5" s="197">
        <v>96.766544671217858</v>
      </c>
      <c r="AE5" s="197">
        <v>96.206549540255153</v>
      </c>
      <c r="AF5" s="197">
        <v>93.818839561792828</v>
      </c>
      <c r="AG5" s="197">
        <v>131.56635066567867</v>
      </c>
      <c r="AH5" s="197">
        <v>107.18389103712704</v>
      </c>
      <c r="AI5" s="197">
        <v>97.568051232236257</v>
      </c>
      <c r="AJ5" s="197">
        <v>105.79145927878734</v>
      </c>
      <c r="AK5" s="197">
        <v>98.702700543558549</v>
      </c>
      <c r="AL5" s="197">
        <v>105.27583169700185</v>
      </c>
      <c r="AM5" s="197">
        <v>97.122999650935157</v>
      </c>
      <c r="AN5" s="197">
        <v>97.206145294849406</v>
      </c>
      <c r="AO5" s="197">
        <v>131.58384632040946</v>
      </c>
      <c r="AP5" s="197">
        <v>103.24670445472215</v>
      </c>
      <c r="AQ5" s="197">
        <v>101.88182956829104</v>
      </c>
      <c r="AR5" s="197">
        <v>107.78171859316839</v>
      </c>
      <c r="AS5" s="197">
        <v>107.76022649618187</v>
      </c>
      <c r="AT5" s="197">
        <v>98.136623227186675</v>
      </c>
      <c r="AU5" s="197">
        <v>100.30960078687328</v>
      </c>
      <c r="AV5" s="197">
        <v>103.86847689067962</v>
      </c>
      <c r="AW5" s="197">
        <v>105.75488968433757</v>
      </c>
      <c r="AX5" s="197">
        <v>105.48988170192548</v>
      </c>
      <c r="AY5" s="197">
        <v>106.51941860129803</v>
      </c>
      <c r="AZ5" s="197">
        <v>85.007536552034836</v>
      </c>
      <c r="BA5" s="197">
        <v>72.519742764704503</v>
      </c>
      <c r="BB5" s="197">
        <v>94.720639236441642</v>
      </c>
      <c r="BC5" s="197">
        <v>88.515856151476527</v>
      </c>
      <c r="BD5" s="197">
        <v>109.44637339947604</v>
      </c>
      <c r="BE5" s="197">
        <v>112.38804266098185</v>
      </c>
      <c r="BF5" s="197">
        <v>102.25743966691689</v>
      </c>
      <c r="BG5" s="197">
        <v>100.48402528892026</v>
      </c>
    </row>
    <row r="6" spans="1:59">
      <c r="A6" s="198" t="s">
        <v>172</v>
      </c>
      <c r="B6" s="197">
        <v>94.416356088028962</v>
      </c>
      <c r="C6" s="197">
        <v>83.149631486112867</v>
      </c>
      <c r="D6" s="197">
        <v>92.987917471927432</v>
      </c>
      <c r="E6" s="197">
        <v>85.955706251133307</v>
      </c>
      <c r="F6" s="197">
        <v>96.244152472304506</v>
      </c>
      <c r="G6" s="197">
        <v>89.234450054936758</v>
      </c>
      <c r="H6" s="197">
        <v>70.88695808833738</v>
      </c>
      <c r="I6" s="197">
        <v>70.118820663457996</v>
      </c>
      <c r="J6" s="197">
        <v>94.840880643669877</v>
      </c>
      <c r="K6" s="197">
        <v>94.070513123923035</v>
      </c>
      <c r="L6" s="197">
        <v>82.395864451222906</v>
      </c>
      <c r="M6" s="197">
        <v>83.246968254064228</v>
      </c>
      <c r="N6" s="197">
        <v>87.278546138991203</v>
      </c>
      <c r="O6" s="197">
        <v>87.895228042827398</v>
      </c>
      <c r="P6" s="197">
        <v>114.29634841607998</v>
      </c>
      <c r="Q6" s="197">
        <v>108.89613620315745</v>
      </c>
      <c r="R6" s="197">
        <v>96.261751051075393</v>
      </c>
      <c r="S6" s="197">
        <v>91.686837573046603</v>
      </c>
      <c r="T6" s="197">
        <v>109.62099407708415</v>
      </c>
      <c r="U6" s="197">
        <v>101.10316983292809</v>
      </c>
      <c r="V6" s="197">
        <v>95.869673161459232</v>
      </c>
      <c r="W6" s="197">
        <v>92.168591314606942</v>
      </c>
      <c r="X6" s="197">
        <v>96.867554765689817</v>
      </c>
      <c r="Y6" s="197">
        <v>92.370072204643265</v>
      </c>
      <c r="Z6" s="197">
        <v>108.22996351763237</v>
      </c>
      <c r="AA6" s="197">
        <v>101.70192311294777</v>
      </c>
      <c r="AB6" s="197">
        <v>93.420905316367737</v>
      </c>
      <c r="AC6" s="197">
        <v>87.636783010686642</v>
      </c>
      <c r="AD6" s="197">
        <v>96.427161966264521</v>
      </c>
      <c r="AE6" s="197">
        <v>94.746721838242223</v>
      </c>
      <c r="AF6" s="197">
        <v>102.67932868818778</v>
      </c>
      <c r="AG6" s="197">
        <v>79.046941826036047</v>
      </c>
      <c r="AH6" s="197">
        <v>84.537884820496643</v>
      </c>
      <c r="AI6" s="197">
        <v>79.071151260388874</v>
      </c>
      <c r="AJ6" s="197">
        <v>94.112133120442451</v>
      </c>
      <c r="AK6" s="197">
        <v>80.688490084849349</v>
      </c>
      <c r="AL6" s="197">
        <v>94.712332687319673</v>
      </c>
      <c r="AM6" s="197">
        <v>82.275531403153039</v>
      </c>
      <c r="AN6" s="197">
        <v>94.408742599735334</v>
      </c>
      <c r="AO6" s="197">
        <v>88.771893037621879</v>
      </c>
      <c r="AP6" s="197">
        <v>99.177692756616196</v>
      </c>
      <c r="AQ6" s="197">
        <v>100.47082260832082</v>
      </c>
      <c r="AR6" s="197">
        <v>91.83043872297587</v>
      </c>
      <c r="AS6" s="197">
        <v>101.69028287765944</v>
      </c>
      <c r="AT6" s="197">
        <v>86.577759327261177</v>
      </c>
      <c r="AU6" s="197">
        <v>89.474255014289596</v>
      </c>
      <c r="AV6" s="197">
        <v>91.34006124023675</v>
      </c>
      <c r="AW6" s="197">
        <v>95.567285892571419</v>
      </c>
      <c r="AX6" s="197">
        <v>96.442213743996987</v>
      </c>
      <c r="AY6" s="197">
        <v>100.42943793877619</v>
      </c>
      <c r="AZ6" s="197">
        <v>90.874233610957617</v>
      </c>
      <c r="BA6" s="197">
        <v>92.728770476958701</v>
      </c>
      <c r="BB6" s="197">
        <v>84.120087604304345</v>
      </c>
      <c r="BC6" s="197">
        <v>100.16316871093119</v>
      </c>
      <c r="BD6" s="197">
        <v>101.77581086226211</v>
      </c>
      <c r="BE6" s="197">
        <v>97.366627635580116</v>
      </c>
      <c r="BF6" s="197">
        <v>99.934297634442132</v>
      </c>
      <c r="BG6" s="197">
        <v>100.54476843200304</v>
      </c>
    </row>
    <row r="7" spans="1:59">
      <c r="A7" s="198" t="s">
        <v>174</v>
      </c>
      <c r="B7" s="197">
        <v>98.533790461871618</v>
      </c>
      <c r="C7" s="197">
        <v>110.71084130302353</v>
      </c>
      <c r="D7" s="197">
        <v>87.728022242326176</v>
      </c>
      <c r="E7" s="197">
        <v>97.277761589419669</v>
      </c>
      <c r="F7" s="197">
        <v>77.31845577961623</v>
      </c>
      <c r="G7" s="197">
        <v>75.871193193321488</v>
      </c>
      <c r="H7" s="197">
        <v>65.900253830853501</v>
      </c>
      <c r="I7" s="197">
        <v>48.664102566573249</v>
      </c>
      <c r="J7" s="197">
        <v>99.779498360359455</v>
      </c>
      <c r="K7" s="197">
        <v>100.54830070366283</v>
      </c>
      <c r="L7" s="197">
        <v>85.594635617521448</v>
      </c>
      <c r="M7" s="197">
        <v>83.019183135531932</v>
      </c>
      <c r="N7" s="197">
        <v>106.94300550275133</v>
      </c>
      <c r="O7" s="197">
        <v>117.16980434151418</v>
      </c>
      <c r="P7" s="197">
        <v>77.381120770812686</v>
      </c>
      <c r="Q7" s="197">
        <v>75.410238270831115</v>
      </c>
      <c r="R7" s="197">
        <v>98.777559982834077</v>
      </c>
      <c r="S7" s="197">
        <v>98.38402352566537</v>
      </c>
      <c r="T7" s="197">
        <v>99.712882531057673</v>
      </c>
      <c r="U7" s="197">
        <v>92.478903112317326</v>
      </c>
      <c r="V7" s="197">
        <v>98.446496438753982</v>
      </c>
      <c r="W7" s="197">
        <v>100.70597158138057</v>
      </c>
      <c r="X7" s="197">
        <v>94.508107220626243</v>
      </c>
      <c r="Y7" s="197">
        <v>99.329060540342581</v>
      </c>
      <c r="Z7" s="197">
        <v>102.02875387203771</v>
      </c>
      <c r="AA7" s="197">
        <v>113.39884512382403</v>
      </c>
      <c r="AB7" s="197">
        <v>96.799279929318516</v>
      </c>
      <c r="AC7" s="197">
        <v>101.71126570009932</v>
      </c>
      <c r="AD7" s="197">
        <v>102.42997954200762</v>
      </c>
      <c r="AE7" s="197">
        <v>102.38344250745494</v>
      </c>
      <c r="AF7" s="197">
        <v>104.98114899960606</v>
      </c>
      <c r="AG7" s="197">
        <v>65.90771074590522</v>
      </c>
      <c r="AH7" s="197">
        <v>93.537357220999681</v>
      </c>
      <c r="AI7" s="197">
        <v>107.70433588855875</v>
      </c>
      <c r="AJ7" s="197">
        <v>95.988853362504869</v>
      </c>
      <c r="AK7" s="197">
        <v>108.83921064607701</v>
      </c>
      <c r="AL7" s="197">
        <v>91.50156969801148</v>
      </c>
      <c r="AM7" s="197">
        <v>99.171161629424404</v>
      </c>
      <c r="AN7" s="197">
        <v>100.68208671331551</v>
      </c>
      <c r="AO7" s="197">
        <v>76.62898054732797</v>
      </c>
      <c r="AP7" s="197">
        <v>99.286197624516461</v>
      </c>
      <c r="AQ7" s="197">
        <v>98.954349978024553</v>
      </c>
      <c r="AR7" s="197">
        <v>90.528648147995057</v>
      </c>
      <c r="AS7" s="197">
        <v>93.466627075599774</v>
      </c>
      <c r="AT7" s="197">
        <v>107.85164484532395</v>
      </c>
      <c r="AU7" s="197">
        <v>115.58009664122635</v>
      </c>
      <c r="AV7" s="197">
        <v>95.967004245877959</v>
      </c>
      <c r="AW7" s="197">
        <v>97.865701383670981</v>
      </c>
      <c r="AX7" s="197">
        <v>113.78839750130626</v>
      </c>
      <c r="AY7" s="197">
        <v>114.398231523996</v>
      </c>
      <c r="AZ7" s="197">
        <v>105.15707420097722</v>
      </c>
      <c r="BA7" s="197">
        <v>134.81148480142278</v>
      </c>
      <c r="BB7" s="197">
        <v>120.66638078924039</v>
      </c>
      <c r="BC7" s="197">
        <v>125.10291876278581</v>
      </c>
      <c r="BD7" s="197">
        <v>80.693394131902338</v>
      </c>
      <c r="BE7" s="197">
        <v>115.39136126290894</v>
      </c>
      <c r="BF7" s="197">
        <v>94.861341914239375</v>
      </c>
      <c r="BG7" s="197">
        <v>95.53735104247896</v>
      </c>
    </row>
    <row r="8" spans="1:59">
      <c r="A8" s="198" t="s">
        <v>104</v>
      </c>
      <c r="B8" s="197">
        <v>106.81416526823698</v>
      </c>
      <c r="C8" s="197">
        <v>102.76128379275238</v>
      </c>
      <c r="D8" s="197">
        <v>107.72308600857414</v>
      </c>
      <c r="E8" s="197">
        <v>102.60202981003737</v>
      </c>
      <c r="F8" s="197">
        <v>106.5298849751529</v>
      </c>
      <c r="G8" s="197">
        <v>105.80439199737799</v>
      </c>
      <c r="H8" s="197">
        <v>93.920383689178109</v>
      </c>
      <c r="I8" s="197">
        <v>107.33476988464339</v>
      </c>
      <c r="J8" s="197">
        <v>97.302817963496963</v>
      </c>
      <c r="K8" s="197">
        <v>99.195113120472016</v>
      </c>
      <c r="L8" s="197">
        <v>89.176074461376018</v>
      </c>
      <c r="M8" s="197">
        <v>84.634058455374927</v>
      </c>
      <c r="N8" s="197">
        <v>101.33040105627499</v>
      </c>
      <c r="O8" s="197">
        <v>91.585179194336931</v>
      </c>
      <c r="P8" s="197">
        <v>95.765663108528415</v>
      </c>
      <c r="Q8" s="197">
        <v>89.258447187576024</v>
      </c>
      <c r="R8" s="197">
        <v>93.404863463718328</v>
      </c>
      <c r="S8" s="197">
        <v>94.058289871510652</v>
      </c>
      <c r="T8" s="197">
        <v>84.67559995247646</v>
      </c>
      <c r="U8" s="197">
        <v>77.383482978623334</v>
      </c>
      <c r="V8" s="197">
        <v>100.32114876123835</v>
      </c>
      <c r="W8" s="197">
        <v>100.87203088882741</v>
      </c>
      <c r="X8" s="197">
        <v>102.46346909213796</v>
      </c>
      <c r="Y8" s="197">
        <v>104.31534057355385</v>
      </c>
      <c r="Z8" s="197">
        <v>106.19292260237873</v>
      </c>
      <c r="AA8" s="197">
        <v>89.019745144122112</v>
      </c>
      <c r="AB8" s="197">
        <v>108.30887209126136</v>
      </c>
      <c r="AC8" s="197">
        <v>111.20572295343749</v>
      </c>
      <c r="AD8" s="197">
        <v>105.63430655195793</v>
      </c>
      <c r="AE8" s="197">
        <v>106.53964123824153</v>
      </c>
      <c r="AF8" s="197">
        <v>89.784488601334004</v>
      </c>
      <c r="AG8" s="197">
        <v>102.39905605570041</v>
      </c>
      <c r="AH8" s="197">
        <v>106.42459014946814</v>
      </c>
      <c r="AI8" s="197">
        <v>107.75554734100294</v>
      </c>
      <c r="AJ8" s="197">
        <v>106.02903266482606</v>
      </c>
      <c r="AK8" s="197">
        <v>103.74762913637755</v>
      </c>
      <c r="AL8" s="197">
        <v>103.38382007024589</v>
      </c>
      <c r="AM8" s="197">
        <v>101.18589524806232</v>
      </c>
      <c r="AN8" s="197">
        <v>105.04484535590466</v>
      </c>
      <c r="AO8" s="197">
        <v>106.17418949091591</v>
      </c>
      <c r="AP8" s="197">
        <v>106.21340702750149</v>
      </c>
      <c r="AQ8" s="197">
        <v>108.16855684119027</v>
      </c>
      <c r="AR8" s="197">
        <v>97.691943666352174</v>
      </c>
      <c r="AS8" s="197">
        <v>103.9119660642224</v>
      </c>
      <c r="AT8" s="197">
        <v>98.20536599876317</v>
      </c>
      <c r="AU8" s="197">
        <v>98.072035240972099</v>
      </c>
      <c r="AV8" s="197">
        <v>97.933020237376439</v>
      </c>
      <c r="AW8" s="197">
        <v>101.79756074350604</v>
      </c>
      <c r="AX8" s="197">
        <v>101.11930757652863</v>
      </c>
      <c r="AY8" s="197">
        <v>104.08482306503639</v>
      </c>
      <c r="AZ8" s="197">
        <v>113.81424209756452</v>
      </c>
      <c r="BA8" s="197">
        <v>143.71060446446674</v>
      </c>
      <c r="BB8" s="197">
        <v>113.40593785846762</v>
      </c>
      <c r="BC8" s="197">
        <v>103.07626852809966</v>
      </c>
      <c r="BD8" s="197">
        <v>108.0160379308428</v>
      </c>
      <c r="BE8" s="197">
        <v>100.05489491365391</v>
      </c>
      <c r="BF8" s="197">
        <v>100.00571454284378</v>
      </c>
      <c r="BG8" s="197">
        <v>99.80318717262756</v>
      </c>
    </row>
    <row r="9" spans="1:59">
      <c r="A9" s="198" t="s">
        <v>177</v>
      </c>
      <c r="B9" s="197">
        <v>96.793013781550513</v>
      </c>
      <c r="C9" s="197">
        <v>88.919138901924171</v>
      </c>
      <c r="D9" s="197">
        <v>95.584276169427199</v>
      </c>
      <c r="E9" s="197">
        <v>92.772342543917517</v>
      </c>
      <c r="F9" s="197">
        <v>116.32106903154768</v>
      </c>
      <c r="G9" s="197">
        <v>115.61758880605706</v>
      </c>
      <c r="H9" s="197">
        <v>111.85296082579174</v>
      </c>
      <c r="I9" s="197">
        <v>116.87345889339178</v>
      </c>
      <c r="J9" s="197">
        <v>107.66241861100754</v>
      </c>
      <c r="K9" s="197">
        <v>105.20658481149914</v>
      </c>
      <c r="L9" s="197">
        <v>112.33977009032559</v>
      </c>
      <c r="M9" s="197">
        <v>109.40187817128728</v>
      </c>
      <c r="N9" s="197">
        <v>93.291218579088991</v>
      </c>
      <c r="O9" s="197">
        <v>76.149509182867774</v>
      </c>
      <c r="P9" s="197">
        <v>114.29699616461426</v>
      </c>
      <c r="Q9" s="197">
        <v>107.78667314701846</v>
      </c>
      <c r="R9" s="197">
        <v>100.38852909065422</v>
      </c>
      <c r="S9" s="197">
        <v>98.24637077652315</v>
      </c>
      <c r="T9" s="197">
        <v>100.20091147995942</v>
      </c>
      <c r="U9" s="197">
        <v>119.47428345643323</v>
      </c>
      <c r="V9" s="197">
        <v>99.772116457684803</v>
      </c>
      <c r="W9" s="197">
        <v>97.952606713706629</v>
      </c>
      <c r="X9" s="197">
        <v>100.14163393216029</v>
      </c>
      <c r="Y9" s="197">
        <v>98.140678062989878</v>
      </c>
      <c r="Z9" s="197">
        <v>114.44498406113743</v>
      </c>
      <c r="AA9" s="197">
        <v>102.44907585502119</v>
      </c>
      <c r="AB9" s="197">
        <v>97.022231147611237</v>
      </c>
      <c r="AC9" s="197">
        <v>94.150767748285318</v>
      </c>
      <c r="AD9" s="197">
        <v>96.965156844116521</v>
      </c>
      <c r="AE9" s="197">
        <v>95.910194863879966</v>
      </c>
      <c r="AF9" s="197">
        <v>94.509491250383405</v>
      </c>
      <c r="AG9" s="197">
        <v>111.94615957458052</v>
      </c>
      <c r="AH9" s="197">
        <v>99.731530774644</v>
      </c>
      <c r="AI9" s="197">
        <v>89.497213551091122</v>
      </c>
      <c r="AJ9" s="197">
        <v>97.39702795887527</v>
      </c>
      <c r="AK9" s="197">
        <v>89.565579578379428</v>
      </c>
      <c r="AL9" s="197">
        <v>99.434134310875024</v>
      </c>
      <c r="AM9" s="197">
        <v>94.485721406979437</v>
      </c>
      <c r="AN9" s="197">
        <v>97.240282415197242</v>
      </c>
      <c r="AO9" s="197">
        <v>101.76938996315018</v>
      </c>
      <c r="AP9" s="197">
        <v>96.681024368745966</v>
      </c>
      <c r="AQ9" s="197">
        <v>100.6495142537601</v>
      </c>
      <c r="AR9" s="197">
        <v>112.72144040313296</v>
      </c>
      <c r="AS9" s="197">
        <v>114.29540130339377</v>
      </c>
      <c r="AT9" s="197">
        <v>109.46213463283026</v>
      </c>
      <c r="AU9" s="197">
        <v>103.53219897588448</v>
      </c>
      <c r="AV9" s="197">
        <v>106.47828615946659</v>
      </c>
      <c r="AW9" s="197">
        <v>107.88866788195143</v>
      </c>
      <c r="AX9" s="197">
        <v>94.834638307328689</v>
      </c>
      <c r="AY9" s="197">
        <v>99.110501352508891</v>
      </c>
      <c r="AZ9" s="197">
        <v>88.368090030608087</v>
      </c>
      <c r="BA9" s="197">
        <v>80.342803565534211</v>
      </c>
      <c r="BB9" s="197">
        <v>84.589713764417525</v>
      </c>
      <c r="BC9" s="197">
        <v>90.122880213149443</v>
      </c>
      <c r="BD9" s="197">
        <v>100.97488826782124</v>
      </c>
      <c r="BE9" s="197">
        <v>88.023948941909097</v>
      </c>
      <c r="BF9" s="197">
        <v>101.32622111954288</v>
      </c>
      <c r="BG9" s="197">
        <v>101.88379126928974</v>
      </c>
    </row>
    <row r="10" spans="1:59">
      <c r="A10" s="198" t="s">
        <v>178</v>
      </c>
      <c r="B10" s="197">
        <v>97.779468040990054</v>
      </c>
      <c r="C10" s="197">
        <v>101.56791535757009</v>
      </c>
      <c r="D10" s="197">
        <v>96.559200390335832</v>
      </c>
      <c r="E10" s="197">
        <v>93.439951949217075</v>
      </c>
      <c r="F10" s="197">
        <v>95.2738942110078</v>
      </c>
      <c r="G10" s="197">
        <v>110.8678100457507</v>
      </c>
      <c r="H10" s="197">
        <v>100.92751021873028</v>
      </c>
      <c r="I10" s="197">
        <v>116.39918642734644</v>
      </c>
      <c r="J10" s="197">
        <v>107.21321629067464</v>
      </c>
      <c r="K10" s="197">
        <v>108.55293023103343</v>
      </c>
      <c r="L10" s="197">
        <v>96.352502000029745</v>
      </c>
      <c r="M10" s="197">
        <v>97.030861578903355</v>
      </c>
      <c r="N10" s="197">
        <v>100.75069663650889</v>
      </c>
      <c r="O10" s="197">
        <v>75.988246035081403</v>
      </c>
      <c r="P10" s="197">
        <v>105.96344870138759</v>
      </c>
      <c r="Q10" s="197">
        <v>101.60125433338942</v>
      </c>
      <c r="R10" s="197">
        <v>93.26480494238551</v>
      </c>
      <c r="S10" s="197">
        <v>95.941097386659578</v>
      </c>
      <c r="T10" s="197">
        <v>78.215423401682941</v>
      </c>
      <c r="U10" s="197">
        <v>86.779963643469003</v>
      </c>
      <c r="V10" s="197">
        <v>102.41791781442062</v>
      </c>
      <c r="W10" s="197">
        <v>99.709398016640705</v>
      </c>
      <c r="X10" s="197">
        <v>103.89669939068415</v>
      </c>
      <c r="Y10" s="197">
        <v>99.399950978680792</v>
      </c>
      <c r="Z10" s="197">
        <v>74.998120902694097</v>
      </c>
      <c r="AA10" s="197">
        <v>88.510211338807764</v>
      </c>
      <c r="AB10" s="197">
        <v>112.75738965496993</v>
      </c>
      <c r="AC10" s="197">
        <v>106.35475817344413</v>
      </c>
      <c r="AD10" s="197">
        <v>108.45203930674943</v>
      </c>
      <c r="AE10" s="197">
        <v>107.03437551454707</v>
      </c>
      <c r="AF10" s="197">
        <v>93.693635905520594</v>
      </c>
      <c r="AG10" s="197">
        <v>90.710148321962464</v>
      </c>
      <c r="AH10" s="197">
        <v>98.314062453198403</v>
      </c>
      <c r="AI10" s="197">
        <v>110.47737753802407</v>
      </c>
      <c r="AJ10" s="197">
        <v>98.221609713568782</v>
      </c>
      <c r="AK10" s="197">
        <v>104.4667845465398</v>
      </c>
      <c r="AL10" s="197">
        <v>91.589674906446461</v>
      </c>
      <c r="AM10" s="197">
        <v>93.41842675183274</v>
      </c>
      <c r="AN10" s="197">
        <v>102.48774431108527</v>
      </c>
      <c r="AO10" s="197">
        <v>92.757335563138142</v>
      </c>
      <c r="AP10" s="197">
        <v>100.61359496721134</v>
      </c>
      <c r="AQ10" s="197">
        <v>95.166856280883096</v>
      </c>
      <c r="AR10" s="197">
        <v>108.50236482894513</v>
      </c>
      <c r="AS10" s="197">
        <v>107.88687961491965</v>
      </c>
      <c r="AT10" s="197">
        <v>107.74784653354908</v>
      </c>
      <c r="AU10" s="197">
        <v>104.37400071331029</v>
      </c>
      <c r="AV10" s="197">
        <v>105.33991238105114</v>
      </c>
      <c r="AW10" s="197">
        <v>104.57742944526535</v>
      </c>
      <c r="AX10" s="197">
        <v>99.06735970789974</v>
      </c>
      <c r="AY10" s="197">
        <v>97.164089441301797</v>
      </c>
      <c r="AZ10" s="197">
        <v>107.20752635418729</v>
      </c>
      <c r="BA10" s="197">
        <v>120.99955115308913</v>
      </c>
      <c r="BB10" s="197">
        <v>104.79037928343288</v>
      </c>
      <c r="BC10" s="197">
        <v>105.47713466931729</v>
      </c>
      <c r="BD10" s="197">
        <v>78.245642310486147</v>
      </c>
      <c r="BE10" s="197">
        <v>92.902419143429469</v>
      </c>
      <c r="BF10" s="197">
        <v>102.27262087020937</v>
      </c>
      <c r="BG10" s="197">
        <v>101.87599528867179</v>
      </c>
    </row>
    <row r="11" spans="1:59">
      <c r="A11" s="198" t="s">
        <v>181</v>
      </c>
      <c r="B11" s="197">
        <v>99.913442428968423</v>
      </c>
      <c r="C11" s="197">
        <v>119.84570014351273</v>
      </c>
      <c r="D11" s="197">
        <v>107.36518640027496</v>
      </c>
      <c r="E11" s="197">
        <v>110.12375506353327</v>
      </c>
      <c r="F11" s="197">
        <v>97.163928400698339</v>
      </c>
      <c r="G11" s="197">
        <v>88.925782729128855</v>
      </c>
      <c r="H11" s="197">
        <v>96.232586084122389</v>
      </c>
      <c r="I11" s="197">
        <v>81.556088092613308</v>
      </c>
      <c r="J11" s="197">
        <v>96.220390672255206</v>
      </c>
      <c r="K11" s="197">
        <v>98.444108522742113</v>
      </c>
      <c r="L11" s="197">
        <v>108.54211011504347</v>
      </c>
      <c r="M11" s="197">
        <v>104.97510748761023</v>
      </c>
      <c r="N11" s="197">
        <v>97.416071573805894</v>
      </c>
      <c r="O11" s="197">
        <v>111.11284202620142</v>
      </c>
      <c r="P11" s="197">
        <v>105.09334460731357</v>
      </c>
      <c r="Q11" s="197">
        <v>97.675877779397652</v>
      </c>
      <c r="R11" s="197">
        <v>90.677981939801882</v>
      </c>
      <c r="S11" s="197">
        <v>93.11928918352946</v>
      </c>
      <c r="T11" s="197">
        <v>82.886525754177256</v>
      </c>
      <c r="U11" s="197">
        <v>84.238348050434979</v>
      </c>
      <c r="V11" s="197">
        <v>94.984987520007692</v>
      </c>
      <c r="W11" s="197">
        <v>94.981137725769429</v>
      </c>
      <c r="X11" s="197">
        <v>96.460570046043827</v>
      </c>
      <c r="Y11" s="197">
        <v>98.200130529795146</v>
      </c>
      <c r="Z11" s="197">
        <v>71.322328291507603</v>
      </c>
      <c r="AA11" s="197">
        <v>117.18159908178596</v>
      </c>
      <c r="AB11" s="197">
        <v>95.7712792650251</v>
      </c>
      <c r="AC11" s="197">
        <v>103.33231558385658</v>
      </c>
      <c r="AD11" s="197">
        <v>99.438749668197445</v>
      </c>
      <c r="AE11" s="197">
        <v>105.27265968472652</v>
      </c>
      <c r="AF11" s="197">
        <v>102.2692618705309</v>
      </c>
      <c r="AG11" s="197">
        <v>149.17678552972816</v>
      </c>
      <c r="AH11" s="197">
        <v>97.353163142443876</v>
      </c>
      <c r="AI11" s="197">
        <v>120.9356609059072</v>
      </c>
      <c r="AJ11" s="197">
        <v>98.253444478683576</v>
      </c>
      <c r="AK11" s="197">
        <v>119.65470303140661</v>
      </c>
      <c r="AL11" s="197">
        <v>107.00769126789555</v>
      </c>
      <c r="AM11" s="197">
        <v>113.55726219593527</v>
      </c>
      <c r="AN11" s="197">
        <v>102.86954515743449</v>
      </c>
      <c r="AO11" s="197">
        <v>115.43937808761359</v>
      </c>
      <c r="AP11" s="197">
        <v>102.93817749354636</v>
      </c>
      <c r="AQ11" s="197">
        <v>110.937307653584</v>
      </c>
      <c r="AR11" s="197">
        <v>112.49247227412744</v>
      </c>
      <c r="AS11" s="197">
        <v>107.38641972181837</v>
      </c>
      <c r="AT11" s="197">
        <v>100.55276220419135</v>
      </c>
      <c r="AU11" s="197">
        <v>100.9444533280523</v>
      </c>
      <c r="AV11" s="197">
        <v>100.37652278870462</v>
      </c>
      <c r="AW11" s="197">
        <v>97.882199645417273</v>
      </c>
      <c r="AX11" s="197">
        <v>86.750430162836494</v>
      </c>
      <c r="AY11" s="197">
        <v>102.41442589955234</v>
      </c>
      <c r="AZ11" s="197">
        <v>105.77552191092911</v>
      </c>
      <c r="BA11" s="197">
        <v>110.58411848103644</v>
      </c>
      <c r="BB11" s="197">
        <v>90.035723212448957</v>
      </c>
      <c r="BC11" s="197">
        <v>91.157021292491393</v>
      </c>
      <c r="BD11" s="197">
        <v>127.8189716832966</v>
      </c>
      <c r="BE11" s="197">
        <v>106.39033288559241</v>
      </c>
      <c r="BF11" s="197">
        <v>97.688513588449879</v>
      </c>
      <c r="BG11" s="197">
        <v>100.13072542495489</v>
      </c>
    </row>
    <row r="12" spans="1:59">
      <c r="A12" s="198" t="s">
        <v>182</v>
      </c>
      <c r="B12" s="197">
        <v>97.85583745690235</v>
      </c>
      <c r="C12" s="197">
        <v>115.31948432425393</v>
      </c>
      <c r="D12" s="197">
        <v>98.815458230313851</v>
      </c>
      <c r="E12" s="197">
        <v>108.94256412833232</v>
      </c>
      <c r="F12" s="197">
        <v>102.95118123083419</v>
      </c>
      <c r="G12" s="197">
        <v>110.3856165167431</v>
      </c>
      <c r="H12" s="197">
        <v>112.58830799295995</v>
      </c>
      <c r="I12" s="197">
        <v>133.58337964963863</v>
      </c>
      <c r="J12" s="197">
        <v>103.6419705722123</v>
      </c>
      <c r="K12" s="197">
        <v>105.36013330183951</v>
      </c>
      <c r="L12" s="197">
        <v>100.77533068943865</v>
      </c>
      <c r="M12" s="197">
        <v>106.803078854337</v>
      </c>
      <c r="N12" s="197">
        <v>91.311769278727155</v>
      </c>
      <c r="O12" s="197">
        <v>112.39537154959731</v>
      </c>
      <c r="P12" s="197">
        <v>79.719684817761234</v>
      </c>
      <c r="Q12" s="197">
        <v>93.092183771503301</v>
      </c>
      <c r="R12" s="197">
        <v>93.185044861594207</v>
      </c>
      <c r="S12" s="197">
        <v>101.43470932541123</v>
      </c>
      <c r="T12" s="197">
        <v>86.36401503499809</v>
      </c>
      <c r="U12" s="197">
        <v>89.719843744002688</v>
      </c>
      <c r="V12" s="197">
        <v>101.5751603360707</v>
      </c>
      <c r="W12" s="197">
        <v>103.61992084925508</v>
      </c>
      <c r="X12" s="197">
        <v>103.99386638741279</v>
      </c>
      <c r="Y12" s="197">
        <v>106.01901931827224</v>
      </c>
      <c r="Z12" s="197">
        <v>71.990681739864172</v>
      </c>
      <c r="AA12" s="197">
        <v>109.31473789390174</v>
      </c>
      <c r="AB12" s="197">
        <v>109.58886491386704</v>
      </c>
      <c r="AC12" s="197">
        <v>110.5796805394607</v>
      </c>
      <c r="AD12" s="197">
        <v>105.33245192636214</v>
      </c>
      <c r="AE12" s="197">
        <v>104.16530685751431</v>
      </c>
      <c r="AF12" s="197">
        <v>104.77070753932681</v>
      </c>
      <c r="AG12" s="197">
        <v>77.968919556772804</v>
      </c>
      <c r="AH12" s="197">
        <v>103.84147180470443</v>
      </c>
      <c r="AI12" s="197">
        <v>115.29698343642998</v>
      </c>
      <c r="AJ12" s="197">
        <v>98.774284595241895</v>
      </c>
      <c r="AK12" s="197">
        <v>115.22097457857836</v>
      </c>
      <c r="AL12" s="197">
        <v>96.53813524667008</v>
      </c>
      <c r="AM12" s="197">
        <v>109.94179531158304</v>
      </c>
      <c r="AN12" s="197">
        <v>102.57916832628699</v>
      </c>
      <c r="AO12" s="197">
        <v>76.438404760572681</v>
      </c>
      <c r="AP12" s="197">
        <v>96.467346366244627</v>
      </c>
      <c r="AQ12" s="197">
        <v>94.204927212077891</v>
      </c>
      <c r="AR12" s="197">
        <v>97.315674170379367</v>
      </c>
      <c r="AS12" s="197">
        <v>92.096102195036238</v>
      </c>
      <c r="AT12" s="197">
        <v>97.247607758696276</v>
      </c>
      <c r="AU12" s="197">
        <v>98.408339560299822</v>
      </c>
      <c r="AV12" s="197">
        <v>99.749917971233799</v>
      </c>
      <c r="AW12" s="197">
        <v>95.491637208958522</v>
      </c>
      <c r="AX12" s="197">
        <v>92.853402788770367</v>
      </c>
      <c r="AY12" s="197">
        <v>93.292590530984924</v>
      </c>
      <c r="AZ12" s="197">
        <v>117.68052207901354</v>
      </c>
      <c r="BA12" s="197">
        <v>103.04507594137296</v>
      </c>
      <c r="BB12" s="197">
        <v>95.124066208399597</v>
      </c>
      <c r="BC12" s="197">
        <v>101.36386962113369</v>
      </c>
      <c r="BD12" s="197">
        <v>101.26092604091561</v>
      </c>
      <c r="BE12" s="197">
        <v>81.465748198558913</v>
      </c>
      <c r="BF12" s="197">
        <v>98.898406581626205</v>
      </c>
      <c r="BG12" s="197">
        <v>100.1660529250608</v>
      </c>
    </row>
    <row r="13" spans="1:59">
      <c r="A13" s="198" t="s">
        <v>184</v>
      </c>
      <c r="B13" s="197">
        <v>102.12900890971017</v>
      </c>
      <c r="C13" s="197">
        <v>110.49514909693052</v>
      </c>
      <c r="D13" s="197">
        <v>101.33898294669935</v>
      </c>
      <c r="E13" s="197">
        <v>107.8832782914932</v>
      </c>
      <c r="F13" s="197">
        <v>87.962473613691913</v>
      </c>
      <c r="G13" s="197">
        <v>95.537921424422194</v>
      </c>
      <c r="H13" s="197">
        <v>101.47295152761858</v>
      </c>
      <c r="I13" s="197">
        <v>115.73141518212078</v>
      </c>
      <c r="J13" s="197">
        <v>102.39903173977314</v>
      </c>
      <c r="K13" s="197">
        <v>101.64707436804544</v>
      </c>
      <c r="L13" s="197">
        <v>103.89615696122536</v>
      </c>
      <c r="M13" s="197">
        <v>112.32561243077059</v>
      </c>
      <c r="N13" s="197">
        <v>95.92874945614264</v>
      </c>
      <c r="O13" s="197">
        <v>106.66483741121802</v>
      </c>
      <c r="P13" s="197">
        <v>90.608434325071983</v>
      </c>
      <c r="Q13" s="197">
        <v>93.695930214883603</v>
      </c>
      <c r="R13" s="197">
        <v>104.03236241661185</v>
      </c>
      <c r="S13" s="197">
        <v>110.28090508859295</v>
      </c>
      <c r="T13" s="197">
        <v>84.45726330359075</v>
      </c>
      <c r="U13" s="197">
        <v>99.988781296078997</v>
      </c>
      <c r="V13" s="197">
        <v>100.98911076372671</v>
      </c>
      <c r="W13" s="197">
        <v>105.40088475112854</v>
      </c>
      <c r="X13" s="197">
        <v>97.343916721742374</v>
      </c>
      <c r="Y13" s="197">
        <v>105.68663587644124</v>
      </c>
      <c r="Z13" s="197">
        <v>59.505981413271016</v>
      </c>
      <c r="AA13" s="197">
        <v>104.5849837402383</v>
      </c>
      <c r="AB13" s="197">
        <v>102.62126344731605</v>
      </c>
      <c r="AC13" s="197">
        <v>104.00548991813972</v>
      </c>
      <c r="AD13" s="197">
        <v>105.32304170042039</v>
      </c>
      <c r="AE13" s="197">
        <v>98.421924489975936</v>
      </c>
      <c r="AF13" s="197">
        <v>108.23955149089706</v>
      </c>
      <c r="AG13" s="197">
        <v>78.068294452654101</v>
      </c>
      <c r="AH13" s="197">
        <v>106.04024637742594</v>
      </c>
      <c r="AI13" s="197">
        <v>109.22314360818193</v>
      </c>
      <c r="AJ13" s="197">
        <v>104.15190786489839</v>
      </c>
      <c r="AK13" s="197">
        <v>110.99142531520194</v>
      </c>
      <c r="AL13" s="197">
        <v>100.80482241062059</v>
      </c>
      <c r="AM13" s="197">
        <v>110.26330028116801</v>
      </c>
      <c r="AN13" s="197">
        <v>97.612191692894939</v>
      </c>
      <c r="AO13" s="197">
        <v>88.691548978111996</v>
      </c>
      <c r="AP13" s="197">
        <v>97.227683413816223</v>
      </c>
      <c r="AQ13" s="197">
        <v>111.13043760969261</v>
      </c>
      <c r="AR13" s="197">
        <v>102.71401063621441</v>
      </c>
      <c r="AS13" s="197">
        <v>97.028237837294071</v>
      </c>
      <c r="AT13" s="197">
        <v>97.818824255241779</v>
      </c>
      <c r="AU13" s="197">
        <v>93.815684477254152</v>
      </c>
      <c r="AV13" s="197">
        <v>100.08294983239712</v>
      </c>
      <c r="AW13" s="197">
        <v>97.778519490775608</v>
      </c>
      <c r="AX13" s="197">
        <v>106.50100137789681</v>
      </c>
      <c r="AY13" s="197">
        <v>98.613863988713049</v>
      </c>
      <c r="AZ13" s="197">
        <v>109.76650736144369</v>
      </c>
      <c r="BA13" s="197">
        <v>129.67836188679186</v>
      </c>
      <c r="BB13" s="197">
        <v>88.657477590469867</v>
      </c>
      <c r="BC13" s="197">
        <v>104.72768849576278</v>
      </c>
      <c r="BD13" s="197">
        <v>88.529214625286173</v>
      </c>
      <c r="BE13" s="197">
        <v>83.326735785729383</v>
      </c>
      <c r="BF13" s="197">
        <v>98.985929090676038</v>
      </c>
      <c r="BG13" s="197">
        <v>99.049017455628231</v>
      </c>
    </row>
    <row r="14" spans="1:59">
      <c r="A14" s="198" t="s">
        <v>188</v>
      </c>
      <c r="B14" s="197">
        <v>99.547734848007835</v>
      </c>
      <c r="C14" s="197">
        <v>89.994115620775688</v>
      </c>
      <c r="D14" s="197">
        <v>101.79757372257896</v>
      </c>
      <c r="E14" s="197">
        <v>107.7459054627035</v>
      </c>
      <c r="F14" s="197">
        <v>98.157108098149237</v>
      </c>
      <c r="G14" s="197">
        <v>93.509955808550956</v>
      </c>
      <c r="H14" s="197">
        <v>117.41992936653807</v>
      </c>
      <c r="I14" s="197">
        <v>134.01469862821284</v>
      </c>
      <c r="J14" s="197">
        <v>103.46146663390748</v>
      </c>
      <c r="K14" s="197">
        <v>100.19201133296036</v>
      </c>
      <c r="L14" s="197">
        <v>119.86904494356101</v>
      </c>
      <c r="M14" s="197">
        <v>115.22820492738477</v>
      </c>
      <c r="N14" s="197">
        <v>133.50517424212111</v>
      </c>
      <c r="O14" s="197">
        <v>101.63300692990359</v>
      </c>
      <c r="P14" s="197">
        <v>93.937306962512224</v>
      </c>
      <c r="Q14" s="197">
        <v>97.799522749154562</v>
      </c>
      <c r="R14" s="197">
        <v>103.86139738206343</v>
      </c>
      <c r="S14" s="197">
        <v>105.56672065630406</v>
      </c>
      <c r="T14" s="197">
        <v>80.547964734519738</v>
      </c>
      <c r="U14" s="197">
        <v>87.197628757709253</v>
      </c>
      <c r="V14" s="197">
        <v>97.835237973309958</v>
      </c>
      <c r="W14" s="197">
        <v>100.23649290641059</v>
      </c>
      <c r="X14" s="197">
        <v>93.82998126037549</v>
      </c>
      <c r="Y14" s="197">
        <v>93.859746133147027</v>
      </c>
      <c r="Z14" s="197">
        <v>100.13779973136837</v>
      </c>
      <c r="AA14" s="197">
        <v>97.844076964305259</v>
      </c>
      <c r="AB14" s="197">
        <v>90.071568735605851</v>
      </c>
      <c r="AC14" s="197">
        <v>90.922265431708226</v>
      </c>
      <c r="AD14" s="197">
        <v>96.039097547211398</v>
      </c>
      <c r="AE14" s="197">
        <v>96.844645239916645</v>
      </c>
      <c r="AF14" s="197">
        <v>107.81165426575647</v>
      </c>
      <c r="AG14" s="197">
        <v>116.63252064811016</v>
      </c>
      <c r="AH14" s="197">
        <v>98.878206317539707</v>
      </c>
      <c r="AI14" s="197">
        <v>89.73769116837164</v>
      </c>
      <c r="AJ14" s="197">
        <v>99.045937885522179</v>
      </c>
      <c r="AK14" s="197">
        <v>89.215038202645189</v>
      </c>
      <c r="AL14" s="197">
        <v>107.22775319202978</v>
      </c>
      <c r="AM14" s="197">
        <v>107.29052196322826</v>
      </c>
      <c r="AN14" s="197">
        <v>107.66238008257002</v>
      </c>
      <c r="AO14" s="197">
        <v>119.8715242770557</v>
      </c>
      <c r="AP14" s="197">
        <v>101.12112191312453</v>
      </c>
      <c r="AQ14" s="197">
        <v>104.70825389883677</v>
      </c>
      <c r="AR14" s="197">
        <v>109.94545052337368</v>
      </c>
      <c r="AS14" s="197">
        <v>106.43918055265196</v>
      </c>
      <c r="AT14" s="197">
        <v>98.731577575498832</v>
      </c>
      <c r="AU14" s="197">
        <v>93.876844046405125</v>
      </c>
      <c r="AV14" s="197">
        <v>99.682048650721583</v>
      </c>
      <c r="AW14" s="197">
        <v>98.286592948875494</v>
      </c>
      <c r="AX14" s="197">
        <v>101.6044465184662</v>
      </c>
      <c r="AY14" s="197">
        <v>96.196733472409051</v>
      </c>
      <c r="AZ14" s="197">
        <v>116.08991224236836</v>
      </c>
      <c r="BA14" s="197">
        <v>100.33838049180889</v>
      </c>
      <c r="BB14" s="197">
        <v>77.958187094823614</v>
      </c>
      <c r="BC14" s="197">
        <v>86.397613422026041</v>
      </c>
      <c r="BD14" s="197">
        <v>100.33774779928366</v>
      </c>
      <c r="BE14" s="197">
        <v>99.841125570008487</v>
      </c>
      <c r="BF14" s="197">
        <v>98.992098945209733</v>
      </c>
      <c r="BG14" s="197">
        <v>98.619001526225048</v>
      </c>
    </row>
    <row r="15" spans="1:59">
      <c r="A15" s="198" t="s">
        <v>193</v>
      </c>
      <c r="B15" s="197">
        <v>98.392186742004554</v>
      </c>
      <c r="C15" s="197">
        <v>97.439408281304068</v>
      </c>
      <c r="D15" s="197">
        <v>112.72501735169904</v>
      </c>
      <c r="E15" s="197">
        <v>107.22248029529</v>
      </c>
      <c r="F15" s="197">
        <v>102.68281347102825</v>
      </c>
      <c r="G15" s="197">
        <v>102.08820255955877</v>
      </c>
      <c r="H15" s="197">
        <v>95.78158342261267</v>
      </c>
      <c r="I15" s="197">
        <v>81.541855241632391</v>
      </c>
      <c r="J15" s="197">
        <v>88.214195309767973</v>
      </c>
      <c r="K15" s="197">
        <v>88.649097899141324</v>
      </c>
      <c r="L15" s="197">
        <v>103.94897976621789</v>
      </c>
      <c r="M15" s="197">
        <v>95.548805805908472</v>
      </c>
      <c r="N15" s="197">
        <v>113.66781916414669</v>
      </c>
      <c r="O15" s="197">
        <v>115.09150536009312</v>
      </c>
      <c r="P15" s="197">
        <v>100.00958314943635</v>
      </c>
      <c r="Q15" s="197">
        <v>100.97688145603803</v>
      </c>
      <c r="R15" s="197">
        <v>101.95231060361849</v>
      </c>
      <c r="S15" s="197">
        <v>96.240320557846331</v>
      </c>
      <c r="T15" s="197">
        <v>109.98971787999348</v>
      </c>
      <c r="U15" s="197">
        <v>89.468565453229417</v>
      </c>
      <c r="V15" s="197">
        <v>101.3466329789036</v>
      </c>
      <c r="W15" s="197">
        <v>98.704181865607922</v>
      </c>
      <c r="X15" s="197">
        <v>100.74303681777661</v>
      </c>
      <c r="Y15" s="197">
        <v>100.60198174830124</v>
      </c>
      <c r="Z15" s="197">
        <v>79.657863826023828</v>
      </c>
      <c r="AA15" s="197">
        <v>83.209458921026624</v>
      </c>
      <c r="AB15" s="197">
        <v>97.633892713492472</v>
      </c>
      <c r="AC15" s="197">
        <v>99.753816542888202</v>
      </c>
      <c r="AD15" s="197">
        <v>97.026507465133378</v>
      </c>
      <c r="AE15" s="197">
        <v>99.106868521832595</v>
      </c>
      <c r="AF15" s="197">
        <v>106.88233710133048</v>
      </c>
      <c r="AG15" s="197">
        <v>101.41737453281931</v>
      </c>
      <c r="AH15" s="197">
        <v>97.588886547985481</v>
      </c>
      <c r="AI15" s="197">
        <v>99.003278748511832</v>
      </c>
      <c r="AJ15" s="197">
        <v>98.977853972632943</v>
      </c>
      <c r="AK15" s="197">
        <v>97.078469428348285</v>
      </c>
      <c r="AL15" s="197">
        <v>103.79662613908339</v>
      </c>
      <c r="AM15" s="197">
        <v>100.06721278882871</v>
      </c>
      <c r="AN15" s="197">
        <v>97.672155606346848</v>
      </c>
      <c r="AO15" s="197">
        <v>90.810934494973338</v>
      </c>
      <c r="AP15" s="197">
        <v>91.496278621875433</v>
      </c>
      <c r="AQ15" s="197">
        <v>92.228946258248385</v>
      </c>
      <c r="AR15" s="197">
        <v>83.19956613118606</v>
      </c>
      <c r="AS15" s="197">
        <v>80.023768104053474</v>
      </c>
      <c r="AT15" s="197">
        <v>108.30026745027736</v>
      </c>
      <c r="AU15" s="197">
        <v>111.82688846396877</v>
      </c>
      <c r="AV15" s="197">
        <v>102.10692184210284</v>
      </c>
      <c r="AW15" s="197">
        <v>103.35575724016283</v>
      </c>
      <c r="AX15" s="197">
        <v>94.713199457706239</v>
      </c>
      <c r="AY15" s="197">
        <v>89.882548550259074</v>
      </c>
      <c r="AZ15" s="197">
        <v>108.07788902254558</v>
      </c>
      <c r="BA15" s="197">
        <v>107.5768555183863</v>
      </c>
      <c r="BB15" s="197">
        <v>104.62134206897107</v>
      </c>
      <c r="BC15" s="197">
        <v>107.38192016269359</v>
      </c>
      <c r="BD15" s="197">
        <v>104.3331782662071</v>
      </c>
      <c r="BE15" s="197">
        <v>117.99514547132155</v>
      </c>
      <c r="BF15" s="197">
        <v>100.12004802611362</v>
      </c>
      <c r="BG15" s="197">
        <v>101.74737519884127</v>
      </c>
    </row>
    <row r="16" spans="1:59">
      <c r="A16" s="198" t="s">
        <v>194</v>
      </c>
      <c r="B16" s="197">
        <v>95.150953719677275</v>
      </c>
      <c r="C16" s="197">
        <v>91.237325871283375</v>
      </c>
      <c r="D16" s="197">
        <v>97.184158294268244</v>
      </c>
      <c r="E16" s="197">
        <v>101.75437596859244</v>
      </c>
      <c r="F16" s="197">
        <v>108.12101668849022</v>
      </c>
      <c r="G16" s="197">
        <v>109.08441386282175</v>
      </c>
      <c r="H16" s="197">
        <v>102.55706911440532</v>
      </c>
      <c r="I16" s="197">
        <v>106.42183397068081</v>
      </c>
      <c r="J16" s="197">
        <v>100.71641948814907</v>
      </c>
      <c r="K16" s="197">
        <v>100.89618456460892</v>
      </c>
      <c r="L16" s="197">
        <v>92.096661674519552</v>
      </c>
      <c r="M16" s="197">
        <v>93.739743404878112</v>
      </c>
      <c r="N16" s="197">
        <v>86.53923820606478</v>
      </c>
      <c r="O16" s="197">
        <v>97.065925062011246</v>
      </c>
      <c r="P16" s="197">
        <v>100.27387084075301</v>
      </c>
      <c r="Q16" s="197">
        <v>95.503416755137494</v>
      </c>
      <c r="R16" s="197">
        <v>101.82528429073692</v>
      </c>
      <c r="S16" s="197">
        <v>100.58729997889503</v>
      </c>
      <c r="T16" s="197">
        <v>104.1300247152947</v>
      </c>
      <c r="U16" s="197">
        <v>90.502555182020544</v>
      </c>
      <c r="V16" s="197">
        <v>100.14641760841729</v>
      </c>
      <c r="W16" s="197">
        <v>99.772802439382374</v>
      </c>
      <c r="X16" s="197">
        <v>101.40258310700293</v>
      </c>
      <c r="Y16" s="197">
        <v>101.7828604723438</v>
      </c>
      <c r="Z16" s="197">
        <v>90.036999804127888</v>
      </c>
      <c r="AA16" s="197">
        <v>83.106009538893545</v>
      </c>
      <c r="AB16" s="197">
        <v>97.278937765827152</v>
      </c>
      <c r="AC16" s="197">
        <v>99.017092632212012</v>
      </c>
      <c r="AD16" s="197">
        <v>95.948423865429916</v>
      </c>
      <c r="AE16" s="197">
        <v>97.337635422923228</v>
      </c>
      <c r="AF16" s="197">
        <v>102.12070085999623</v>
      </c>
      <c r="AG16" s="197">
        <v>61.792311517352893</v>
      </c>
      <c r="AH16" s="197">
        <v>94.240965979299105</v>
      </c>
      <c r="AI16" s="197">
        <v>92.02693422450011</v>
      </c>
      <c r="AJ16" s="197">
        <v>95.239523127379371</v>
      </c>
      <c r="AK16" s="197">
        <v>92.129480396414408</v>
      </c>
      <c r="AL16" s="197">
        <v>98.537105974897472</v>
      </c>
      <c r="AM16" s="197">
        <v>99.182618052170497</v>
      </c>
      <c r="AN16" s="197">
        <v>98.30409689346088</v>
      </c>
      <c r="AO16" s="197">
        <v>70.508936933836722</v>
      </c>
      <c r="AP16" s="197">
        <v>100.91356921131623</v>
      </c>
      <c r="AQ16" s="197">
        <v>86.447918324366228</v>
      </c>
      <c r="AR16" s="197">
        <v>87.985074281163591</v>
      </c>
      <c r="AS16" s="197">
        <v>88.224854636191907</v>
      </c>
      <c r="AT16" s="197">
        <v>95.559888066465518</v>
      </c>
      <c r="AU16" s="197">
        <v>91.658985659571485</v>
      </c>
      <c r="AV16" s="197">
        <v>100.53474647826948</v>
      </c>
      <c r="AW16" s="197">
        <v>90.5254832166748</v>
      </c>
      <c r="AX16" s="197">
        <v>94.341752643102495</v>
      </c>
      <c r="AY16" s="197">
        <v>88.932627075206483</v>
      </c>
      <c r="AZ16" s="197">
        <v>113.59836496280987</v>
      </c>
      <c r="BA16" s="197">
        <v>99.618954436064527</v>
      </c>
      <c r="BB16" s="197">
        <v>142.86828671558979</v>
      </c>
      <c r="BC16" s="197">
        <v>127.6983073278554</v>
      </c>
      <c r="BD16" s="197">
        <v>85.709918582953662</v>
      </c>
      <c r="BE16" s="197">
        <v>90.688687525646799</v>
      </c>
      <c r="BF16" s="197">
        <v>101.39930804967845</v>
      </c>
      <c r="BG16" s="197">
        <v>99.515977370928567</v>
      </c>
    </row>
    <row r="17" spans="1:64">
      <c r="A17" s="198" t="s">
        <v>195</v>
      </c>
      <c r="B17" s="197">
        <v>97.380040493410903</v>
      </c>
      <c r="C17" s="197">
        <v>105.45628340299788</v>
      </c>
      <c r="D17" s="197">
        <v>99.168097426616924</v>
      </c>
      <c r="E17" s="197">
        <v>109.90080646341158</v>
      </c>
      <c r="F17" s="197">
        <v>80.150581728935933</v>
      </c>
      <c r="G17" s="197">
        <v>81.303277221379403</v>
      </c>
      <c r="H17" s="197">
        <v>53.366417193677925</v>
      </c>
      <c r="I17" s="197">
        <v>61.634428239470573</v>
      </c>
      <c r="J17" s="197">
        <v>92.780979677227791</v>
      </c>
      <c r="K17" s="197">
        <v>98.527742434871229</v>
      </c>
      <c r="L17" s="197">
        <v>96.94776127847139</v>
      </c>
      <c r="M17" s="197">
        <v>113.5931813752993</v>
      </c>
      <c r="N17" s="197">
        <v>106.05389548736812</v>
      </c>
      <c r="O17" s="197">
        <v>127.79301810924235</v>
      </c>
      <c r="P17" s="197">
        <v>94.800459108470164</v>
      </c>
      <c r="Q17" s="197">
        <v>95.566042235269578</v>
      </c>
      <c r="R17" s="197">
        <v>95.764077920914531</v>
      </c>
      <c r="S17" s="197">
        <v>94.899348164734334</v>
      </c>
      <c r="T17" s="197">
        <v>97.525063640701021</v>
      </c>
      <c r="U17" s="197">
        <v>91.551527416362461</v>
      </c>
      <c r="V17" s="197">
        <v>98.627737310749339</v>
      </c>
      <c r="W17" s="197">
        <v>98.315012344487982</v>
      </c>
      <c r="X17" s="197">
        <v>99.860119082269321</v>
      </c>
      <c r="Y17" s="197">
        <v>99.996471310823082</v>
      </c>
      <c r="Z17" s="197">
        <v>90.094816292207241</v>
      </c>
      <c r="AA17" s="197">
        <v>49.23754124474651</v>
      </c>
      <c r="AB17" s="197">
        <v>102.03708820826347</v>
      </c>
      <c r="AC17" s="197">
        <v>107.80041880807825</v>
      </c>
      <c r="AD17" s="197">
        <v>102.05942753774482</v>
      </c>
      <c r="AE17" s="197">
        <v>107.74077391703871</v>
      </c>
      <c r="AF17" s="197">
        <v>109.0205614974838</v>
      </c>
      <c r="AG17" s="197">
        <v>69.652525402963377</v>
      </c>
      <c r="AH17" s="197">
        <v>95.434378162512218</v>
      </c>
      <c r="AI17" s="197">
        <v>103.73081473854509</v>
      </c>
      <c r="AJ17" s="197">
        <v>96.031922361212651</v>
      </c>
      <c r="AK17" s="197">
        <v>104.66982240685286</v>
      </c>
      <c r="AL17" s="197">
        <v>97.595594654310347</v>
      </c>
      <c r="AM17" s="197">
        <v>104.27592928710186</v>
      </c>
      <c r="AN17" s="197">
        <v>98.466687154550158</v>
      </c>
      <c r="AO17" s="197">
        <v>59.451299970579939</v>
      </c>
      <c r="AP17" s="197">
        <v>96.528281321357241</v>
      </c>
      <c r="AQ17" s="197">
        <v>94.229360936188698</v>
      </c>
      <c r="AR17" s="197">
        <v>67.541362193321618</v>
      </c>
      <c r="AS17" s="197">
        <v>75.392767002491567</v>
      </c>
      <c r="AT17" s="197">
        <v>91.942250395006482</v>
      </c>
      <c r="AU17" s="197">
        <v>85.321050766794016</v>
      </c>
      <c r="AV17" s="197">
        <v>88.771421805100076</v>
      </c>
      <c r="AW17" s="197">
        <v>91.999343813982549</v>
      </c>
      <c r="AX17" s="197">
        <v>93.363244928785946</v>
      </c>
      <c r="AY17" s="197">
        <v>101.94841337250278</v>
      </c>
      <c r="AZ17" s="197">
        <v>82.362694258966513</v>
      </c>
      <c r="BA17" s="197">
        <v>89.507013992481333</v>
      </c>
      <c r="BB17" s="197">
        <v>103.87431920304451</v>
      </c>
      <c r="BC17" s="197">
        <v>115.51904634415182</v>
      </c>
      <c r="BD17" s="197">
        <v>104.37708565270131</v>
      </c>
      <c r="BE17" s="197">
        <v>93.799308135309957</v>
      </c>
      <c r="BF17" s="197">
        <v>98.102412835467007</v>
      </c>
      <c r="BG17" s="197">
        <v>99.307172032121656</v>
      </c>
    </row>
    <row r="18" spans="1:64">
      <c r="A18" s="198" t="s">
        <v>196</v>
      </c>
      <c r="B18" s="197">
        <v>91.818410964702437</v>
      </c>
      <c r="C18" s="197">
        <v>82.108996584456847</v>
      </c>
      <c r="D18" s="197">
        <v>91.893586246318165</v>
      </c>
      <c r="E18" s="197">
        <v>108.2748281911426</v>
      </c>
      <c r="F18" s="197">
        <v>103.45474407185094</v>
      </c>
      <c r="G18" s="197">
        <v>90.630390610300154</v>
      </c>
      <c r="H18" s="197">
        <v>116.56563829809903</v>
      </c>
      <c r="I18" s="197">
        <v>113.56626532535785</v>
      </c>
      <c r="J18" s="197">
        <v>91.407697995661337</v>
      </c>
      <c r="K18" s="197">
        <v>99.493026496810884</v>
      </c>
      <c r="L18" s="197">
        <v>96.76886646567273</v>
      </c>
      <c r="M18" s="197">
        <v>110.81032268275482</v>
      </c>
      <c r="N18" s="197">
        <v>86.112237091238583</v>
      </c>
      <c r="O18" s="197">
        <v>126.0782455529468</v>
      </c>
      <c r="P18" s="197">
        <v>84.380759218627617</v>
      </c>
      <c r="Q18" s="197">
        <v>86.429771669659132</v>
      </c>
      <c r="R18" s="197">
        <v>101.27733520441953</v>
      </c>
      <c r="S18" s="197">
        <v>94.206867485784016</v>
      </c>
      <c r="T18" s="197">
        <v>84.617155089157336</v>
      </c>
      <c r="U18" s="197">
        <v>87.366893413018317</v>
      </c>
      <c r="V18" s="197">
        <v>100.96865478257374</v>
      </c>
      <c r="W18" s="197">
        <v>99.62611055978455</v>
      </c>
      <c r="X18" s="197">
        <v>103.33078490797143</v>
      </c>
      <c r="Y18" s="197">
        <v>99.084694149164292</v>
      </c>
      <c r="Z18" s="197">
        <v>150.15837628083969</v>
      </c>
      <c r="AA18" s="197">
        <v>72.864670709765264</v>
      </c>
      <c r="AB18" s="197">
        <v>101.69420157638757</v>
      </c>
      <c r="AC18" s="197">
        <v>101.07812322221218</v>
      </c>
      <c r="AD18" s="197">
        <v>98.331541686155944</v>
      </c>
      <c r="AE18" s="197">
        <v>101.89196835886834</v>
      </c>
      <c r="AF18" s="197">
        <v>101.46563326389635</v>
      </c>
      <c r="AG18" s="197">
        <v>45.681731687344055</v>
      </c>
      <c r="AH18" s="197">
        <v>91.216771079368158</v>
      </c>
      <c r="AI18" s="197">
        <v>77.470297129615687</v>
      </c>
      <c r="AJ18" s="197">
        <v>90.983737896354555</v>
      </c>
      <c r="AK18" s="197">
        <v>81.887369982749604</v>
      </c>
      <c r="AL18" s="197">
        <v>88.290415651238078</v>
      </c>
      <c r="AM18" s="197">
        <v>103.25907244439496</v>
      </c>
      <c r="AN18" s="197">
        <v>112.49970867021095</v>
      </c>
      <c r="AO18" s="197">
        <v>86.420506417643182</v>
      </c>
      <c r="AP18" s="197">
        <v>93.495870959940873</v>
      </c>
      <c r="AQ18" s="197">
        <v>77.466213378741642</v>
      </c>
      <c r="AR18" s="197">
        <v>97.042703129557495</v>
      </c>
      <c r="AS18" s="197">
        <v>75.579437957296648</v>
      </c>
      <c r="AT18" s="197">
        <v>97.859887438247981</v>
      </c>
      <c r="AU18" s="197">
        <v>97.750551284802356</v>
      </c>
      <c r="AV18" s="197">
        <v>93.905623358397563</v>
      </c>
      <c r="AW18" s="197">
        <v>90.091479662973782</v>
      </c>
      <c r="AX18" s="197">
        <v>92.261250594845208</v>
      </c>
      <c r="AY18" s="197">
        <v>75.852653372722685</v>
      </c>
      <c r="AZ18" s="197">
        <v>106.98999795764794</v>
      </c>
      <c r="BA18" s="197">
        <v>85.061276535580106</v>
      </c>
      <c r="BB18" s="197">
        <v>84.878800651334132</v>
      </c>
      <c r="BC18" s="197">
        <v>85.145493439086266</v>
      </c>
      <c r="BD18" s="197">
        <v>83.448439487804336</v>
      </c>
      <c r="BE18" s="197">
        <v>57.823287329516781</v>
      </c>
      <c r="BF18" s="197">
        <v>100.14102844251276</v>
      </c>
      <c r="BG18" s="197">
        <v>103.17307429737836</v>
      </c>
    </row>
    <row r="19" spans="1:64">
      <c r="A19" s="198" t="s">
        <v>146</v>
      </c>
      <c r="B19" s="197">
        <v>96.93792765876583</v>
      </c>
      <c r="C19" s="197">
        <v>99.384659021920129</v>
      </c>
      <c r="D19" s="197">
        <v>107.32010727632846</v>
      </c>
      <c r="E19" s="197">
        <v>114.88474118621144</v>
      </c>
      <c r="F19" s="197">
        <v>107.04550123589726</v>
      </c>
      <c r="G19" s="197">
        <v>118.75883754552802</v>
      </c>
      <c r="H19" s="197">
        <v>140.91141083926718</v>
      </c>
      <c r="I19" s="197">
        <v>108.41308394215584</v>
      </c>
      <c r="J19" s="197">
        <v>98.814517864223774</v>
      </c>
      <c r="K19" s="197">
        <v>101.33700131960272</v>
      </c>
      <c r="L19" s="197">
        <v>82.998548487668742</v>
      </c>
      <c r="M19" s="197">
        <v>105.01234528422833</v>
      </c>
      <c r="N19" s="197">
        <v>126.50338760370927</v>
      </c>
      <c r="O19" s="197">
        <v>124.28727295708629</v>
      </c>
      <c r="P19" s="197">
        <v>118.51777600036395</v>
      </c>
      <c r="Q19" s="197">
        <v>133.45551675786979</v>
      </c>
      <c r="R19" s="197">
        <v>96.764807225773168</v>
      </c>
      <c r="S19" s="197">
        <v>95.713932788143666</v>
      </c>
      <c r="T19" s="197">
        <v>95.11408885809405</v>
      </c>
      <c r="U19" s="197">
        <v>72.232315480093661</v>
      </c>
      <c r="V19" s="197">
        <v>98.413956359882064</v>
      </c>
      <c r="W19" s="197">
        <v>98.348916899050877</v>
      </c>
      <c r="X19" s="197">
        <v>104.69105270172928</v>
      </c>
      <c r="Y19" s="197">
        <v>100.00337696154415</v>
      </c>
      <c r="Z19" s="197">
        <v>272.14799806178831</v>
      </c>
      <c r="AA19" s="197">
        <v>146.14175287127273</v>
      </c>
      <c r="AB19" s="197">
        <v>109.006588344496</v>
      </c>
      <c r="AC19" s="197">
        <v>107.27810202990351</v>
      </c>
      <c r="AD19" s="197">
        <v>104.15229596992165</v>
      </c>
      <c r="AE19" s="197">
        <v>107.6767423095387</v>
      </c>
      <c r="AF19" s="197">
        <v>98.267316074656677</v>
      </c>
      <c r="AG19" s="197">
        <v>77.262858140490891</v>
      </c>
      <c r="AH19" s="197">
        <v>98.120320920317354</v>
      </c>
      <c r="AI19" s="197">
        <v>104.61872259739076</v>
      </c>
      <c r="AJ19" s="197">
        <v>99.537169144629203</v>
      </c>
      <c r="AK19" s="197">
        <v>105.68629695691554</v>
      </c>
      <c r="AL19" s="197">
        <v>90.853292096658507</v>
      </c>
      <c r="AM19" s="197">
        <v>117.73468809804515</v>
      </c>
      <c r="AN19" s="197">
        <v>104.79497480661377</v>
      </c>
      <c r="AO19" s="197">
        <v>73.349443507510486</v>
      </c>
      <c r="AP19" s="197">
        <v>98.911580697071614</v>
      </c>
      <c r="AQ19" s="197">
        <v>96.869835672057675</v>
      </c>
      <c r="AR19" s="197">
        <v>83.428799692682247</v>
      </c>
      <c r="AS19" s="197">
        <v>74.520017507520336</v>
      </c>
      <c r="AT19" s="197">
        <v>98.239163878048544</v>
      </c>
      <c r="AU19" s="197">
        <v>96.38674578344893</v>
      </c>
      <c r="AV19" s="197">
        <v>96.022428766772563</v>
      </c>
      <c r="AW19" s="197">
        <v>98.459714372005223</v>
      </c>
      <c r="AX19" s="197">
        <v>98.344325723374894</v>
      </c>
      <c r="AY19" s="197">
        <v>83.042792443498868</v>
      </c>
      <c r="AZ19" s="197">
        <v>138.46248865725789</v>
      </c>
      <c r="BA19" s="197">
        <v>189.83928601718449</v>
      </c>
      <c r="BB19" s="197">
        <v>110.09851329447484</v>
      </c>
      <c r="BC19" s="197">
        <v>114.55729411113043</v>
      </c>
      <c r="BD19" s="197">
        <v>109.19860578732765</v>
      </c>
      <c r="BE19" s="197">
        <v>107.00433161299583</v>
      </c>
      <c r="BF19" s="197">
        <v>97.837686647438844</v>
      </c>
      <c r="BG19" s="197">
        <v>98.312219141341942</v>
      </c>
    </row>
    <row r="20" spans="1:64">
      <c r="A20" s="198" t="s">
        <v>197</v>
      </c>
      <c r="B20" s="197">
        <v>103.10926671237624</v>
      </c>
      <c r="C20" s="197">
        <v>92.069376843809209</v>
      </c>
      <c r="D20" s="197">
        <v>106.16586206163889</v>
      </c>
      <c r="E20" s="197">
        <v>112.94283356061034</v>
      </c>
      <c r="F20" s="197">
        <v>91.486885049149905</v>
      </c>
      <c r="G20" s="197">
        <v>103.67224258342577</v>
      </c>
      <c r="H20" s="197">
        <v>131.57296260732906</v>
      </c>
      <c r="I20" s="197">
        <v>182.36835575663846</v>
      </c>
      <c r="J20" s="197">
        <v>106.86087122370955</v>
      </c>
      <c r="K20" s="197">
        <v>99.084943198497498</v>
      </c>
      <c r="L20" s="197">
        <v>105.98062037843606</v>
      </c>
      <c r="M20" s="197">
        <v>87.852244432956468</v>
      </c>
      <c r="N20" s="197">
        <v>111.17999300429584</v>
      </c>
      <c r="O20" s="197">
        <v>147.00910471422611</v>
      </c>
      <c r="P20" s="197">
        <v>101.11676074746715</v>
      </c>
      <c r="Q20" s="197">
        <v>97.041495351634708</v>
      </c>
      <c r="R20" s="197">
        <v>97.485507410392103</v>
      </c>
      <c r="S20" s="197">
        <v>97.279516559650006</v>
      </c>
      <c r="T20" s="197">
        <v>91.428836924178555</v>
      </c>
      <c r="U20" s="197">
        <v>95.184288846560278</v>
      </c>
      <c r="V20" s="197">
        <v>100.23751508261012</v>
      </c>
      <c r="W20" s="197">
        <v>101.6277320095564</v>
      </c>
      <c r="X20" s="197">
        <v>100.70551515269489</v>
      </c>
      <c r="Y20" s="197">
        <v>102.22363939314674</v>
      </c>
      <c r="Z20" s="197">
        <v>74.241912131981977</v>
      </c>
      <c r="AA20" s="197">
        <v>148.05787265375051</v>
      </c>
      <c r="AB20" s="197">
        <v>103.69421539460211</v>
      </c>
      <c r="AC20" s="197">
        <v>107.79683317801233</v>
      </c>
      <c r="AD20" s="197">
        <v>102.96996599334977</v>
      </c>
      <c r="AE20" s="197">
        <v>105.40835869605367</v>
      </c>
      <c r="AF20" s="197">
        <v>108.86220909677971</v>
      </c>
      <c r="AG20" s="197">
        <v>79.504290505105175</v>
      </c>
      <c r="AH20" s="197">
        <v>104.18208858652417</v>
      </c>
      <c r="AI20" s="197">
        <v>87.223128817065842</v>
      </c>
      <c r="AJ20" s="197">
        <v>104.25667998118892</v>
      </c>
      <c r="AK20" s="197">
        <v>91.384416428751265</v>
      </c>
      <c r="AL20" s="197">
        <v>102.29175588999395</v>
      </c>
      <c r="AM20" s="197">
        <v>107.29550424131628</v>
      </c>
      <c r="AN20" s="197">
        <v>97.549575948388352</v>
      </c>
      <c r="AO20" s="197">
        <v>74.573466871583634</v>
      </c>
      <c r="AP20" s="197">
        <v>103.14460332556324</v>
      </c>
      <c r="AQ20" s="197">
        <v>101.70580777852788</v>
      </c>
      <c r="AR20" s="197">
        <v>82.426309757897812</v>
      </c>
      <c r="AS20" s="197">
        <v>85.464901352797369</v>
      </c>
      <c r="AT20" s="197">
        <v>102.83872691511829</v>
      </c>
      <c r="AU20" s="197">
        <v>116.06673019908973</v>
      </c>
      <c r="AV20" s="197">
        <v>86.239126644013567</v>
      </c>
      <c r="AW20" s="197">
        <v>77.767758120018868</v>
      </c>
      <c r="AX20" s="197">
        <v>100.46651007294187</v>
      </c>
      <c r="AY20" s="197">
        <v>84.378871484323525</v>
      </c>
      <c r="AZ20" s="197">
        <v>85.961460157172525</v>
      </c>
      <c r="BA20" s="197">
        <v>99.958530311448811</v>
      </c>
      <c r="BB20" s="197">
        <v>104.77615561850675</v>
      </c>
      <c r="BC20" s="197">
        <v>88.340175607624033</v>
      </c>
      <c r="BD20" s="197">
        <v>84.835377270988346</v>
      </c>
      <c r="BE20" s="197">
        <v>95.299747966508107</v>
      </c>
      <c r="BF20" s="197">
        <v>96.839567602347586</v>
      </c>
      <c r="BG20" s="197">
        <v>98.598733025265133</v>
      </c>
    </row>
    <row r="21" spans="1:64">
      <c r="A21" s="198" t="s">
        <v>198</v>
      </c>
      <c r="B21" s="197">
        <v>94.716813135141336</v>
      </c>
      <c r="C21" s="197">
        <v>108.56690185063098</v>
      </c>
      <c r="D21" s="197">
        <v>103.64763808939774</v>
      </c>
      <c r="E21" s="197">
        <v>124.22693736610168</v>
      </c>
      <c r="F21" s="197">
        <v>127.30300833795891</v>
      </c>
      <c r="G21" s="197">
        <v>112.52417132646767</v>
      </c>
      <c r="H21" s="197">
        <v>133.6673498670979</v>
      </c>
      <c r="I21" s="197">
        <v>65.119885530864792</v>
      </c>
      <c r="J21" s="197">
        <v>103.69387320107477</v>
      </c>
      <c r="K21" s="197">
        <v>94.4217190106354</v>
      </c>
      <c r="L21" s="197">
        <v>134.8863052656788</v>
      </c>
      <c r="M21" s="197">
        <v>141.69596961929636</v>
      </c>
      <c r="N21" s="197">
        <v>133.17000226474144</v>
      </c>
      <c r="O21" s="197">
        <v>250.80477250440762</v>
      </c>
      <c r="P21" s="197">
        <v>115.72736692779245</v>
      </c>
      <c r="Q21" s="197">
        <v>116.6790269782358</v>
      </c>
      <c r="R21" s="197">
        <v>103.35747694293136</v>
      </c>
      <c r="S21" s="197">
        <v>84.10593728465858</v>
      </c>
      <c r="T21" s="197">
        <v>89.975234262980948</v>
      </c>
      <c r="U21" s="197">
        <v>71.18723917637773</v>
      </c>
      <c r="V21" s="197">
        <v>99.028375075506204</v>
      </c>
      <c r="W21" s="197">
        <v>84.210564790933006</v>
      </c>
      <c r="X21" s="197">
        <v>102.03096599182469</v>
      </c>
      <c r="Y21" s="197">
        <v>90.277851898546132</v>
      </c>
      <c r="Z21" s="197">
        <v>102.82767720666955</v>
      </c>
      <c r="AA21" s="197">
        <v>0</v>
      </c>
      <c r="AB21" s="197">
        <v>111.28930342634413</v>
      </c>
      <c r="AC21" s="197">
        <v>98.414919404422719</v>
      </c>
      <c r="AD21" s="197">
        <v>108.58640450255366</v>
      </c>
      <c r="AE21" s="197">
        <v>108.72812898960153</v>
      </c>
      <c r="AF21" s="197">
        <v>111.64456429707946</v>
      </c>
      <c r="AG21" s="197">
        <v>147.17339424876619</v>
      </c>
      <c r="AH21" s="197">
        <v>98.315122023803553</v>
      </c>
      <c r="AI21" s="197">
        <v>116.68906485339188</v>
      </c>
      <c r="AJ21" s="197">
        <v>93.457235511772666</v>
      </c>
      <c r="AK21" s="197">
        <v>110.8301251691274</v>
      </c>
      <c r="AL21" s="197">
        <v>99.606318150304389</v>
      </c>
      <c r="AM21" s="197">
        <v>123.75526702816447</v>
      </c>
      <c r="AN21" s="197">
        <v>118.22588542886621</v>
      </c>
      <c r="AO21" s="197">
        <v>80.744641830653791</v>
      </c>
      <c r="AP21" s="197">
        <v>89.31964018782746</v>
      </c>
      <c r="AQ21" s="197">
        <v>121.68763225001275</v>
      </c>
      <c r="AR21" s="197">
        <v>78.716490354169622</v>
      </c>
      <c r="AS21" s="197">
        <v>80.954135692262568</v>
      </c>
      <c r="AT21" s="197">
        <v>95.391875738780882</v>
      </c>
      <c r="AU21" s="197">
        <v>98.052327020834497</v>
      </c>
      <c r="AV21" s="197">
        <v>78.382140776301242</v>
      </c>
      <c r="AW21" s="197">
        <v>78.925030520990134</v>
      </c>
      <c r="AX21" s="197">
        <v>77.698957473571951</v>
      </c>
      <c r="AY21" s="197">
        <v>90.291655674492972</v>
      </c>
      <c r="AZ21" s="197">
        <v>96.503618052509239</v>
      </c>
      <c r="BA21" s="197">
        <v>133.65334351577854</v>
      </c>
      <c r="BB21" s="197">
        <v>99.786427090222702</v>
      </c>
      <c r="BC21" s="197">
        <v>76.472712515744135</v>
      </c>
      <c r="BD21" s="197">
        <v>115.97144456326487</v>
      </c>
      <c r="BE21" s="197">
        <v>98.214430095146426</v>
      </c>
      <c r="BF21" s="197">
        <v>97.711653806060539</v>
      </c>
      <c r="BG21" s="197">
        <v>106.38531907000832</v>
      </c>
    </row>
    <row r="22" spans="1:64">
      <c r="A22" s="198" t="s">
        <v>199</v>
      </c>
      <c r="B22" s="197">
        <v>94.953899419990833</v>
      </c>
      <c r="C22" s="197">
        <v>127.84837950917488</v>
      </c>
      <c r="D22" s="197">
        <v>83.139084276160062</v>
      </c>
      <c r="E22" s="197">
        <v>115.42564756588287</v>
      </c>
      <c r="F22" s="197">
        <v>90.832358503886326</v>
      </c>
      <c r="G22" s="197">
        <v>103.03474352131758</v>
      </c>
      <c r="H22" s="197">
        <v>156.82241588090247</v>
      </c>
      <c r="I22" s="197">
        <v>126.66748994892983</v>
      </c>
      <c r="J22" s="197">
        <v>94.208247748275113</v>
      </c>
      <c r="K22" s="197">
        <v>109.10049550835448</v>
      </c>
      <c r="L22" s="197">
        <v>71.231725615304526</v>
      </c>
      <c r="M22" s="197">
        <v>71.361221552537103</v>
      </c>
      <c r="N22" s="197">
        <v>81.958211567526845</v>
      </c>
      <c r="O22" s="197">
        <v>116.56226307961958</v>
      </c>
      <c r="P22" s="197">
        <v>81.353468932338217</v>
      </c>
      <c r="Q22" s="197">
        <v>99.102265797163625</v>
      </c>
      <c r="R22" s="197">
        <v>107.51052938383197</v>
      </c>
      <c r="S22" s="197">
        <v>94.650613641417422</v>
      </c>
      <c r="T22" s="197">
        <v>142.02873179333514</v>
      </c>
      <c r="U22" s="197">
        <v>123.10079345970988</v>
      </c>
      <c r="V22" s="197">
        <v>106.2502633082153</v>
      </c>
      <c r="W22" s="197">
        <v>97.28256634683288</v>
      </c>
      <c r="X22" s="197">
        <v>113.70467636954018</v>
      </c>
      <c r="Y22" s="197">
        <v>107.60436841453547</v>
      </c>
      <c r="Z22" s="197">
        <v>68.580363888782202</v>
      </c>
      <c r="AA22" s="197">
        <v>136.17380038029765</v>
      </c>
      <c r="AB22" s="197">
        <v>108.11905701368916</v>
      </c>
      <c r="AC22" s="197">
        <v>113.69649315733609</v>
      </c>
      <c r="AD22" s="197">
        <v>95.089442581568903</v>
      </c>
      <c r="AE22" s="197">
        <v>105.57813514153631</v>
      </c>
      <c r="AF22" s="197">
        <v>121.53192581504668</v>
      </c>
      <c r="AG22" s="197">
        <v>158.3357076164346</v>
      </c>
      <c r="AH22" s="197">
        <v>81.585417784383068</v>
      </c>
      <c r="AI22" s="197">
        <v>116.91060404641181</v>
      </c>
      <c r="AJ22" s="197">
        <v>97.511469358824669</v>
      </c>
      <c r="AK22" s="197">
        <v>123.37499111439094</v>
      </c>
      <c r="AL22" s="197">
        <v>83.493187723681899</v>
      </c>
      <c r="AM22" s="197">
        <v>109.83955944337008</v>
      </c>
      <c r="AN22" s="197">
        <v>102.43654588092525</v>
      </c>
      <c r="AO22" s="197">
        <v>71.581081033318839</v>
      </c>
      <c r="AP22" s="197">
        <v>96.001423295130252</v>
      </c>
      <c r="AQ22" s="197">
        <v>125.31578880979185</v>
      </c>
      <c r="AR22" s="197">
        <v>93.676815731393404</v>
      </c>
      <c r="AS22" s="197">
        <v>89.785271017650032</v>
      </c>
      <c r="AT22" s="197">
        <v>97.11808188675306</v>
      </c>
      <c r="AU22" s="197">
        <v>99.139498855233526</v>
      </c>
      <c r="AV22" s="197">
        <v>82.404665822997785</v>
      </c>
      <c r="AW22" s="197">
        <v>72.703800031395687</v>
      </c>
      <c r="AX22" s="197">
        <v>94.277429469545893</v>
      </c>
      <c r="AY22" s="197">
        <v>77.764379202665239</v>
      </c>
      <c r="AZ22" s="197">
        <v>100.20804256885398</v>
      </c>
      <c r="BA22" s="197">
        <v>128.62512574207082</v>
      </c>
      <c r="BB22" s="197">
        <v>101.66160501108699</v>
      </c>
      <c r="BC22" s="197">
        <v>98.773247849232959</v>
      </c>
      <c r="BD22" s="197">
        <v>134.35620144316937</v>
      </c>
      <c r="BE22" s="197">
        <v>138.29788296739824</v>
      </c>
      <c r="BF22" s="197">
        <v>93.663976086581414</v>
      </c>
      <c r="BG22" s="197">
        <v>92.445912465480419</v>
      </c>
    </row>
    <row r="23" spans="1:64">
      <c r="A23" s="198" t="s">
        <v>201</v>
      </c>
      <c r="B23" s="197">
        <v>87.881811963897121</v>
      </c>
      <c r="C23" s="197">
        <v>89.26634027219869</v>
      </c>
      <c r="D23" s="197">
        <v>107.92355996273915</v>
      </c>
      <c r="E23" s="197">
        <v>88.78347572754079</v>
      </c>
      <c r="F23" s="197">
        <v>117.63204894272758</v>
      </c>
      <c r="G23" s="197">
        <v>113.86746254875911</v>
      </c>
      <c r="H23" s="197">
        <v>89.204388580258382</v>
      </c>
      <c r="I23" s="197">
        <v>128.39198641576741</v>
      </c>
      <c r="J23" s="197">
        <v>112.1841293480762</v>
      </c>
      <c r="K23" s="197">
        <v>105.37158346139832</v>
      </c>
      <c r="L23" s="197">
        <v>82.448549238159757</v>
      </c>
      <c r="M23" s="197">
        <v>88.983894974710978</v>
      </c>
      <c r="N23" s="197">
        <v>94.323036815048511</v>
      </c>
      <c r="O23" s="197">
        <v>121.85244541580364</v>
      </c>
      <c r="P23" s="197">
        <v>85.58101751578414</v>
      </c>
      <c r="Q23" s="197">
        <v>98.667532499371987</v>
      </c>
      <c r="R23" s="197">
        <v>95.185838447716137</v>
      </c>
      <c r="S23" s="197">
        <v>91.238001357718787</v>
      </c>
      <c r="T23" s="197">
        <v>99.518841918525709</v>
      </c>
      <c r="U23" s="197">
        <v>86.572997897691778</v>
      </c>
      <c r="V23" s="197">
        <v>93.446213206405204</v>
      </c>
      <c r="W23" s="197">
        <v>96.185968799543758</v>
      </c>
      <c r="X23" s="197">
        <v>97.3397708898395</v>
      </c>
      <c r="Y23" s="197">
        <v>99.356769162441296</v>
      </c>
      <c r="Z23" s="197">
        <v>101.38146394009833</v>
      </c>
      <c r="AA23" s="197">
        <v>84.968570886526678</v>
      </c>
      <c r="AB23" s="197">
        <v>99.958218241107261</v>
      </c>
      <c r="AC23" s="197">
        <v>99.650827435179281</v>
      </c>
      <c r="AD23" s="197">
        <v>102.67157184004316</v>
      </c>
      <c r="AE23" s="197">
        <v>100.40822423544707</v>
      </c>
      <c r="AF23" s="197">
        <v>101.4071957178148</v>
      </c>
      <c r="AG23" s="197">
        <v>81.113583149411667</v>
      </c>
      <c r="AH23" s="197">
        <v>93.625589232078809</v>
      </c>
      <c r="AI23" s="197">
        <v>90.426675858016679</v>
      </c>
      <c r="AJ23" s="197">
        <v>87.599994853390299</v>
      </c>
      <c r="AK23" s="197">
        <v>86.600130772743867</v>
      </c>
      <c r="AL23" s="197">
        <v>107.19326420226638</v>
      </c>
      <c r="AM23" s="197">
        <v>88.431964143078346</v>
      </c>
      <c r="AN23" s="197">
        <v>104.92936668438608</v>
      </c>
      <c r="AO23" s="197">
        <v>54.724620621544553</v>
      </c>
      <c r="AP23" s="197">
        <v>91.839931867178279</v>
      </c>
      <c r="AQ23" s="197">
        <v>86.663060812676491</v>
      </c>
      <c r="AR23" s="197">
        <v>92.424706119085982</v>
      </c>
      <c r="AS23" s="197">
        <v>86.6526397234326</v>
      </c>
      <c r="AT23" s="197">
        <v>88.740301736448771</v>
      </c>
      <c r="AU23" s="197">
        <v>85.145104425556809</v>
      </c>
      <c r="AV23" s="197">
        <v>90.809193930102026</v>
      </c>
      <c r="AW23" s="197">
        <v>95.592080297877573</v>
      </c>
      <c r="AX23" s="197">
        <v>95.215539045510738</v>
      </c>
      <c r="AY23" s="197">
        <v>77.304953066577468</v>
      </c>
      <c r="AZ23" s="197">
        <v>81.255380700511623</v>
      </c>
      <c r="BA23" s="197">
        <v>73.837661020575638</v>
      </c>
      <c r="BB23" s="197">
        <v>81.034552302910186</v>
      </c>
      <c r="BC23" s="197">
        <v>75.232787217346228</v>
      </c>
      <c r="BD23" s="197">
        <v>78.383564687191978</v>
      </c>
      <c r="BE23" s="197">
        <v>41.088559099802168</v>
      </c>
      <c r="BF23" s="197">
        <v>97.857208047961905</v>
      </c>
      <c r="BG23" s="197">
        <v>102.36307067904538</v>
      </c>
    </row>
    <row r="25" spans="1:64">
      <c r="V25" s="11" t="s">
        <v>202</v>
      </c>
      <c r="AQ25" s="11" t="s">
        <v>204</v>
      </c>
    </row>
    <row r="26" spans="1:64">
      <c r="A26" s="197" t="s">
        <v>84</v>
      </c>
      <c r="B26" s="198" t="s">
        <v>170</v>
      </c>
      <c r="C26" s="198" t="s">
        <v>172</v>
      </c>
      <c r="D26" s="198" t="s">
        <v>174</v>
      </c>
      <c r="E26" s="198" t="s">
        <v>104</v>
      </c>
      <c r="F26" s="198" t="s">
        <v>177</v>
      </c>
      <c r="G26" s="198" t="s">
        <v>178</v>
      </c>
      <c r="H26" s="198" t="s">
        <v>181</v>
      </c>
      <c r="I26" s="198" t="s">
        <v>182</v>
      </c>
      <c r="J26" s="198" t="s">
        <v>184</v>
      </c>
      <c r="K26" s="198" t="s">
        <v>188</v>
      </c>
      <c r="L26" s="198" t="s">
        <v>193</v>
      </c>
      <c r="M26" s="198" t="s">
        <v>194</v>
      </c>
      <c r="N26" s="198" t="s">
        <v>195</v>
      </c>
      <c r="O26" s="198" t="s">
        <v>196</v>
      </c>
      <c r="P26" s="198" t="s">
        <v>146</v>
      </c>
      <c r="Q26" s="198" t="s">
        <v>197</v>
      </c>
      <c r="R26" s="198" t="s">
        <v>198</v>
      </c>
      <c r="S26" s="198" t="s">
        <v>199</v>
      </c>
      <c r="T26" s="198" t="s">
        <v>201</v>
      </c>
      <c r="W26" s="198" t="s">
        <v>212</v>
      </c>
      <c r="X26" s="11" t="s">
        <v>170</v>
      </c>
      <c r="Y26" s="11" t="s">
        <v>172</v>
      </c>
      <c r="Z26" s="11" t="s">
        <v>174</v>
      </c>
      <c r="AA26" s="11" t="s">
        <v>104</v>
      </c>
      <c r="AB26" s="11" t="s">
        <v>177</v>
      </c>
      <c r="AC26" s="11" t="s">
        <v>178</v>
      </c>
      <c r="AD26" s="11" t="s">
        <v>181</v>
      </c>
      <c r="AE26" s="11" t="s">
        <v>182</v>
      </c>
      <c r="AF26" s="11" t="s">
        <v>184</v>
      </c>
      <c r="AG26" s="11" t="s">
        <v>188</v>
      </c>
      <c r="AH26" s="11" t="s">
        <v>193</v>
      </c>
      <c r="AI26" s="11" t="s">
        <v>194</v>
      </c>
      <c r="AJ26" s="11" t="s">
        <v>195</v>
      </c>
      <c r="AK26" s="11" t="s">
        <v>196</v>
      </c>
      <c r="AL26" s="11" t="s">
        <v>146</v>
      </c>
      <c r="AM26" s="11" t="s">
        <v>197</v>
      </c>
      <c r="AN26" s="11" t="s">
        <v>198</v>
      </c>
      <c r="AO26" s="11" t="s">
        <v>199</v>
      </c>
      <c r="AP26" s="11" t="s">
        <v>201</v>
      </c>
      <c r="AS26" s="198" t="s">
        <v>212</v>
      </c>
      <c r="AT26" s="11" t="s">
        <v>170</v>
      </c>
      <c r="AU26" s="11" t="s">
        <v>172</v>
      </c>
      <c r="AV26" s="11" t="s">
        <v>174</v>
      </c>
      <c r="AW26" s="11" t="s">
        <v>104</v>
      </c>
      <c r="AX26" s="11" t="s">
        <v>177</v>
      </c>
      <c r="AY26" s="11" t="s">
        <v>178</v>
      </c>
      <c r="AZ26" s="11" t="s">
        <v>181</v>
      </c>
      <c r="BA26" s="11" t="s">
        <v>182</v>
      </c>
      <c r="BB26" s="11" t="s">
        <v>184</v>
      </c>
      <c r="BC26" s="11" t="s">
        <v>188</v>
      </c>
      <c r="BD26" s="11" t="s">
        <v>193</v>
      </c>
      <c r="BE26" s="11" t="s">
        <v>194</v>
      </c>
      <c r="BF26" s="11" t="s">
        <v>195</v>
      </c>
      <c r="BG26" s="11" t="s">
        <v>196</v>
      </c>
      <c r="BH26" s="11" t="s">
        <v>146</v>
      </c>
      <c r="BI26" s="11" t="s">
        <v>197</v>
      </c>
      <c r="BJ26" s="11" t="s">
        <v>198</v>
      </c>
      <c r="BK26" s="11" t="s">
        <v>199</v>
      </c>
      <c r="BL26" s="11" t="s">
        <v>201</v>
      </c>
    </row>
    <row r="27" spans="1:64">
      <c r="A27" s="197" t="s">
        <v>87</v>
      </c>
      <c r="B27" s="197">
        <v>105.49526339422204</v>
      </c>
      <c r="C27" s="197">
        <v>94.416356088028962</v>
      </c>
      <c r="D27" s="197">
        <v>98.533790461871618</v>
      </c>
      <c r="E27" s="197">
        <v>106.81416526823698</v>
      </c>
      <c r="F27" s="197">
        <v>96.793013781550513</v>
      </c>
      <c r="G27" s="197">
        <v>97.779468040990054</v>
      </c>
      <c r="H27" s="197">
        <v>99.913442428968423</v>
      </c>
      <c r="I27" s="197">
        <v>97.85583745690235</v>
      </c>
      <c r="J27" s="197">
        <v>102.12900890971017</v>
      </c>
      <c r="K27" s="197">
        <v>99.547734848007835</v>
      </c>
      <c r="L27" s="197">
        <v>98.392186742004554</v>
      </c>
      <c r="M27" s="197">
        <v>95.150953719677275</v>
      </c>
      <c r="N27" s="197">
        <v>97.380040493410903</v>
      </c>
      <c r="O27" s="197">
        <v>91.818410964702437</v>
      </c>
      <c r="P27" s="197">
        <v>96.93792765876583</v>
      </c>
      <c r="Q27" s="197">
        <v>103.10926671237624</v>
      </c>
      <c r="R27" s="197">
        <v>94.716813135141336</v>
      </c>
      <c r="S27" s="197">
        <v>94.953899419990833</v>
      </c>
      <c r="T27" s="197">
        <v>87.881811963897121</v>
      </c>
      <c r="V27" s="11" t="s">
        <v>213</v>
      </c>
      <c r="W27" s="197">
        <v>100</v>
      </c>
      <c r="X27" s="11">
        <v>104.71131543725059</v>
      </c>
      <c r="Y27" s="11">
        <v>96.244152472304506</v>
      </c>
      <c r="Z27" s="11">
        <v>77.31845577961623</v>
      </c>
      <c r="AA27" s="11">
        <v>106.5298849751529</v>
      </c>
      <c r="AB27" s="11">
        <v>116.32106903154768</v>
      </c>
      <c r="AC27" s="11">
        <v>95.2738942110078</v>
      </c>
      <c r="AD27" s="11">
        <v>97.163928400698339</v>
      </c>
      <c r="AE27" s="11">
        <v>102.95118123083419</v>
      </c>
      <c r="AF27" s="11">
        <v>87.962473613691913</v>
      </c>
      <c r="AG27" s="11">
        <v>98.157108098149237</v>
      </c>
      <c r="AH27" s="11">
        <v>102.68281347102825</v>
      </c>
      <c r="AI27" s="11">
        <v>108.12101668849022</v>
      </c>
      <c r="AJ27" s="11">
        <v>80.150581728935933</v>
      </c>
      <c r="AK27" s="11">
        <v>103.45474407185094</v>
      </c>
      <c r="AL27" s="11">
        <v>107.04550123589726</v>
      </c>
      <c r="AM27" s="11">
        <v>91.486885049149905</v>
      </c>
      <c r="AN27" s="11">
        <v>127.30300833795891</v>
      </c>
      <c r="AO27" s="11">
        <v>90.832358503886326</v>
      </c>
      <c r="AP27" s="11">
        <v>117.63204894272758</v>
      </c>
      <c r="AR27" s="11" t="s">
        <v>213</v>
      </c>
      <c r="AS27" s="197">
        <v>100</v>
      </c>
      <c r="AT27" s="11">
        <v>101.51569676096845</v>
      </c>
      <c r="AU27" s="11">
        <v>89.234450054936758</v>
      </c>
      <c r="AV27" s="11">
        <v>75.871193193321488</v>
      </c>
      <c r="AW27" s="11">
        <v>105.80439199737799</v>
      </c>
      <c r="AX27" s="11">
        <v>115.61758880605706</v>
      </c>
      <c r="AY27" s="11">
        <v>110.8678100457507</v>
      </c>
      <c r="AZ27" s="11">
        <v>88.925782729128855</v>
      </c>
      <c r="BA27" s="11">
        <v>110.3856165167431</v>
      </c>
      <c r="BB27" s="11">
        <v>95.537921424422194</v>
      </c>
      <c r="BC27" s="11">
        <v>93.509955808550956</v>
      </c>
      <c r="BD27" s="11">
        <v>102.08820255955877</v>
      </c>
      <c r="BE27" s="11">
        <v>109.08441386282175</v>
      </c>
      <c r="BF27" s="11">
        <v>81.303277221379403</v>
      </c>
      <c r="BG27" s="11">
        <v>90.630390610300154</v>
      </c>
      <c r="BH27" s="11">
        <v>118.75883754552802</v>
      </c>
      <c r="BI27" s="11">
        <v>103.67224258342577</v>
      </c>
      <c r="BJ27" s="11">
        <v>112.52417132646767</v>
      </c>
      <c r="BK27" s="11">
        <v>103.03474352131758</v>
      </c>
      <c r="BL27" s="11">
        <v>113.86746254875911</v>
      </c>
    </row>
    <row r="28" spans="1:64">
      <c r="A28" s="197" t="s">
        <v>89</v>
      </c>
      <c r="B28" s="197">
        <v>98.649187574289812</v>
      </c>
      <c r="C28" s="197">
        <v>83.149631486112867</v>
      </c>
      <c r="D28" s="197">
        <v>110.71084130302353</v>
      </c>
      <c r="E28" s="197">
        <v>102.76128379275238</v>
      </c>
      <c r="F28" s="197">
        <v>88.919138901924171</v>
      </c>
      <c r="G28" s="197">
        <v>101.56791535757009</v>
      </c>
      <c r="H28" s="197">
        <v>119.84570014351273</v>
      </c>
      <c r="I28" s="197">
        <v>115.31948432425393</v>
      </c>
      <c r="J28" s="197">
        <v>110.49514909693052</v>
      </c>
      <c r="K28" s="197">
        <v>89.994115620775688</v>
      </c>
      <c r="L28" s="197">
        <v>97.439408281304068</v>
      </c>
      <c r="M28" s="197">
        <v>91.237325871283375</v>
      </c>
      <c r="N28" s="197">
        <v>105.45628340299788</v>
      </c>
      <c r="O28" s="197">
        <v>82.108996584456847</v>
      </c>
      <c r="P28" s="197">
        <v>99.384659021920129</v>
      </c>
      <c r="Q28" s="197">
        <v>92.069376843809209</v>
      </c>
      <c r="R28" s="197">
        <v>108.56690185063098</v>
      </c>
      <c r="S28" s="197">
        <v>127.84837950917488</v>
      </c>
      <c r="T28" s="197">
        <v>89.26634027219869</v>
      </c>
      <c r="V28" s="11" t="s">
        <v>81</v>
      </c>
      <c r="W28" s="197">
        <v>100</v>
      </c>
      <c r="X28" s="11">
        <v>112.11030642675466</v>
      </c>
      <c r="Y28" s="11">
        <v>70.88695808833738</v>
      </c>
      <c r="Z28" s="11">
        <v>65.900253830853501</v>
      </c>
      <c r="AA28" s="11">
        <v>93.920383689178109</v>
      </c>
      <c r="AB28" s="11">
        <v>111.85296082579174</v>
      </c>
      <c r="AC28" s="11">
        <v>100.92751021873028</v>
      </c>
      <c r="AD28" s="11">
        <v>96.232586084122389</v>
      </c>
      <c r="AE28" s="11">
        <v>112.58830799295995</v>
      </c>
      <c r="AF28" s="11">
        <v>101.47295152761858</v>
      </c>
      <c r="AG28" s="11">
        <v>117.41992936653807</v>
      </c>
      <c r="AH28" s="11">
        <v>95.78158342261267</v>
      </c>
      <c r="AI28" s="11">
        <v>102.55706911440532</v>
      </c>
      <c r="AJ28" s="11">
        <v>53.366417193677925</v>
      </c>
      <c r="AK28" s="11">
        <v>116.56563829809903</v>
      </c>
      <c r="AL28" s="11">
        <v>140.91141083926718</v>
      </c>
      <c r="AM28" s="11">
        <v>131.57296260732906</v>
      </c>
      <c r="AN28" s="11">
        <v>133.6673498670979</v>
      </c>
      <c r="AO28" s="11">
        <v>156.82241588090247</v>
      </c>
      <c r="AP28" s="11">
        <v>89.204388580258382</v>
      </c>
      <c r="AR28" s="11" t="s">
        <v>81</v>
      </c>
      <c r="AS28" s="197">
        <v>100</v>
      </c>
      <c r="AT28" s="11">
        <v>99.965828369678221</v>
      </c>
      <c r="AU28" s="11">
        <v>70.118820663457996</v>
      </c>
      <c r="AV28" s="11">
        <v>48.664102566573249</v>
      </c>
      <c r="AW28" s="11">
        <v>107.33476988464339</v>
      </c>
      <c r="AX28" s="11">
        <v>116.87345889339178</v>
      </c>
      <c r="AY28" s="11">
        <v>116.39918642734644</v>
      </c>
      <c r="AZ28" s="11">
        <v>81.556088092613308</v>
      </c>
      <c r="BA28" s="11">
        <v>133.58337964963863</v>
      </c>
      <c r="BB28" s="11">
        <v>115.73141518212078</v>
      </c>
      <c r="BC28" s="11">
        <v>134.01469862821284</v>
      </c>
      <c r="BD28" s="11">
        <v>81.541855241632391</v>
      </c>
      <c r="BE28" s="11">
        <v>106.42183397068081</v>
      </c>
      <c r="BF28" s="11">
        <v>61.634428239470573</v>
      </c>
      <c r="BG28" s="11">
        <v>113.56626532535785</v>
      </c>
      <c r="BH28" s="11">
        <v>108.41308394215584</v>
      </c>
      <c r="BI28" s="11">
        <v>182.36835575663846</v>
      </c>
      <c r="BJ28" s="11">
        <v>65.119885530864792</v>
      </c>
      <c r="BK28" s="11">
        <v>126.66748994892983</v>
      </c>
      <c r="BL28" s="11">
        <v>128.39198641576741</v>
      </c>
    </row>
    <row r="29" spans="1:64">
      <c r="A29" s="197" t="s">
        <v>60</v>
      </c>
      <c r="B29" s="197">
        <v>103.42113558625425</v>
      </c>
      <c r="C29" s="197">
        <v>92.987917471927432</v>
      </c>
      <c r="D29" s="197">
        <v>87.728022242326176</v>
      </c>
      <c r="E29" s="197">
        <v>107.72308600857414</v>
      </c>
      <c r="F29" s="197">
        <v>95.584276169427199</v>
      </c>
      <c r="G29" s="197">
        <v>96.559200390335832</v>
      </c>
      <c r="H29" s="197">
        <v>107.36518640027496</v>
      </c>
      <c r="I29" s="197">
        <v>98.815458230313851</v>
      </c>
      <c r="J29" s="197">
        <v>101.33898294669935</v>
      </c>
      <c r="K29" s="197">
        <v>101.79757372257896</v>
      </c>
      <c r="L29" s="197">
        <v>112.72501735169904</v>
      </c>
      <c r="M29" s="197">
        <v>97.184158294268244</v>
      </c>
      <c r="N29" s="197">
        <v>99.168097426616924</v>
      </c>
      <c r="O29" s="197">
        <v>91.893586246318165</v>
      </c>
      <c r="P29" s="197">
        <v>107.32010727632846</v>
      </c>
      <c r="Q29" s="197">
        <v>106.16586206163889</v>
      </c>
      <c r="R29" s="197">
        <v>103.64763808939774</v>
      </c>
      <c r="S29" s="197">
        <v>83.139084276160062</v>
      </c>
      <c r="T29" s="197">
        <v>107.92355996273915</v>
      </c>
      <c r="V29" s="11" t="s">
        <v>214</v>
      </c>
      <c r="W29" s="197">
        <v>100</v>
      </c>
      <c r="X29" s="11">
        <v>98.491122535652352</v>
      </c>
      <c r="Y29" s="11">
        <v>94.840880643669877</v>
      </c>
      <c r="Z29" s="11">
        <v>99.779498360359455</v>
      </c>
      <c r="AA29" s="11">
        <v>97.302817963496963</v>
      </c>
      <c r="AB29" s="11">
        <v>107.66241861100754</v>
      </c>
      <c r="AC29" s="11">
        <v>107.21321629067464</v>
      </c>
      <c r="AD29" s="11">
        <v>96.220390672255206</v>
      </c>
      <c r="AE29" s="11">
        <v>103.6419705722123</v>
      </c>
      <c r="AF29" s="11">
        <v>102.39903173977314</v>
      </c>
      <c r="AG29" s="11">
        <v>103.46146663390748</v>
      </c>
      <c r="AH29" s="11">
        <v>88.214195309767973</v>
      </c>
      <c r="AI29" s="11">
        <v>100.71641948814907</v>
      </c>
      <c r="AJ29" s="11">
        <v>92.780979677227791</v>
      </c>
      <c r="AK29" s="11">
        <v>91.407697995661337</v>
      </c>
      <c r="AL29" s="11">
        <v>98.814517864223774</v>
      </c>
      <c r="AM29" s="11">
        <v>106.86087122370955</v>
      </c>
      <c r="AN29" s="11">
        <v>103.69387320107477</v>
      </c>
      <c r="AO29" s="11">
        <v>94.208247748275113</v>
      </c>
      <c r="AP29" s="11">
        <v>112.1841293480762</v>
      </c>
      <c r="AR29" s="11" t="s">
        <v>214</v>
      </c>
      <c r="AS29" s="197">
        <v>100</v>
      </c>
      <c r="AT29" s="11">
        <v>97.499954998904158</v>
      </c>
      <c r="AU29" s="11">
        <v>94.070513123923035</v>
      </c>
      <c r="AV29" s="11">
        <v>100.54830070366283</v>
      </c>
      <c r="AW29" s="11">
        <v>99.195113120472016</v>
      </c>
      <c r="AX29" s="11">
        <v>105.20658481149914</v>
      </c>
      <c r="AY29" s="11">
        <v>108.55293023103343</v>
      </c>
      <c r="AZ29" s="11">
        <v>98.444108522742113</v>
      </c>
      <c r="BA29" s="11">
        <v>105.36013330183951</v>
      </c>
      <c r="BB29" s="11">
        <v>101.64707436804544</v>
      </c>
      <c r="BC29" s="11">
        <v>100.19201133296036</v>
      </c>
      <c r="BD29" s="11">
        <v>88.649097899141324</v>
      </c>
      <c r="BE29" s="11">
        <v>100.89618456460892</v>
      </c>
      <c r="BF29" s="11">
        <v>98.527742434871229</v>
      </c>
      <c r="BG29" s="11">
        <v>99.493026496810884</v>
      </c>
      <c r="BH29" s="11">
        <v>101.33700131960272</v>
      </c>
      <c r="BI29" s="11">
        <v>99.084943198497498</v>
      </c>
      <c r="BJ29" s="11">
        <v>94.4217190106354</v>
      </c>
      <c r="BK29" s="11">
        <v>109.10049550835448</v>
      </c>
      <c r="BL29" s="11">
        <v>105.37158346139832</v>
      </c>
    </row>
    <row r="30" spans="1:64">
      <c r="A30" s="197" t="s">
        <v>30</v>
      </c>
      <c r="B30" s="197">
        <v>94.885306746606119</v>
      </c>
      <c r="C30" s="197">
        <v>85.955706251133307</v>
      </c>
      <c r="D30" s="197">
        <v>97.277761589419669</v>
      </c>
      <c r="E30" s="197">
        <v>102.60202981003737</v>
      </c>
      <c r="F30" s="197">
        <v>92.772342543917517</v>
      </c>
      <c r="G30" s="197">
        <v>93.439951949217075</v>
      </c>
      <c r="H30" s="197">
        <v>110.12375506353327</v>
      </c>
      <c r="I30" s="197">
        <v>108.94256412833232</v>
      </c>
      <c r="J30" s="197">
        <v>107.8832782914932</v>
      </c>
      <c r="K30" s="197">
        <v>107.7459054627035</v>
      </c>
      <c r="L30" s="197">
        <v>107.22248029529</v>
      </c>
      <c r="M30" s="197">
        <v>101.75437596859244</v>
      </c>
      <c r="N30" s="197">
        <v>109.90080646341158</v>
      </c>
      <c r="O30" s="197">
        <v>108.2748281911426</v>
      </c>
      <c r="P30" s="197">
        <v>114.88474118621144</v>
      </c>
      <c r="Q30" s="197">
        <v>112.94283356061034</v>
      </c>
      <c r="R30" s="197">
        <v>124.22693736610168</v>
      </c>
      <c r="S30" s="197">
        <v>115.42564756588287</v>
      </c>
      <c r="T30" s="197">
        <v>88.78347572754079</v>
      </c>
      <c r="V30" s="11" t="s">
        <v>216</v>
      </c>
      <c r="W30" s="197">
        <v>100</v>
      </c>
      <c r="X30" s="11">
        <v>105.73321283966175</v>
      </c>
      <c r="Y30" s="11">
        <v>82.395864451222906</v>
      </c>
      <c r="Z30" s="11">
        <v>85.594635617521448</v>
      </c>
      <c r="AA30" s="11">
        <v>89.176074461376018</v>
      </c>
      <c r="AB30" s="11">
        <v>112.33977009032559</v>
      </c>
      <c r="AC30" s="11">
        <v>96.352502000029745</v>
      </c>
      <c r="AD30" s="11">
        <v>108.54211011504347</v>
      </c>
      <c r="AE30" s="11">
        <v>100.77533068943865</v>
      </c>
      <c r="AF30" s="11">
        <v>103.89615696122536</v>
      </c>
      <c r="AG30" s="11">
        <v>119.86904494356101</v>
      </c>
      <c r="AH30" s="11">
        <v>103.94897976621789</v>
      </c>
      <c r="AI30" s="11">
        <v>92.096661674519552</v>
      </c>
      <c r="AJ30" s="11">
        <v>96.94776127847139</v>
      </c>
      <c r="AK30" s="11">
        <v>96.76886646567273</v>
      </c>
      <c r="AL30" s="11">
        <v>82.998548487668742</v>
      </c>
      <c r="AM30" s="11">
        <v>105.98062037843606</v>
      </c>
      <c r="AN30" s="11">
        <v>134.8863052656788</v>
      </c>
      <c r="AO30" s="11">
        <v>71.231725615304526</v>
      </c>
      <c r="AP30" s="11">
        <v>82.448549238159757</v>
      </c>
      <c r="AR30" s="11" t="s">
        <v>216</v>
      </c>
      <c r="AS30" s="197">
        <v>100</v>
      </c>
      <c r="AT30" s="11">
        <v>102.98042071097422</v>
      </c>
      <c r="AU30" s="11">
        <v>83.246968254064228</v>
      </c>
      <c r="AV30" s="11">
        <v>83.019183135531932</v>
      </c>
      <c r="AW30" s="11">
        <v>84.634058455374927</v>
      </c>
      <c r="AX30" s="11">
        <v>109.40187817128728</v>
      </c>
      <c r="AY30" s="11">
        <v>97.030861578903355</v>
      </c>
      <c r="AZ30" s="11">
        <v>104.97510748761023</v>
      </c>
      <c r="BA30" s="11">
        <v>106.803078854337</v>
      </c>
      <c r="BB30" s="11">
        <v>112.32561243077059</v>
      </c>
      <c r="BC30" s="11">
        <v>115.22820492738477</v>
      </c>
      <c r="BD30" s="11">
        <v>95.548805805908472</v>
      </c>
      <c r="BE30" s="11">
        <v>93.739743404878112</v>
      </c>
      <c r="BF30" s="11">
        <v>113.5931813752993</v>
      </c>
      <c r="BG30" s="11">
        <v>110.81032268275482</v>
      </c>
      <c r="BH30" s="11">
        <v>105.01234528422833</v>
      </c>
      <c r="BI30" s="11">
        <v>87.852244432956468</v>
      </c>
      <c r="BJ30" s="11">
        <v>141.69596961929636</v>
      </c>
      <c r="BK30" s="11">
        <v>71.361221552537103</v>
      </c>
      <c r="BL30" s="11">
        <v>88.983894974710978</v>
      </c>
    </row>
    <row r="31" spans="1:64">
      <c r="A31" s="197" t="s">
        <v>97</v>
      </c>
      <c r="B31" s="197">
        <v>104.71131543725059</v>
      </c>
      <c r="C31" s="197">
        <v>96.244152472304506</v>
      </c>
      <c r="D31" s="197">
        <v>77.31845577961623</v>
      </c>
      <c r="E31" s="197">
        <v>106.5298849751529</v>
      </c>
      <c r="F31" s="197">
        <v>116.32106903154768</v>
      </c>
      <c r="G31" s="197">
        <v>95.2738942110078</v>
      </c>
      <c r="H31" s="197">
        <v>97.163928400698339</v>
      </c>
      <c r="I31" s="197">
        <v>102.95118123083419</v>
      </c>
      <c r="J31" s="197">
        <v>87.962473613691913</v>
      </c>
      <c r="K31" s="197">
        <v>98.157108098149237</v>
      </c>
      <c r="L31" s="197">
        <v>102.68281347102825</v>
      </c>
      <c r="M31" s="197">
        <v>108.12101668849022</v>
      </c>
      <c r="N31" s="197">
        <v>80.150581728935933</v>
      </c>
      <c r="O31" s="197">
        <v>103.45474407185094</v>
      </c>
      <c r="P31" s="197">
        <v>107.04550123589726</v>
      </c>
      <c r="Q31" s="197">
        <v>91.486885049149905</v>
      </c>
      <c r="R31" s="197">
        <v>127.30300833795891</v>
      </c>
      <c r="S31" s="197">
        <v>90.832358503886326</v>
      </c>
      <c r="T31" s="197">
        <v>117.63204894272758</v>
      </c>
      <c r="V31" s="11" t="s">
        <v>219</v>
      </c>
      <c r="W31" s="197">
        <v>100</v>
      </c>
      <c r="X31" s="11">
        <v>100.39059916832251</v>
      </c>
      <c r="Y31" s="11">
        <v>87.278546138991203</v>
      </c>
      <c r="Z31" s="11">
        <v>106.94300550275133</v>
      </c>
      <c r="AA31" s="11">
        <v>101.33040105627499</v>
      </c>
      <c r="AB31" s="11">
        <v>93.291218579088991</v>
      </c>
      <c r="AC31" s="11">
        <v>100.75069663650889</v>
      </c>
      <c r="AD31" s="11">
        <v>97.416071573805894</v>
      </c>
      <c r="AE31" s="11">
        <v>91.311769278727155</v>
      </c>
      <c r="AF31" s="11">
        <v>95.92874945614264</v>
      </c>
      <c r="AG31" s="11">
        <v>133.50517424212111</v>
      </c>
      <c r="AH31" s="11">
        <v>113.66781916414669</v>
      </c>
      <c r="AI31" s="11">
        <v>86.53923820606478</v>
      </c>
      <c r="AJ31" s="11">
        <v>106.05389548736812</v>
      </c>
      <c r="AK31" s="11">
        <v>86.112237091238583</v>
      </c>
      <c r="AL31" s="11">
        <v>126.50338760370927</v>
      </c>
      <c r="AM31" s="11">
        <v>111.17999300429584</v>
      </c>
      <c r="AN31" s="11">
        <v>133.17000226474144</v>
      </c>
      <c r="AO31" s="11">
        <v>81.958211567526845</v>
      </c>
      <c r="AP31" s="11">
        <v>94.323036815048511</v>
      </c>
      <c r="AR31" s="11" t="s">
        <v>219</v>
      </c>
      <c r="AS31" s="197">
        <v>100</v>
      </c>
      <c r="AT31" s="11">
        <v>91.351701308153139</v>
      </c>
      <c r="AU31" s="11">
        <v>87.895228042827398</v>
      </c>
      <c r="AV31" s="11">
        <v>117.16980434151418</v>
      </c>
      <c r="AW31" s="11">
        <v>91.585179194336931</v>
      </c>
      <c r="AX31" s="11">
        <v>76.149509182867774</v>
      </c>
      <c r="AY31" s="11">
        <v>75.988246035081403</v>
      </c>
      <c r="AZ31" s="11">
        <v>111.11284202620142</v>
      </c>
      <c r="BA31" s="11">
        <v>112.39537154959731</v>
      </c>
      <c r="BB31" s="11">
        <v>106.66483741121802</v>
      </c>
      <c r="BC31" s="11">
        <v>101.63300692990359</v>
      </c>
      <c r="BD31" s="11">
        <v>115.09150536009312</v>
      </c>
      <c r="BE31" s="11">
        <v>97.065925062011246</v>
      </c>
      <c r="BF31" s="11">
        <v>127.79301810924235</v>
      </c>
      <c r="BG31" s="11">
        <v>126.0782455529468</v>
      </c>
      <c r="BH31" s="11">
        <v>124.28727295708629</v>
      </c>
      <c r="BI31" s="11">
        <v>147.00910471422611</v>
      </c>
      <c r="BJ31" s="11">
        <v>250.80477250440762</v>
      </c>
      <c r="BK31" s="11">
        <v>116.56226307961958</v>
      </c>
      <c r="BL31" s="11">
        <v>121.85244541580364</v>
      </c>
    </row>
    <row r="32" spans="1:64">
      <c r="A32" s="197" t="s">
        <v>99</v>
      </c>
      <c r="B32" s="197">
        <v>101.51569676096845</v>
      </c>
      <c r="C32" s="197">
        <v>89.234450054936758</v>
      </c>
      <c r="D32" s="197">
        <v>75.871193193321488</v>
      </c>
      <c r="E32" s="197">
        <v>105.80439199737799</v>
      </c>
      <c r="F32" s="197">
        <v>115.61758880605706</v>
      </c>
      <c r="G32" s="197">
        <v>110.8678100457507</v>
      </c>
      <c r="H32" s="197">
        <v>88.925782729128855</v>
      </c>
      <c r="I32" s="197">
        <v>110.3856165167431</v>
      </c>
      <c r="J32" s="197">
        <v>95.537921424422194</v>
      </c>
      <c r="K32" s="197">
        <v>93.509955808550956</v>
      </c>
      <c r="L32" s="197">
        <v>102.08820255955877</v>
      </c>
      <c r="M32" s="197">
        <v>109.08441386282175</v>
      </c>
      <c r="N32" s="197">
        <v>81.303277221379403</v>
      </c>
      <c r="O32" s="197">
        <v>90.630390610300154</v>
      </c>
      <c r="P32" s="197">
        <v>118.75883754552802</v>
      </c>
      <c r="Q32" s="197">
        <v>103.67224258342577</v>
      </c>
      <c r="R32" s="197">
        <v>112.52417132646767</v>
      </c>
      <c r="S32" s="197">
        <v>103.03474352131758</v>
      </c>
      <c r="T32" s="197">
        <v>113.86746254875911</v>
      </c>
      <c r="V32" s="11" t="s">
        <v>221</v>
      </c>
      <c r="W32" s="197">
        <v>100</v>
      </c>
      <c r="X32" s="11">
        <v>108.45877648521054</v>
      </c>
      <c r="Y32" s="11">
        <v>114.29634841607998</v>
      </c>
      <c r="Z32" s="11">
        <v>77.381120770812686</v>
      </c>
      <c r="AA32" s="11">
        <v>95.765663108528415</v>
      </c>
      <c r="AB32" s="11">
        <v>114.29699616461426</v>
      </c>
      <c r="AC32" s="11">
        <v>105.96344870138759</v>
      </c>
      <c r="AD32" s="11">
        <v>105.09334460731357</v>
      </c>
      <c r="AE32" s="11">
        <v>79.719684817761234</v>
      </c>
      <c r="AF32" s="11">
        <v>90.608434325071983</v>
      </c>
      <c r="AG32" s="11">
        <v>93.937306962512224</v>
      </c>
      <c r="AH32" s="11">
        <v>100.00958314943635</v>
      </c>
      <c r="AI32" s="11">
        <v>100.27387084075301</v>
      </c>
      <c r="AJ32" s="11">
        <v>94.800459108470164</v>
      </c>
      <c r="AK32" s="11">
        <v>84.380759218627617</v>
      </c>
      <c r="AL32" s="11">
        <v>118.51777600036395</v>
      </c>
      <c r="AM32" s="11">
        <v>101.11676074746715</v>
      </c>
      <c r="AN32" s="11">
        <v>115.72736692779245</v>
      </c>
      <c r="AO32" s="11">
        <v>81.353468932338217</v>
      </c>
      <c r="AP32" s="11">
        <v>85.58101751578414</v>
      </c>
      <c r="AR32" s="11" t="s">
        <v>221</v>
      </c>
      <c r="AS32" s="197">
        <v>100</v>
      </c>
      <c r="AT32" s="11">
        <v>110.17779439792852</v>
      </c>
      <c r="AU32" s="11">
        <v>108.89613620315745</v>
      </c>
      <c r="AV32" s="11">
        <v>75.410238270831115</v>
      </c>
      <c r="AW32" s="11">
        <v>89.258447187576024</v>
      </c>
      <c r="AX32" s="11">
        <v>107.78667314701846</v>
      </c>
      <c r="AY32" s="11">
        <v>101.60125433338942</v>
      </c>
      <c r="AZ32" s="11">
        <v>97.675877779397652</v>
      </c>
      <c r="BA32" s="11">
        <v>93.092183771503301</v>
      </c>
      <c r="BB32" s="11">
        <v>93.695930214883603</v>
      </c>
      <c r="BC32" s="11">
        <v>97.799522749154562</v>
      </c>
      <c r="BD32" s="11">
        <v>100.97688145603803</v>
      </c>
      <c r="BE32" s="11">
        <v>95.503416755137494</v>
      </c>
      <c r="BF32" s="11">
        <v>95.566042235269578</v>
      </c>
      <c r="BG32" s="11">
        <v>86.429771669659132</v>
      </c>
      <c r="BH32" s="11">
        <v>133.45551675786979</v>
      </c>
      <c r="BI32" s="11">
        <v>97.041495351634708</v>
      </c>
      <c r="BJ32" s="11">
        <v>116.6790269782358</v>
      </c>
      <c r="BK32" s="11">
        <v>99.102265797163625</v>
      </c>
      <c r="BL32" s="11">
        <v>98.667532499371987</v>
      </c>
    </row>
    <row r="33" spans="1:64">
      <c r="A33" s="197" t="s">
        <v>102</v>
      </c>
      <c r="B33" s="197">
        <v>112.11030642675466</v>
      </c>
      <c r="C33" s="197">
        <v>70.88695808833738</v>
      </c>
      <c r="D33" s="197">
        <v>65.900253830853501</v>
      </c>
      <c r="E33" s="197">
        <v>93.920383689178109</v>
      </c>
      <c r="F33" s="197">
        <v>111.85296082579174</v>
      </c>
      <c r="G33" s="197">
        <v>100.92751021873028</v>
      </c>
      <c r="H33" s="197">
        <v>96.232586084122389</v>
      </c>
      <c r="I33" s="197">
        <v>112.58830799295995</v>
      </c>
      <c r="J33" s="197">
        <v>101.47295152761858</v>
      </c>
      <c r="K33" s="197">
        <v>117.41992936653807</v>
      </c>
      <c r="L33" s="197">
        <v>95.78158342261267</v>
      </c>
      <c r="M33" s="197">
        <v>102.55706911440532</v>
      </c>
      <c r="N33" s="197">
        <v>53.366417193677925</v>
      </c>
      <c r="O33" s="197">
        <v>116.56563829809903</v>
      </c>
      <c r="P33" s="197">
        <v>140.91141083926718</v>
      </c>
      <c r="Q33" s="197">
        <v>131.57296260732906</v>
      </c>
      <c r="R33" s="197">
        <v>133.6673498670979</v>
      </c>
      <c r="S33" s="197">
        <v>156.82241588090247</v>
      </c>
      <c r="T33" s="197">
        <v>89.204388580258382</v>
      </c>
      <c r="V33" s="11" t="s">
        <v>225</v>
      </c>
      <c r="W33" s="197">
        <v>100</v>
      </c>
      <c r="X33" s="11">
        <v>106.19339170840425</v>
      </c>
      <c r="Y33" s="11">
        <v>96.261751051075393</v>
      </c>
      <c r="Z33" s="11">
        <v>98.777559982834077</v>
      </c>
      <c r="AA33" s="11">
        <v>93.404863463718328</v>
      </c>
      <c r="AB33" s="11">
        <v>100.38852909065422</v>
      </c>
      <c r="AC33" s="11">
        <v>93.26480494238551</v>
      </c>
      <c r="AD33" s="11">
        <v>90.677981939801882</v>
      </c>
      <c r="AE33" s="11">
        <v>93.185044861594207</v>
      </c>
      <c r="AF33" s="11">
        <v>104.03236241661185</v>
      </c>
      <c r="AG33" s="11">
        <v>103.86139738206343</v>
      </c>
      <c r="AH33" s="11">
        <v>101.95231060361849</v>
      </c>
      <c r="AI33" s="11">
        <v>101.82528429073692</v>
      </c>
      <c r="AJ33" s="11">
        <v>95.764077920914531</v>
      </c>
      <c r="AK33" s="11">
        <v>101.27733520441953</v>
      </c>
      <c r="AL33" s="11">
        <v>96.764807225773168</v>
      </c>
      <c r="AM33" s="11">
        <v>97.485507410392103</v>
      </c>
      <c r="AN33" s="11">
        <v>103.35747694293136</v>
      </c>
      <c r="AO33" s="11">
        <v>107.51052938383197</v>
      </c>
      <c r="AP33" s="11">
        <v>95.185838447716137</v>
      </c>
      <c r="AR33" s="11" t="s">
        <v>225</v>
      </c>
      <c r="AS33" s="197">
        <v>100</v>
      </c>
      <c r="AT33" s="11">
        <v>105.50564430227305</v>
      </c>
      <c r="AU33" s="11">
        <v>91.686837573046603</v>
      </c>
      <c r="AV33" s="11">
        <v>98.38402352566537</v>
      </c>
      <c r="AW33" s="11">
        <v>94.058289871510652</v>
      </c>
      <c r="AX33" s="11">
        <v>98.24637077652315</v>
      </c>
      <c r="AY33" s="11">
        <v>95.941097386659578</v>
      </c>
      <c r="AZ33" s="11">
        <v>93.11928918352946</v>
      </c>
      <c r="BA33" s="11">
        <v>101.43470932541123</v>
      </c>
      <c r="BB33" s="11">
        <v>110.28090508859295</v>
      </c>
      <c r="BC33" s="11">
        <v>105.56672065630406</v>
      </c>
      <c r="BD33" s="11">
        <v>96.240320557846331</v>
      </c>
      <c r="BE33" s="11">
        <v>100.58729997889503</v>
      </c>
      <c r="BF33" s="11">
        <v>94.899348164734334</v>
      </c>
      <c r="BG33" s="11">
        <v>94.206867485784016</v>
      </c>
      <c r="BH33" s="11">
        <v>95.713932788143666</v>
      </c>
      <c r="BI33" s="11">
        <v>97.279516559650006</v>
      </c>
      <c r="BJ33" s="11">
        <v>84.10593728465858</v>
      </c>
      <c r="BK33" s="11">
        <v>94.650613641417422</v>
      </c>
      <c r="BL33" s="11">
        <v>91.238001357718787</v>
      </c>
    </row>
    <row r="34" spans="1:64">
      <c r="A34" s="197" t="s">
        <v>32</v>
      </c>
      <c r="B34" s="197">
        <v>99.965828369678221</v>
      </c>
      <c r="C34" s="197">
        <v>70.118820663457996</v>
      </c>
      <c r="D34" s="197">
        <v>48.664102566573249</v>
      </c>
      <c r="E34" s="197">
        <v>107.33476988464339</v>
      </c>
      <c r="F34" s="197">
        <v>116.87345889339178</v>
      </c>
      <c r="G34" s="197">
        <v>116.39918642734644</v>
      </c>
      <c r="H34" s="197">
        <v>81.556088092613308</v>
      </c>
      <c r="I34" s="197">
        <v>133.58337964963863</v>
      </c>
      <c r="J34" s="197">
        <v>115.73141518212078</v>
      </c>
      <c r="K34" s="197">
        <v>134.01469862821284</v>
      </c>
      <c r="L34" s="197">
        <v>81.541855241632391</v>
      </c>
      <c r="M34" s="197">
        <v>106.42183397068081</v>
      </c>
      <c r="N34" s="197">
        <v>61.634428239470573</v>
      </c>
      <c r="O34" s="197">
        <v>113.56626532535785</v>
      </c>
      <c r="P34" s="197">
        <v>108.41308394215584</v>
      </c>
      <c r="Q34" s="197">
        <v>182.36835575663846</v>
      </c>
      <c r="R34" s="197">
        <v>65.119885530864792</v>
      </c>
      <c r="S34" s="197">
        <v>126.66748994892983</v>
      </c>
      <c r="T34" s="197">
        <v>128.39198641576741</v>
      </c>
      <c r="V34" s="11" t="s">
        <v>220</v>
      </c>
      <c r="W34" s="197">
        <v>100</v>
      </c>
      <c r="X34" s="11">
        <v>118.67135598545724</v>
      </c>
      <c r="Y34" s="11">
        <v>109.62099407708415</v>
      </c>
      <c r="Z34" s="11">
        <v>99.712882531057673</v>
      </c>
      <c r="AA34" s="11">
        <v>84.67559995247646</v>
      </c>
      <c r="AB34" s="11">
        <v>100.20091147995942</v>
      </c>
      <c r="AC34" s="11">
        <v>78.215423401682941</v>
      </c>
      <c r="AD34" s="11">
        <v>82.886525754177256</v>
      </c>
      <c r="AE34" s="11">
        <v>86.36401503499809</v>
      </c>
      <c r="AF34" s="11">
        <v>84.45726330359075</v>
      </c>
      <c r="AG34" s="11">
        <v>80.547964734519738</v>
      </c>
      <c r="AH34" s="11">
        <v>109.98971787999348</v>
      </c>
      <c r="AI34" s="11">
        <v>104.1300247152947</v>
      </c>
      <c r="AJ34" s="11">
        <v>97.525063640701021</v>
      </c>
      <c r="AK34" s="11">
        <v>84.617155089157336</v>
      </c>
      <c r="AL34" s="11">
        <v>95.11408885809405</v>
      </c>
      <c r="AM34" s="11">
        <v>91.428836924178555</v>
      </c>
      <c r="AN34" s="11">
        <v>89.975234262980948</v>
      </c>
      <c r="AO34" s="11">
        <v>142.02873179333514</v>
      </c>
      <c r="AP34" s="11">
        <v>99.518841918525709</v>
      </c>
      <c r="AR34" s="11" t="s">
        <v>220</v>
      </c>
      <c r="AS34" s="197">
        <v>100</v>
      </c>
      <c r="AT34" s="11">
        <v>119.19883365315451</v>
      </c>
      <c r="AU34" s="11">
        <v>101.10316983292809</v>
      </c>
      <c r="AV34" s="11">
        <v>92.478903112317326</v>
      </c>
      <c r="AW34" s="11">
        <v>77.383482978623334</v>
      </c>
      <c r="AX34" s="11">
        <v>119.47428345643323</v>
      </c>
      <c r="AY34" s="11">
        <v>86.779963643469003</v>
      </c>
      <c r="AZ34" s="11">
        <v>84.238348050434979</v>
      </c>
      <c r="BA34" s="11">
        <v>89.719843744002688</v>
      </c>
      <c r="BB34" s="11">
        <v>99.988781296078997</v>
      </c>
      <c r="BC34" s="11">
        <v>87.197628757709253</v>
      </c>
      <c r="BD34" s="11">
        <v>89.468565453229417</v>
      </c>
      <c r="BE34" s="11">
        <v>90.502555182020544</v>
      </c>
      <c r="BF34" s="11">
        <v>91.551527416362461</v>
      </c>
      <c r="BG34" s="11">
        <v>87.366893413018317</v>
      </c>
      <c r="BH34" s="11">
        <v>72.232315480093661</v>
      </c>
      <c r="BI34" s="11">
        <v>95.184288846560278</v>
      </c>
      <c r="BJ34" s="11">
        <v>71.18723917637773</v>
      </c>
      <c r="BK34" s="11">
        <v>123.10079345970988</v>
      </c>
      <c r="BL34" s="11">
        <v>86.572997897691778</v>
      </c>
    </row>
    <row r="35" spans="1:64">
      <c r="A35" s="197" t="s">
        <v>88</v>
      </c>
      <c r="B35" s="197">
        <v>98.491122535652352</v>
      </c>
      <c r="C35" s="197">
        <v>94.840880643669877</v>
      </c>
      <c r="D35" s="197">
        <v>99.779498360359455</v>
      </c>
      <c r="E35" s="197">
        <v>97.302817963496963</v>
      </c>
      <c r="F35" s="197">
        <v>107.66241861100754</v>
      </c>
      <c r="G35" s="197">
        <v>107.21321629067464</v>
      </c>
      <c r="H35" s="197">
        <v>96.220390672255206</v>
      </c>
      <c r="I35" s="197">
        <v>103.6419705722123</v>
      </c>
      <c r="J35" s="197">
        <v>102.39903173977314</v>
      </c>
      <c r="K35" s="197">
        <v>103.46146663390748</v>
      </c>
      <c r="L35" s="197">
        <v>88.214195309767973</v>
      </c>
      <c r="M35" s="197">
        <v>100.71641948814907</v>
      </c>
      <c r="N35" s="197">
        <v>92.780979677227791</v>
      </c>
      <c r="O35" s="197">
        <v>91.407697995661337</v>
      </c>
      <c r="P35" s="197">
        <v>98.814517864223774</v>
      </c>
      <c r="Q35" s="197">
        <v>106.86087122370955</v>
      </c>
      <c r="R35" s="197">
        <v>103.69387320107477</v>
      </c>
      <c r="S35" s="197">
        <v>94.208247748275113</v>
      </c>
      <c r="T35" s="197">
        <v>112.1841293480762</v>
      </c>
      <c r="V35" s="11" t="s">
        <v>203</v>
      </c>
      <c r="W35" s="197">
        <v>100</v>
      </c>
      <c r="X35" s="11">
        <v>101.42559551662202</v>
      </c>
      <c r="Y35" s="11">
        <v>95.869673161459232</v>
      </c>
      <c r="Z35" s="11">
        <v>98.446496438753982</v>
      </c>
      <c r="AA35" s="11">
        <v>100.32114876123835</v>
      </c>
      <c r="AB35" s="11">
        <v>99.772116457684803</v>
      </c>
      <c r="AC35" s="11">
        <v>102.41791781442062</v>
      </c>
      <c r="AD35" s="11">
        <v>94.984987520007692</v>
      </c>
      <c r="AE35" s="11">
        <v>101.5751603360707</v>
      </c>
      <c r="AF35" s="11">
        <v>100.98911076372671</v>
      </c>
      <c r="AG35" s="11">
        <v>97.835237973309958</v>
      </c>
      <c r="AH35" s="11">
        <v>101.3466329789036</v>
      </c>
      <c r="AI35" s="11">
        <v>100.14641760841729</v>
      </c>
      <c r="AJ35" s="11">
        <v>98.627737310749339</v>
      </c>
      <c r="AK35" s="11">
        <v>100.96865478257374</v>
      </c>
      <c r="AL35" s="11">
        <v>98.413956359882064</v>
      </c>
      <c r="AM35" s="11">
        <v>100.23751508261012</v>
      </c>
      <c r="AN35" s="11">
        <v>99.028375075506204</v>
      </c>
      <c r="AO35" s="11">
        <v>106.2502633082153</v>
      </c>
      <c r="AP35" s="11">
        <v>93.446213206405204</v>
      </c>
      <c r="AR35" s="11" t="s">
        <v>203</v>
      </c>
      <c r="AS35" s="197">
        <v>100</v>
      </c>
      <c r="AT35" s="11">
        <v>101.81512461578069</v>
      </c>
      <c r="AU35" s="11">
        <v>92.168591314606942</v>
      </c>
      <c r="AV35" s="11">
        <v>100.70597158138057</v>
      </c>
      <c r="AW35" s="11">
        <v>100.87203088882741</v>
      </c>
      <c r="AX35" s="11">
        <v>97.952606713706629</v>
      </c>
      <c r="AY35" s="11">
        <v>99.709398016640705</v>
      </c>
      <c r="AZ35" s="11">
        <v>94.981137725769429</v>
      </c>
      <c r="BA35" s="11">
        <v>103.61992084925508</v>
      </c>
      <c r="BB35" s="11">
        <v>105.40088475112854</v>
      </c>
      <c r="BC35" s="11">
        <v>100.23649290641059</v>
      </c>
      <c r="BD35" s="11">
        <v>98.704181865607922</v>
      </c>
      <c r="BE35" s="11">
        <v>99.772802439382374</v>
      </c>
      <c r="BF35" s="11">
        <v>98.315012344487982</v>
      </c>
      <c r="BG35" s="11">
        <v>99.62611055978455</v>
      </c>
      <c r="BH35" s="11">
        <v>98.348916899050877</v>
      </c>
      <c r="BI35" s="11">
        <v>101.6277320095564</v>
      </c>
      <c r="BJ35" s="11">
        <v>84.210564790933006</v>
      </c>
      <c r="BK35" s="11">
        <v>97.28256634683288</v>
      </c>
      <c r="BL35" s="11">
        <v>96.185968799543758</v>
      </c>
    </row>
    <row r="36" spans="1:64">
      <c r="A36" s="197" t="s">
        <v>103</v>
      </c>
      <c r="B36" s="197">
        <v>97.499954998904158</v>
      </c>
      <c r="C36" s="197">
        <v>94.070513123923035</v>
      </c>
      <c r="D36" s="197">
        <v>100.54830070366283</v>
      </c>
      <c r="E36" s="197">
        <v>99.195113120472016</v>
      </c>
      <c r="F36" s="197">
        <v>105.20658481149914</v>
      </c>
      <c r="G36" s="197">
        <v>108.55293023103343</v>
      </c>
      <c r="H36" s="197">
        <v>98.444108522742113</v>
      </c>
      <c r="I36" s="197">
        <v>105.36013330183951</v>
      </c>
      <c r="J36" s="197">
        <v>101.64707436804544</v>
      </c>
      <c r="K36" s="197">
        <v>100.19201133296036</v>
      </c>
      <c r="L36" s="197">
        <v>88.649097899141324</v>
      </c>
      <c r="M36" s="197">
        <v>100.89618456460892</v>
      </c>
      <c r="N36" s="197">
        <v>98.527742434871229</v>
      </c>
      <c r="O36" s="197">
        <v>99.493026496810884</v>
      </c>
      <c r="P36" s="197">
        <v>101.33700131960272</v>
      </c>
      <c r="Q36" s="197">
        <v>99.084943198497498</v>
      </c>
      <c r="R36" s="197">
        <v>94.4217190106354</v>
      </c>
      <c r="S36" s="197">
        <v>109.10049550835448</v>
      </c>
      <c r="T36" s="197">
        <v>105.37158346139832</v>
      </c>
      <c r="V36" s="11" t="s">
        <v>227</v>
      </c>
      <c r="W36" s="197">
        <v>100</v>
      </c>
      <c r="X36" s="11">
        <v>100.553574436853</v>
      </c>
      <c r="Y36" s="11">
        <v>96.867554765689817</v>
      </c>
      <c r="Z36" s="11">
        <v>94.508107220626243</v>
      </c>
      <c r="AA36" s="11">
        <v>102.46346909213796</v>
      </c>
      <c r="AB36" s="11">
        <v>100.14163393216029</v>
      </c>
      <c r="AC36" s="11">
        <v>103.89669939068415</v>
      </c>
      <c r="AD36" s="11">
        <v>96.460570046043827</v>
      </c>
      <c r="AE36" s="11">
        <v>103.99386638741279</v>
      </c>
      <c r="AF36" s="11">
        <v>97.343916721742374</v>
      </c>
      <c r="AG36" s="11">
        <v>93.82998126037549</v>
      </c>
      <c r="AH36" s="11">
        <v>100.74303681777661</v>
      </c>
      <c r="AI36" s="11">
        <v>101.40258310700293</v>
      </c>
      <c r="AJ36" s="11">
        <v>99.860119082269321</v>
      </c>
      <c r="AK36" s="11">
        <v>103.33078490797143</v>
      </c>
      <c r="AL36" s="11">
        <v>104.69105270172928</v>
      </c>
      <c r="AM36" s="11">
        <v>100.70551515269489</v>
      </c>
      <c r="AN36" s="11">
        <v>102.03096599182469</v>
      </c>
      <c r="AO36" s="11">
        <v>113.70467636954018</v>
      </c>
      <c r="AP36" s="11">
        <v>97.3397708898395</v>
      </c>
      <c r="AR36" s="11" t="s">
        <v>227</v>
      </c>
      <c r="AS36" s="197">
        <v>100</v>
      </c>
      <c r="AT36" s="11">
        <v>99.474985445169438</v>
      </c>
      <c r="AU36" s="11">
        <v>92.370072204643265</v>
      </c>
      <c r="AV36" s="11">
        <v>99.329060540342581</v>
      </c>
      <c r="AW36" s="11">
        <v>104.31534057355385</v>
      </c>
      <c r="AX36" s="11">
        <v>98.140678062989878</v>
      </c>
      <c r="AY36" s="11">
        <v>99.399950978680792</v>
      </c>
      <c r="AZ36" s="11">
        <v>98.200130529795146</v>
      </c>
      <c r="BA36" s="11">
        <v>106.01901931827224</v>
      </c>
      <c r="BB36" s="11">
        <v>105.68663587644124</v>
      </c>
      <c r="BC36" s="11">
        <v>93.859746133147027</v>
      </c>
      <c r="BD36" s="11">
        <v>100.60198174830124</v>
      </c>
      <c r="BE36" s="11">
        <v>101.7828604723438</v>
      </c>
      <c r="BF36" s="11">
        <v>99.996471310823082</v>
      </c>
      <c r="BG36" s="11">
        <v>99.084694149164292</v>
      </c>
      <c r="BH36" s="11">
        <v>100.00337696154415</v>
      </c>
      <c r="BI36" s="11">
        <v>102.22363939314674</v>
      </c>
      <c r="BJ36" s="11">
        <v>90.277851898546132</v>
      </c>
      <c r="BK36" s="11">
        <v>107.60436841453547</v>
      </c>
      <c r="BL36" s="11">
        <v>99.356769162441296</v>
      </c>
    </row>
    <row r="37" spans="1:64">
      <c r="A37" s="197" t="s">
        <v>7</v>
      </c>
      <c r="B37" s="197">
        <v>105.73321283966175</v>
      </c>
      <c r="C37" s="197">
        <v>82.395864451222906</v>
      </c>
      <c r="D37" s="197">
        <v>85.594635617521448</v>
      </c>
      <c r="E37" s="197">
        <v>89.176074461376018</v>
      </c>
      <c r="F37" s="197">
        <v>112.33977009032559</v>
      </c>
      <c r="G37" s="197">
        <v>96.352502000029745</v>
      </c>
      <c r="H37" s="197">
        <v>108.54211011504347</v>
      </c>
      <c r="I37" s="197">
        <v>100.77533068943865</v>
      </c>
      <c r="J37" s="197">
        <v>103.89615696122536</v>
      </c>
      <c r="K37" s="197">
        <v>119.86904494356101</v>
      </c>
      <c r="L37" s="197">
        <v>103.94897976621789</v>
      </c>
      <c r="M37" s="197">
        <v>92.096661674519552</v>
      </c>
      <c r="N37" s="197">
        <v>96.94776127847139</v>
      </c>
      <c r="O37" s="197">
        <v>96.76886646567273</v>
      </c>
      <c r="P37" s="197">
        <v>82.998548487668742</v>
      </c>
      <c r="Q37" s="197">
        <v>105.98062037843606</v>
      </c>
      <c r="R37" s="197">
        <v>134.8863052656788</v>
      </c>
      <c r="S37" s="197">
        <v>71.231725615304526</v>
      </c>
      <c r="T37" s="197">
        <v>82.448549238159757</v>
      </c>
      <c r="V37" s="11" t="s">
        <v>228</v>
      </c>
      <c r="W37" s="197">
        <v>100</v>
      </c>
      <c r="X37" s="11">
        <v>117.81664054048278</v>
      </c>
      <c r="Y37" s="11">
        <v>108.22996351763237</v>
      </c>
      <c r="Z37" s="11">
        <v>102.02875387203771</v>
      </c>
      <c r="AA37" s="11">
        <v>106.19292260237873</v>
      </c>
      <c r="AB37" s="11">
        <v>114.44498406113743</v>
      </c>
      <c r="AC37" s="11">
        <v>74.998120902694097</v>
      </c>
      <c r="AD37" s="11">
        <v>71.322328291507603</v>
      </c>
      <c r="AE37" s="11">
        <v>71.990681739864172</v>
      </c>
      <c r="AF37" s="11">
        <v>59.505981413271016</v>
      </c>
      <c r="AG37" s="11">
        <v>100.13779973136837</v>
      </c>
      <c r="AH37" s="11">
        <v>79.657863826023828</v>
      </c>
      <c r="AI37" s="11">
        <v>90.036999804127888</v>
      </c>
      <c r="AJ37" s="11">
        <v>90.094816292207241</v>
      </c>
      <c r="AK37" s="11">
        <v>150.15837628083969</v>
      </c>
      <c r="AL37" s="11">
        <v>272.14799806178831</v>
      </c>
      <c r="AM37" s="11">
        <v>74.241912131981977</v>
      </c>
      <c r="AN37" s="11">
        <v>102.82767720666955</v>
      </c>
      <c r="AO37" s="11">
        <v>68.580363888782202</v>
      </c>
      <c r="AP37" s="11">
        <v>101.38146394009833</v>
      </c>
      <c r="AR37" s="11" t="s">
        <v>228</v>
      </c>
      <c r="AS37" s="197">
        <v>100</v>
      </c>
      <c r="AT37" s="11">
        <v>107.2649547130917</v>
      </c>
      <c r="AU37" s="11">
        <v>101.70192311294777</v>
      </c>
      <c r="AV37" s="11">
        <v>113.39884512382403</v>
      </c>
      <c r="AW37" s="11">
        <v>89.019745144122112</v>
      </c>
      <c r="AX37" s="11">
        <v>102.44907585502119</v>
      </c>
      <c r="AY37" s="11">
        <v>88.510211338807764</v>
      </c>
      <c r="AZ37" s="11">
        <v>117.18159908178596</v>
      </c>
      <c r="BA37" s="11">
        <v>109.31473789390174</v>
      </c>
      <c r="BB37" s="11">
        <v>104.5849837402383</v>
      </c>
      <c r="BC37" s="11">
        <v>97.844076964305259</v>
      </c>
      <c r="BD37" s="11">
        <v>83.209458921026624</v>
      </c>
      <c r="BE37" s="11">
        <v>83.106009538893545</v>
      </c>
      <c r="BF37" s="11">
        <v>49.23754124474651</v>
      </c>
      <c r="BG37" s="11">
        <v>72.864670709765264</v>
      </c>
      <c r="BH37" s="11">
        <v>146.14175287127273</v>
      </c>
      <c r="BI37" s="11">
        <v>148.05787265375051</v>
      </c>
      <c r="BJ37" s="11">
        <v>0</v>
      </c>
      <c r="BK37" s="11">
        <v>136.17380038029765</v>
      </c>
      <c r="BL37" s="11">
        <v>84.968570886526678</v>
      </c>
    </row>
    <row r="38" spans="1:64">
      <c r="A38" s="197" t="s">
        <v>107</v>
      </c>
      <c r="B38" s="197">
        <v>102.98042071097422</v>
      </c>
      <c r="C38" s="197">
        <v>83.246968254064228</v>
      </c>
      <c r="D38" s="197">
        <v>83.019183135531932</v>
      </c>
      <c r="E38" s="197">
        <v>84.634058455374927</v>
      </c>
      <c r="F38" s="197">
        <v>109.40187817128728</v>
      </c>
      <c r="G38" s="197">
        <v>97.030861578903355</v>
      </c>
      <c r="H38" s="197">
        <v>104.97510748761023</v>
      </c>
      <c r="I38" s="197">
        <v>106.803078854337</v>
      </c>
      <c r="J38" s="197">
        <v>112.32561243077059</v>
      </c>
      <c r="K38" s="197">
        <v>115.22820492738477</v>
      </c>
      <c r="L38" s="197">
        <v>95.548805805908472</v>
      </c>
      <c r="M38" s="197">
        <v>93.739743404878112</v>
      </c>
      <c r="N38" s="197">
        <v>113.5931813752993</v>
      </c>
      <c r="O38" s="197">
        <v>110.81032268275482</v>
      </c>
      <c r="P38" s="197">
        <v>105.01234528422833</v>
      </c>
      <c r="Q38" s="197">
        <v>87.852244432956468</v>
      </c>
      <c r="R38" s="197">
        <v>141.69596961929636</v>
      </c>
      <c r="S38" s="197">
        <v>71.361221552537103</v>
      </c>
      <c r="T38" s="197">
        <v>88.983894974710978</v>
      </c>
      <c r="V38" s="11" t="s">
        <v>229</v>
      </c>
      <c r="W38" s="197">
        <v>100</v>
      </c>
      <c r="X38" s="11">
        <v>97.292208412641813</v>
      </c>
      <c r="Y38" s="11">
        <v>93.420905316367737</v>
      </c>
      <c r="Z38" s="11">
        <v>96.799279929318516</v>
      </c>
      <c r="AA38" s="11">
        <v>108.30887209126136</v>
      </c>
      <c r="AB38" s="11">
        <v>97.022231147611237</v>
      </c>
      <c r="AC38" s="11">
        <v>112.75738965496993</v>
      </c>
      <c r="AD38" s="11">
        <v>95.7712792650251</v>
      </c>
      <c r="AE38" s="11">
        <v>109.58886491386704</v>
      </c>
      <c r="AF38" s="11">
        <v>102.62126344731605</v>
      </c>
      <c r="AG38" s="11">
        <v>90.071568735605851</v>
      </c>
      <c r="AH38" s="11">
        <v>97.633892713492472</v>
      </c>
      <c r="AI38" s="11">
        <v>97.278937765827152</v>
      </c>
      <c r="AJ38" s="11">
        <v>102.03708820826347</v>
      </c>
      <c r="AK38" s="11">
        <v>101.69420157638757</v>
      </c>
      <c r="AL38" s="11">
        <v>109.006588344496</v>
      </c>
      <c r="AM38" s="11">
        <v>103.69421539460211</v>
      </c>
      <c r="AN38" s="11">
        <v>111.28930342634413</v>
      </c>
      <c r="AO38" s="11">
        <v>108.11905701368916</v>
      </c>
      <c r="AP38" s="11">
        <v>99.958218241107261</v>
      </c>
      <c r="AR38" s="11" t="s">
        <v>229</v>
      </c>
      <c r="AS38" s="197">
        <v>100</v>
      </c>
      <c r="AT38" s="11">
        <v>95.620354115750729</v>
      </c>
      <c r="AU38" s="11">
        <v>87.636783010686642</v>
      </c>
      <c r="AV38" s="11">
        <v>101.71126570009932</v>
      </c>
      <c r="AW38" s="11">
        <v>111.20572295343749</v>
      </c>
      <c r="AX38" s="11">
        <v>94.150767748285318</v>
      </c>
      <c r="AY38" s="11">
        <v>106.35475817344413</v>
      </c>
      <c r="AZ38" s="11">
        <v>103.33231558385658</v>
      </c>
      <c r="BA38" s="11">
        <v>110.5796805394607</v>
      </c>
      <c r="BB38" s="11">
        <v>104.00548991813972</v>
      </c>
      <c r="BC38" s="11">
        <v>90.922265431708226</v>
      </c>
      <c r="BD38" s="11">
        <v>99.753816542888202</v>
      </c>
      <c r="BE38" s="11">
        <v>99.017092632212012</v>
      </c>
      <c r="BF38" s="11">
        <v>107.80041880807825</v>
      </c>
      <c r="BG38" s="11">
        <v>101.07812322221218</v>
      </c>
      <c r="BH38" s="11">
        <v>107.27810202990351</v>
      </c>
      <c r="BI38" s="11">
        <v>107.79683317801233</v>
      </c>
      <c r="BJ38" s="11">
        <v>98.414919404422719</v>
      </c>
      <c r="BK38" s="11">
        <v>113.69649315733609</v>
      </c>
      <c r="BL38" s="11">
        <v>99.650827435179281</v>
      </c>
    </row>
    <row r="39" spans="1:64">
      <c r="A39" s="197" t="s">
        <v>80</v>
      </c>
      <c r="B39" s="197">
        <v>100.39059916832251</v>
      </c>
      <c r="C39" s="197">
        <v>87.278546138991203</v>
      </c>
      <c r="D39" s="197">
        <v>106.94300550275133</v>
      </c>
      <c r="E39" s="197">
        <v>101.33040105627499</v>
      </c>
      <c r="F39" s="197">
        <v>93.291218579088991</v>
      </c>
      <c r="G39" s="197">
        <v>100.75069663650889</v>
      </c>
      <c r="H39" s="197">
        <v>97.416071573805894</v>
      </c>
      <c r="I39" s="197">
        <v>91.311769278727155</v>
      </c>
      <c r="J39" s="197">
        <v>95.92874945614264</v>
      </c>
      <c r="K39" s="197">
        <v>133.50517424212111</v>
      </c>
      <c r="L39" s="197">
        <v>113.66781916414669</v>
      </c>
      <c r="M39" s="197">
        <v>86.53923820606478</v>
      </c>
      <c r="N39" s="197">
        <v>106.05389548736812</v>
      </c>
      <c r="O39" s="197">
        <v>86.112237091238583</v>
      </c>
      <c r="P39" s="197">
        <v>126.50338760370927</v>
      </c>
      <c r="Q39" s="197">
        <v>111.17999300429584</v>
      </c>
      <c r="R39" s="197">
        <v>133.17000226474144</v>
      </c>
      <c r="S39" s="197">
        <v>81.958211567526845</v>
      </c>
      <c r="T39" s="197">
        <v>94.323036815048511</v>
      </c>
      <c r="V39" s="11" t="s">
        <v>231</v>
      </c>
      <c r="W39" s="197">
        <v>100</v>
      </c>
      <c r="X39" s="11">
        <v>96.766544671217858</v>
      </c>
      <c r="Y39" s="11">
        <v>96.427161966264521</v>
      </c>
      <c r="Z39" s="11">
        <v>102.42997954200762</v>
      </c>
      <c r="AA39" s="11">
        <v>105.63430655195793</v>
      </c>
      <c r="AB39" s="11">
        <v>96.965156844116521</v>
      </c>
      <c r="AC39" s="11">
        <v>108.45203930674943</v>
      </c>
      <c r="AD39" s="11">
        <v>99.438749668197445</v>
      </c>
      <c r="AE39" s="11">
        <v>105.33245192636214</v>
      </c>
      <c r="AF39" s="11">
        <v>105.32304170042039</v>
      </c>
      <c r="AG39" s="11">
        <v>96.039097547211398</v>
      </c>
      <c r="AH39" s="11">
        <v>97.026507465133378</v>
      </c>
      <c r="AI39" s="11">
        <v>95.948423865429916</v>
      </c>
      <c r="AJ39" s="11">
        <v>102.05942753774482</v>
      </c>
      <c r="AK39" s="11">
        <v>98.331541686155944</v>
      </c>
      <c r="AL39" s="11">
        <v>104.15229596992165</v>
      </c>
      <c r="AM39" s="11">
        <v>102.96996599334977</v>
      </c>
      <c r="AN39" s="11">
        <v>108.58640450255366</v>
      </c>
      <c r="AO39" s="11">
        <v>95.089442581568903</v>
      </c>
      <c r="AP39" s="11">
        <v>102.67157184004316</v>
      </c>
      <c r="AR39" s="11" t="s">
        <v>231</v>
      </c>
      <c r="AS39" s="197">
        <v>100</v>
      </c>
      <c r="AT39" s="11">
        <v>96.206549540255153</v>
      </c>
      <c r="AU39" s="11">
        <v>94.746721838242223</v>
      </c>
      <c r="AV39" s="11">
        <v>102.38344250745494</v>
      </c>
      <c r="AW39" s="11">
        <v>106.53964123824153</v>
      </c>
      <c r="AX39" s="11">
        <v>95.910194863879966</v>
      </c>
      <c r="AY39" s="11">
        <v>107.03437551454707</v>
      </c>
      <c r="AZ39" s="11">
        <v>105.27265968472652</v>
      </c>
      <c r="BA39" s="11">
        <v>104.16530685751431</v>
      </c>
      <c r="BB39" s="11">
        <v>98.421924489975936</v>
      </c>
      <c r="BC39" s="11">
        <v>96.844645239916645</v>
      </c>
      <c r="BD39" s="11">
        <v>99.106868521832595</v>
      </c>
      <c r="BE39" s="11">
        <v>97.337635422923228</v>
      </c>
      <c r="BF39" s="11">
        <v>107.74077391703871</v>
      </c>
      <c r="BG39" s="11">
        <v>101.89196835886834</v>
      </c>
      <c r="BH39" s="11">
        <v>107.6767423095387</v>
      </c>
      <c r="BI39" s="11">
        <v>105.40835869605367</v>
      </c>
      <c r="BJ39" s="11">
        <v>108.72812898960153</v>
      </c>
      <c r="BK39" s="11">
        <v>105.57813514153631</v>
      </c>
      <c r="BL39" s="11">
        <v>100.40822423544707</v>
      </c>
    </row>
    <row r="40" spans="1:64">
      <c r="A40" s="197" t="s">
        <v>110</v>
      </c>
      <c r="B40" s="197">
        <v>91.351701308153139</v>
      </c>
      <c r="C40" s="197">
        <v>87.895228042827398</v>
      </c>
      <c r="D40" s="197">
        <v>117.16980434151418</v>
      </c>
      <c r="E40" s="197">
        <v>91.585179194336931</v>
      </c>
      <c r="F40" s="197">
        <v>76.149509182867774</v>
      </c>
      <c r="G40" s="197">
        <v>75.988246035081403</v>
      </c>
      <c r="H40" s="197">
        <v>111.11284202620142</v>
      </c>
      <c r="I40" s="197">
        <v>112.39537154959731</v>
      </c>
      <c r="J40" s="197">
        <v>106.66483741121802</v>
      </c>
      <c r="K40" s="197">
        <v>101.63300692990359</v>
      </c>
      <c r="L40" s="197">
        <v>115.09150536009312</v>
      </c>
      <c r="M40" s="197">
        <v>97.065925062011246</v>
      </c>
      <c r="N40" s="197">
        <v>127.79301810924235</v>
      </c>
      <c r="O40" s="197">
        <v>126.0782455529468</v>
      </c>
      <c r="P40" s="197">
        <v>124.28727295708629</v>
      </c>
      <c r="Q40" s="197">
        <v>147.00910471422611</v>
      </c>
      <c r="R40" s="197">
        <v>250.80477250440762</v>
      </c>
      <c r="S40" s="197">
        <v>116.56226307961958</v>
      </c>
      <c r="T40" s="197">
        <v>121.85244541580364</v>
      </c>
      <c r="V40" s="11" t="s">
        <v>234</v>
      </c>
      <c r="W40" s="197">
        <v>100</v>
      </c>
      <c r="X40" s="11">
        <v>105.27583169700185</v>
      </c>
      <c r="Y40" s="11">
        <v>94.712332687319673</v>
      </c>
      <c r="Z40" s="11">
        <v>91.50156969801148</v>
      </c>
      <c r="AA40" s="11">
        <v>103.38382007024589</v>
      </c>
      <c r="AB40" s="11">
        <v>99.434134310875024</v>
      </c>
      <c r="AC40" s="11">
        <v>91.589674906446461</v>
      </c>
      <c r="AD40" s="11">
        <v>107.00769126789555</v>
      </c>
      <c r="AE40" s="11">
        <v>96.53813524667008</v>
      </c>
      <c r="AF40" s="11">
        <v>100.80482241062059</v>
      </c>
      <c r="AG40" s="11">
        <v>107.22775319202978</v>
      </c>
      <c r="AH40" s="11">
        <v>103.79662613908339</v>
      </c>
      <c r="AI40" s="11">
        <v>98.537105974897472</v>
      </c>
      <c r="AJ40" s="11">
        <v>97.595594654310347</v>
      </c>
      <c r="AK40" s="11">
        <v>88.290415651238078</v>
      </c>
      <c r="AL40" s="11">
        <v>90.853292096658507</v>
      </c>
      <c r="AM40" s="11">
        <v>102.29175588999395</v>
      </c>
      <c r="AN40" s="11">
        <v>99.606318150304389</v>
      </c>
      <c r="AO40" s="11">
        <v>83.493187723681899</v>
      </c>
      <c r="AP40" s="11">
        <v>107.19326420226638</v>
      </c>
      <c r="AR40" s="11" t="s">
        <v>234</v>
      </c>
      <c r="AS40" s="197">
        <v>100</v>
      </c>
      <c r="AT40" s="11">
        <v>97.122999650935157</v>
      </c>
      <c r="AU40" s="11">
        <v>82.275531403153039</v>
      </c>
      <c r="AV40" s="11">
        <v>99.171161629424404</v>
      </c>
      <c r="AW40" s="11">
        <v>101.18589524806232</v>
      </c>
      <c r="AX40" s="11">
        <v>94.485721406979437</v>
      </c>
      <c r="AY40" s="11">
        <v>93.41842675183274</v>
      </c>
      <c r="AZ40" s="11">
        <v>113.55726219593527</v>
      </c>
      <c r="BA40" s="11">
        <v>109.94179531158304</v>
      </c>
      <c r="BB40" s="11">
        <v>110.26330028116801</v>
      </c>
      <c r="BC40" s="11">
        <v>107.29052196322826</v>
      </c>
      <c r="BD40" s="11">
        <v>100.06721278882871</v>
      </c>
      <c r="BE40" s="11">
        <v>99.182618052170497</v>
      </c>
      <c r="BF40" s="11">
        <v>104.27592928710186</v>
      </c>
      <c r="BG40" s="11">
        <v>103.25907244439496</v>
      </c>
      <c r="BH40" s="11">
        <v>117.73468809804515</v>
      </c>
      <c r="BI40" s="11">
        <v>107.29550424131628</v>
      </c>
      <c r="BJ40" s="11">
        <v>123.75526702816447</v>
      </c>
      <c r="BK40" s="11">
        <v>109.83955944337008</v>
      </c>
      <c r="BL40" s="11">
        <v>88.431964143078346</v>
      </c>
    </row>
    <row r="41" spans="1:64">
      <c r="A41" s="197" t="s">
        <v>78</v>
      </c>
      <c r="B41" s="197">
        <v>108.45877648521054</v>
      </c>
      <c r="C41" s="197">
        <v>114.29634841607998</v>
      </c>
      <c r="D41" s="197">
        <v>77.381120770812686</v>
      </c>
      <c r="E41" s="197">
        <v>95.765663108528415</v>
      </c>
      <c r="F41" s="197">
        <v>114.29699616461426</v>
      </c>
      <c r="G41" s="197">
        <v>105.96344870138759</v>
      </c>
      <c r="H41" s="197">
        <v>105.09334460731357</v>
      </c>
      <c r="I41" s="197">
        <v>79.719684817761234</v>
      </c>
      <c r="J41" s="197">
        <v>90.608434325071983</v>
      </c>
      <c r="K41" s="197">
        <v>93.937306962512224</v>
      </c>
      <c r="L41" s="197">
        <v>100.00958314943635</v>
      </c>
      <c r="M41" s="197">
        <v>100.27387084075301</v>
      </c>
      <c r="N41" s="197">
        <v>94.800459108470164</v>
      </c>
      <c r="O41" s="197">
        <v>84.380759218627617</v>
      </c>
      <c r="P41" s="197">
        <v>118.51777600036395</v>
      </c>
      <c r="Q41" s="197">
        <v>101.11676074746715</v>
      </c>
      <c r="R41" s="197">
        <v>115.72736692779245</v>
      </c>
      <c r="S41" s="197">
        <v>81.353468932338217</v>
      </c>
      <c r="T41" s="197">
        <v>85.58101751578414</v>
      </c>
      <c r="W41" s="198" t="s">
        <v>212</v>
      </c>
      <c r="X41" s="11" t="s">
        <v>170</v>
      </c>
      <c r="Y41" s="11" t="s">
        <v>172</v>
      </c>
      <c r="Z41" s="11" t="s">
        <v>174</v>
      </c>
      <c r="AA41" s="11" t="s">
        <v>104</v>
      </c>
      <c r="AB41" s="11" t="s">
        <v>177</v>
      </c>
      <c r="AC41" s="11" t="s">
        <v>178</v>
      </c>
      <c r="AD41" s="11" t="s">
        <v>181</v>
      </c>
      <c r="AE41" s="11" t="s">
        <v>182</v>
      </c>
      <c r="AF41" s="11" t="s">
        <v>184</v>
      </c>
      <c r="AG41" s="11" t="s">
        <v>188</v>
      </c>
      <c r="AH41" s="11" t="s">
        <v>193</v>
      </c>
      <c r="AI41" s="11" t="s">
        <v>194</v>
      </c>
      <c r="AJ41" s="11" t="s">
        <v>195</v>
      </c>
      <c r="AK41" s="11" t="s">
        <v>196</v>
      </c>
      <c r="AL41" s="11" t="s">
        <v>146</v>
      </c>
      <c r="AM41" s="11" t="s">
        <v>197</v>
      </c>
      <c r="AN41" s="11" t="s">
        <v>198</v>
      </c>
      <c r="AO41" s="11" t="s">
        <v>199</v>
      </c>
      <c r="AP41" s="11" t="s">
        <v>201</v>
      </c>
      <c r="AS41" s="198" t="s">
        <v>212</v>
      </c>
      <c r="AT41" s="11" t="s">
        <v>170</v>
      </c>
      <c r="AU41" s="11" t="s">
        <v>172</v>
      </c>
      <c r="AV41" s="11" t="s">
        <v>174</v>
      </c>
      <c r="AW41" s="11" t="s">
        <v>104</v>
      </c>
      <c r="AX41" s="11" t="s">
        <v>177</v>
      </c>
      <c r="AY41" s="11" t="s">
        <v>178</v>
      </c>
      <c r="AZ41" s="11" t="s">
        <v>181</v>
      </c>
      <c r="BA41" s="11" t="s">
        <v>182</v>
      </c>
      <c r="BB41" s="11" t="s">
        <v>184</v>
      </c>
      <c r="BC41" s="11" t="s">
        <v>188</v>
      </c>
      <c r="BD41" s="11" t="s">
        <v>193</v>
      </c>
      <c r="BE41" s="11" t="s">
        <v>194</v>
      </c>
      <c r="BF41" s="11" t="s">
        <v>195</v>
      </c>
      <c r="BG41" s="11" t="s">
        <v>196</v>
      </c>
      <c r="BH41" s="11" t="s">
        <v>146</v>
      </c>
      <c r="BI41" s="11" t="s">
        <v>197</v>
      </c>
      <c r="BJ41" s="11" t="s">
        <v>198</v>
      </c>
      <c r="BK41" s="11" t="s">
        <v>199</v>
      </c>
      <c r="BL41" s="11" t="s">
        <v>201</v>
      </c>
    </row>
    <row r="42" spans="1:64">
      <c r="A42" s="197" t="s">
        <v>94</v>
      </c>
      <c r="B42" s="197">
        <v>110.17779439792852</v>
      </c>
      <c r="C42" s="197">
        <v>108.89613620315745</v>
      </c>
      <c r="D42" s="197">
        <v>75.410238270831115</v>
      </c>
      <c r="E42" s="197">
        <v>89.258447187576024</v>
      </c>
      <c r="F42" s="197">
        <v>107.78667314701846</v>
      </c>
      <c r="G42" s="197">
        <v>101.60125433338942</v>
      </c>
      <c r="H42" s="197">
        <v>97.675877779397652</v>
      </c>
      <c r="I42" s="197">
        <v>93.092183771503301</v>
      </c>
      <c r="J42" s="197">
        <v>93.695930214883603</v>
      </c>
      <c r="K42" s="197">
        <v>97.799522749154562</v>
      </c>
      <c r="L42" s="197">
        <v>100.97688145603803</v>
      </c>
      <c r="M42" s="197">
        <v>95.503416755137494</v>
      </c>
      <c r="N42" s="197">
        <v>95.566042235269578</v>
      </c>
      <c r="O42" s="197">
        <v>86.429771669659132</v>
      </c>
      <c r="P42" s="197">
        <v>133.45551675786979</v>
      </c>
      <c r="Q42" s="197">
        <v>97.041495351634708</v>
      </c>
      <c r="R42" s="197">
        <v>116.6790269782358</v>
      </c>
      <c r="S42" s="197">
        <v>99.102265797163625</v>
      </c>
      <c r="T42" s="197">
        <v>98.667532499371987</v>
      </c>
      <c r="V42" s="11" t="s">
        <v>237</v>
      </c>
      <c r="W42" s="197">
        <v>100</v>
      </c>
      <c r="X42" s="11">
        <v>105.49526339422204</v>
      </c>
      <c r="Y42" s="11">
        <v>94.416356088028962</v>
      </c>
      <c r="Z42" s="11">
        <v>98.533790461871618</v>
      </c>
      <c r="AA42" s="11">
        <v>106.81416526823698</v>
      </c>
      <c r="AB42" s="11">
        <v>96.793013781550513</v>
      </c>
      <c r="AC42" s="11">
        <v>97.779468040990054</v>
      </c>
      <c r="AD42" s="11">
        <v>99.913442428968423</v>
      </c>
      <c r="AE42" s="11">
        <v>97.85583745690235</v>
      </c>
      <c r="AF42" s="11">
        <v>102.12900890971017</v>
      </c>
      <c r="AG42" s="11">
        <v>99.547734848007835</v>
      </c>
      <c r="AH42" s="11">
        <v>98.392186742004554</v>
      </c>
      <c r="AI42" s="11">
        <v>95.150953719677275</v>
      </c>
      <c r="AJ42" s="11">
        <v>97.380040493410903</v>
      </c>
      <c r="AK42" s="11">
        <v>91.818410964702437</v>
      </c>
      <c r="AL42" s="11">
        <v>96.93792765876583</v>
      </c>
      <c r="AM42" s="11">
        <v>103.10926671237624</v>
      </c>
      <c r="AN42" s="11">
        <v>94.716813135141336</v>
      </c>
      <c r="AO42" s="11">
        <v>94.953899419990833</v>
      </c>
      <c r="AP42" s="11">
        <v>87.881811963897121</v>
      </c>
      <c r="AR42" s="11" t="s">
        <v>239</v>
      </c>
      <c r="AS42" s="197">
        <v>100</v>
      </c>
      <c r="AT42" s="11">
        <v>98.649187574289812</v>
      </c>
      <c r="AU42" s="11">
        <v>83.149631486112867</v>
      </c>
      <c r="AV42" s="11">
        <v>110.71084130302353</v>
      </c>
      <c r="AW42" s="11">
        <v>102.76128379275238</v>
      </c>
      <c r="AX42" s="11">
        <v>88.919138901924171</v>
      </c>
      <c r="AY42" s="11">
        <v>101.56791535757009</v>
      </c>
      <c r="AZ42" s="11">
        <v>119.84570014351273</v>
      </c>
      <c r="BA42" s="11">
        <v>115.31948432425393</v>
      </c>
      <c r="BB42" s="11">
        <v>110.49514909693052</v>
      </c>
      <c r="BC42" s="11">
        <v>89.994115620775688</v>
      </c>
      <c r="BD42" s="11">
        <v>97.439408281304068</v>
      </c>
      <c r="BE42" s="11">
        <v>91.237325871283375</v>
      </c>
      <c r="BF42" s="11">
        <v>105.45628340299788</v>
      </c>
      <c r="BG42" s="11">
        <v>82.108996584456847</v>
      </c>
      <c r="BH42" s="11">
        <v>99.384659021920129</v>
      </c>
      <c r="BI42" s="11">
        <v>92.069376843809209</v>
      </c>
      <c r="BJ42" s="11">
        <v>108.56690185063098</v>
      </c>
      <c r="BK42" s="11">
        <v>127.84837950917488</v>
      </c>
      <c r="BL42" s="11">
        <v>89.26634027219869</v>
      </c>
    </row>
    <row r="43" spans="1:64">
      <c r="A43" s="197" t="s">
        <v>117</v>
      </c>
      <c r="B43" s="197">
        <v>106.19339170840425</v>
      </c>
      <c r="C43" s="197">
        <v>96.261751051075393</v>
      </c>
      <c r="D43" s="197">
        <v>98.777559982834077</v>
      </c>
      <c r="E43" s="197">
        <v>93.404863463718328</v>
      </c>
      <c r="F43" s="197">
        <v>100.38852909065422</v>
      </c>
      <c r="G43" s="197">
        <v>93.26480494238551</v>
      </c>
      <c r="H43" s="197">
        <v>90.677981939801882</v>
      </c>
      <c r="I43" s="197">
        <v>93.185044861594207</v>
      </c>
      <c r="J43" s="197">
        <v>104.03236241661185</v>
      </c>
      <c r="K43" s="197">
        <v>103.86139738206343</v>
      </c>
      <c r="L43" s="197">
        <v>101.95231060361849</v>
      </c>
      <c r="M43" s="197">
        <v>101.82528429073692</v>
      </c>
      <c r="N43" s="197">
        <v>95.764077920914531</v>
      </c>
      <c r="O43" s="197">
        <v>101.27733520441953</v>
      </c>
      <c r="P43" s="197">
        <v>96.764807225773168</v>
      </c>
      <c r="Q43" s="197">
        <v>97.485507410392103</v>
      </c>
      <c r="R43" s="197">
        <v>103.35747694293136</v>
      </c>
      <c r="S43" s="197">
        <v>107.51052938383197</v>
      </c>
      <c r="T43" s="197">
        <v>95.185838447716137</v>
      </c>
      <c r="V43" s="11" t="s">
        <v>240</v>
      </c>
      <c r="W43" s="197">
        <v>100</v>
      </c>
      <c r="X43" s="11">
        <v>103.42113558625425</v>
      </c>
      <c r="Y43" s="11">
        <v>92.987917471927432</v>
      </c>
      <c r="Z43" s="11">
        <v>87.728022242326176</v>
      </c>
      <c r="AA43" s="11">
        <v>107.72308600857414</v>
      </c>
      <c r="AB43" s="11">
        <v>95.584276169427199</v>
      </c>
      <c r="AC43" s="11">
        <v>96.559200390335832</v>
      </c>
      <c r="AD43" s="11">
        <v>107.36518640027496</v>
      </c>
      <c r="AE43" s="11">
        <v>98.815458230313851</v>
      </c>
      <c r="AF43" s="11">
        <v>101.33898294669935</v>
      </c>
      <c r="AG43" s="11">
        <v>101.79757372257896</v>
      </c>
      <c r="AH43" s="11">
        <v>112.72501735169904</v>
      </c>
      <c r="AI43" s="11">
        <v>97.184158294268244</v>
      </c>
      <c r="AJ43" s="11">
        <v>99.168097426616924</v>
      </c>
      <c r="AK43" s="11">
        <v>91.893586246318165</v>
      </c>
      <c r="AL43" s="11">
        <v>107.32010727632846</v>
      </c>
      <c r="AM43" s="11">
        <v>106.16586206163889</v>
      </c>
      <c r="AN43" s="11">
        <v>103.64763808939774</v>
      </c>
      <c r="AO43" s="11">
        <v>83.139084276160062</v>
      </c>
      <c r="AP43" s="11">
        <v>107.92355996273915</v>
      </c>
      <c r="AR43" s="11" t="s">
        <v>240</v>
      </c>
      <c r="AS43" s="197">
        <v>100</v>
      </c>
      <c r="AT43" s="11">
        <v>94.885306746606119</v>
      </c>
      <c r="AU43" s="11">
        <v>85.955706251133307</v>
      </c>
      <c r="AV43" s="11">
        <v>97.277761589419669</v>
      </c>
      <c r="AW43" s="11">
        <v>102.60202981003737</v>
      </c>
      <c r="AX43" s="11">
        <v>92.772342543917517</v>
      </c>
      <c r="AY43" s="11">
        <v>93.439951949217075</v>
      </c>
      <c r="AZ43" s="11">
        <v>110.12375506353327</v>
      </c>
      <c r="BA43" s="11">
        <v>108.94256412833232</v>
      </c>
      <c r="BB43" s="11">
        <v>107.8832782914932</v>
      </c>
      <c r="BC43" s="11">
        <v>107.7459054627035</v>
      </c>
      <c r="BD43" s="11">
        <v>107.22248029529</v>
      </c>
      <c r="BE43" s="11">
        <v>101.75437596859244</v>
      </c>
      <c r="BF43" s="11">
        <v>109.90080646341158</v>
      </c>
      <c r="BG43" s="11">
        <v>108.2748281911426</v>
      </c>
      <c r="BH43" s="11">
        <v>114.88474118621144</v>
      </c>
      <c r="BI43" s="11">
        <v>112.94283356061034</v>
      </c>
      <c r="BJ43" s="11">
        <v>124.22693736610168</v>
      </c>
      <c r="BK43" s="11">
        <v>115.42564756588287</v>
      </c>
      <c r="BL43" s="11">
        <v>88.78347572754079</v>
      </c>
    </row>
    <row r="44" spans="1:64">
      <c r="A44" s="197" t="s">
        <v>116</v>
      </c>
      <c r="B44" s="197">
        <v>105.50564430227305</v>
      </c>
      <c r="C44" s="197">
        <v>91.686837573046603</v>
      </c>
      <c r="D44" s="197">
        <v>98.38402352566537</v>
      </c>
      <c r="E44" s="197">
        <v>94.058289871510652</v>
      </c>
      <c r="F44" s="197">
        <v>98.24637077652315</v>
      </c>
      <c r="G44" s="197">
        <v>95.941097386659578</v>
      </c>
      <c r="H44" s="197">
        <v>93.11928918352946</v>
      </c>
      <c r="I44" s="197">
        <v>101.43470932541123</v>
      </c>
      <c r="J44" s="197">
        <v>110.28090508859295</v>
      </c>
      <c r="K44" s="197">
        <v>105.56672065630406</v>
      </c>
      <c r="L44" s="197">
        <v>96.240320557846331</v>
      </c>
      <c r="M44" s="197">
        <v>100.58729997889503</v>
      </c>
      <c r="N44" s="197">
        <v>94.899348164734334</v>
      </c>
      <c r="O44" s="197">
        <v>94.206867485784016</v>
      </c>
      <c r="P44" s="197">
        <v>95.713932788143666</v>
      </c>
      <c r="Q44" s="197">
        <v>97.279516559650006</v>
      </c>
      <c r="R44" s="197">
        <v>84.10593728465858</v>
      </c>
      <c r="S44" s="197">
        <v>94.650613641417422</v>
      </c>
      <c r="T44" s="197">
        <v>91.238001357718787</v>
      </c>
      <c r="V44" s="11" t="s">
        <v>167</v>
      </c>
      <c r="W44" s="197">
        <v>100</v>
      </c>
      <c r="X44" s="11">
        <v>107.18389103712704</v>
      </c>
      <c r="Y44" s="11">
        <v>84.537884820496643</v>
      </c>
      <c r="Z44" s="11">
        <v>93.537357220999681</v>
      </c>
      <c r="AA44" s="11">
        <v>106.42459014946814</v>
      </c>
      <c r="AB44" s="11">
        <v>99.731530774644</v>
      </c>
      <c r="AC44" s="11">
        <v>98.314062453198403</v>
      </c>
      <c r="AD44" s="11">
        <v>97.353163142443876</v>
      </c>
      <c r="AE44" s="11">
        <v>103.84147180470443</v>
      </c>
      <c r="AF44" s="11">
        <v>106.04024637742594</v>
      </c>
      <c r="AG44" s="11">
        <v>98.878206317539707</v>
      </c>
      <c r="AH44" s="11">
        <v>97.588886547985481</v>
      </c>
      <c r="AI44" s="11">
        <v>94.240965979299105</v>
      </c>
      <c r="AJ44" s="11">
        <v>95.434378162512218</v>
      </c>
      <c r="AK44" s="11">
        <v>91.216771079368158</v>
      </c>
      <c r="AL44" s="11">
        <v>98.120320920317354</v>
      </c>
      <c r="AM44" s="11">
        <v>104.18208858652417</v>
      </c>
      <c r="AN44" s="11">
        <v>98.315122023803553</v>
      </c>
      <c r="AO44" s="11">
        <v>81.585417784383068</v>
      </c>
      <c r="AP44" s="11">
        <v>93.625589232078809</v>
      </c>
      <c r="AR44" s="11" t="s">
        <v>167</v>
      </c>
      <c r="AS44" s="197">
        <v>100</v>
      </c>
      <c r="AT44" s="11">
        <v>97.568051232236257</v>
      </c>
      <c r="AU44" s="11">
        <v>79.071151260388874</v>
      </c>
      <c r="AV44" s="11">
        <v>107.70433588855875</v>
      </c>
      <c r="AW44" s="11">
        <v>107.75554734100294</v>
      </c>
      <c r="AX44" s="11">
        <v>89.497213551091122</v>
      </c>
      <c r="AY44" s="11">
        <v>110.47737753802407</v>
      </c>
      <c r="AZ44" s="11">
        <v>120.9356609059072</v>
      </c>
      <c r="BA44" s="11">
        <v>115.29698343642998</v>
      </c>
      <c r="BB44" s="11">
        <v>109.22314360818193</v>
      </c>
      <c r="BC44" s="11">
        <v>89.73769116837164</v>
      </c>
      <c r="BD44" s="11">
        <v>99.003278748511832</v>
      </c>
      <c r="BE44" s="11">
        <v>92.02693422450011</v>
      </c>
      <c r="BF44" s="11">
        <v>103.73081473854509</v>
      </c>
      <c r="BG44" s="11">
        <v>77.470297129615687</v>
      </c>
      <c r="BH44" s="11">
        <v>104.61872259739076</v>
      </c>
      <c r="BI44" s="11">
        <v>87.223128817065842</v>
      </c>
      <c r="BJ44" s="11">
        <v>116.68906485339188</v>
      </c>
      <c r="BK44" s="11">
        <v>116.91060404641181</v>
      </c>
      <c r="BL44" s="11">
        <v>90.426675858016679</v>
      </c>
    </row>
    <row r="45" spans="1:64">
      <c r="A45" s="197" t="s">
        <v>118</v>
      </c>
      <c r="B45" s="197">
        <v>118.67135598545724</v>
      </c>
      <c r="C45" s="197">
        <v>109.62099407708415</v>
      </c>
      <c r="D45" s="197">
        <v>99.712882531057673</v>
      </c>
      <c r="E45" s="197">
        <v>84.67559995247646</v>
      </c>
      <c r="F45" s="197">
        <v>100.20091147995942</v>
      </c>
      <c r="G45" s="197">
        <v>78.215423401682941</v>
      </c>
      <c r="H45" s="197">
        <v>82.886525754177256</v>
      </c>
      <c r="I45" s="197">
        <v>86.36401503499809</v>
      </c>
      <c r="J45" s="197">
        <v>84.45726330359075</v>
      </c>
      <c r="K45" s="197">
        <v>80.547964734519738</v>
      </c>
      <c r="L45" s="197">
        <v>109.98971787999348</v>
      </c>
      <c r="M45" s="197">
        <v>104.1300247152947</v>
      </c>
      <c r="N45" s="197">
        <v>97.525063640701021</v>
      </c>
      <c r="O45" s="197">
        <v>84.617155089157336</v>
      </c>
      <c r="P45" s="197">
        <v>95.11408885809405</v>
      </c>
      <c r="Q45" s="197">
        <v>91.428836924178555</v>
      </c>
      <c r="R45" s="197">
        <v>89.975234262980948</v>
      </c>
      <c r="S45" s="197">
        <v>142.02873179333514</v>
      </c>
      <c r="T45" s="197">
        <v>99.518841918525709</v>
      </c>
      <c r="V45" s="11" t="s">
        <v>243</v>
      </c>
      <c r="W45" s="197">
        <v>100</v>
      </c>
      <c r="X45" s="11">
        <v>105.79145927878734</v>
      </c>
      <c r="Y45" s="11">
        <v>94.112133120442451</v>
      </c>
      <c r="Z45" s="11">
        <v>95.988853362504869</v>
      </c>
      <c r="AA45" s="11">
        <v>106.02903266482606</v>
      </c>
      <c r="AB45" s="11">
        <v>97.39702795887527</v>
      </c>
      <c r="AC45" s="11">
        <v>98.221609713568782</v>
      </c>
      <c r="AD45" s="11">
        <v>98.253444478683576</v>
      </c>
      <c r="AE45" s="11">
        <v>98.774284595241895</v>
      </c>
      <c r="AF45" s="11">
        <v>104.15190786489839</v>
      </c>
      <c r="AG45" s="11">
        <v>99.045937885522179</v>
      </c>
      <c r="AH45" s="11">
        <v>98.977853972632943</v>
      </c>
      <c r="AI45" s="11">
        <v>95.239523127379371</v>
      </c>
      <c r="AJ45" s="11">
        <v>96.031922361212651</v>
      </c>
      <c r="AK45" s="11">
        <v>90.983737896354555</v>
      </c>
      <c r="AL45" s="11">
        <v>99.537169144629203</v>
      </c>
      <c r="AM45" s="11">
        <v>104.25667998118892</v>
      </c>
      <c r="AN45" s="11">
        <v>93.457235511772666</v>
      </c>
      <c r="AO45" s="11">
        <v>97.511469358824669</v>
      </c>
      <c r="AP45" s="11">
        <v>87.599994853390299</v>
      </c>
      <c r="AR45" s="11" t="s">
        <v>243</v>
      </c>
      <c r="AS45" s="197">
        <v>100</v>
      </c>
      <c r="AT45" s="11">
        <v>98.702700543558549</v>
      </c>
      <c r="AU45" s="11">
        <v>80.688490084849349</v>
      </c>
      <c r="AV45" s="11">
        <v>108.83921064607701</v>
      </c>
      <c r="AW45" s="11">
        <v>103.74762913637755</v>
      </c>
      <c r="AX45" s="11">
        <v>89.565579578379428</v>
      </c>
      <c r="AY45" s="11">
        <v>104.4667845465398</v>
      </c>
      <c r="AZ45" s="11">
        <v>119.65470303140661</v>
      </c>
      <c r="BA45" s="11">
        <v>115.22097457857836</v>
      </c>
      <c r="BB45" s="11">
        <v>110.99142531520194</v>
      </c>
      <c r="BC45" s="11">
        <v>89.215038202645189</v>
      </c>
      <c r="BD45" s="11">
        <v>97.078469428348285</v>
      </c>
      <c r="BE45" s="11">
        <v>92.129480396414408</v>
      </c>
      <c r="BF45" s="11">
        <v>104.66982240685286</v>
      </c>
      <c r="BG45" s="11">
        <v>81.887369982749604</v>
      </c>
      <c r="BH45" s="11">
        <v>105.68629695691554</v>
      </c>
      <c r="BI45" s="11">
        <v>91.384416428751265</v>
      </c>
      <c r="BJ45" s="11">
        <v>110.8301251691274</v>
      </c>
      <c r="BK45" s="11">
        <v>123.37499111439094</v>
      </c>
      <c r="BL45" s="11">
        <v>86.600130772743867</v>
      </c>
    </row>
    <row r="46" spans="1:64">
      <c r="A46" s="197" t="s">
        <v>10</v>
      </c>
      <c r="B46" s="197">
        <v>119.19883365315451</v>
      </c>
      <c r="C46" s="197">
        <v>101.10316983292809</v>
      </c>
      <c r="D46" s="197">
        <v>92.478903112317326</v>
      </c>
      <c r="E46" s="197">
        <v>77.383482978623334</v>
      </c>
      <c r="F46" s="197">
        <v>119.47428345643323</v>
      </c>
      <c r="G46" s="197">
        <v>86.779963643469003</v>
      </c>
      <c r="H46" s="197">
        <v>84.238348050434979</v>
      </c>
      <c r="I46" s="197">
        <v>89.719843744002688</v>
      </c>
      <c r="J46" s="197">
        <v>99.988781296078997</v>
      </c>
      <c r="K46" s="197">
        <v>87.197628757709253</v>
      </c>
      <c r="L46" s="197">
        <v>89.468565453229417</v>
      </c>
      <c r="M46" s="197">
        <v>90.502555182020544</v>
      </c>
      <c r="N46" s="197">
        <v>91.551527416362461</v>
      </c>
      <c r="O46" s="197">
        <v>87.366893413018317</v>
      </c>
      <c r="P46" s="197">
        <v>72.232315480093661</v>
      </c>
      <c r="Q46" s="197">
        <v>95.184288846560278</v>
      </c>
      <c r="R46" s="197">
        <v>71.18723917637773</v>
      </c>
      <c r="S46" s="197">
        <v>123.10079345970988</v>
      </c>
      <c r="T46" s="197">
        <v>86.572997897691778</v>
      </c>
      <c r="V46" s="11" t="s">
        <v>130</v>
      </c>
      <c r="W46" s="197">
        <v>100</v>
      </c>
      <c r="X46" s="11">
        <v>103.24670445472215</v>
      </c>
      <c r="Y46" s="11">
        <v>99.177692756616196</v>
      </c>
      <c r="Z46" s="11">
        <v>99.286197624516461</v>
      </c>
      <c r="AA46" s="11">
        <v>106.21340702750149</v>
      </c>
      <c r="AB46" s="11">
        <v>96.681024368745966</v>
      </c>
      <c r="AC46" s="11">
        <v>100.61359496721134</v>
      </c>
      <c r="AD46" s="11">
        <v>102.93817749354636</v>
      </c>
      <c r="AE46" s="11">
        <v>96.467346366244627</v>
      </c>
      <c r="AF46" s="11">
        <v>97.227683413816223</v>
      </c>
      <c r="AG46" s="11">
        <v>101.12112191312453</v>
      </c>
      <c r="AH46" s="11">
        <v>91.496278621875433</v>
      </c>
      <c r="AI46" s="11">
        <v>100.91356921131623</v>
      </c>
      <c r="AJ46" s="11">
        <v>96.528281321357241</v>
      </c>
      <c r="AK46" s="11">
        <v>93.495870959940873</v>
      </c>
      <c r="AL46" s="11">
        <v>98.911580697071614</v>
      </c>
      <c r="AM46" s="11">
        <v>103.14460332556324</v>
      </c>
      <c r="AN46" s="11">
        <v>89.31964018782746</v>
      </c>
      <c r="AO46" s="11">
        <v>96.001423295130252</v>
      </c>
      <c r="AP46" s="11">
        <v>91.839931867178279</v>
      </c>
      <c r="AR46" s="11" t="s">
        <v>130</v>
      </c>
      <c r="AS46" s="197">
        <v>100</v>
      </c>
      <c r="AT46" s="11">
        <v>101.88182956829104</v>
      </c>
      <c r="AU46" s="11">
        <v>100.47082260832082</v>
      </c>
      <c r="AV46" s="11">
        <v>98.954349978024553</v>
      </c>
      <c r="AW46" s="11">
        <v>108.16855684119027</v>
      </c>
      <c r="AX46" s="11">
        <v>100.6495142537601</v>
      </c>
      <c r="AY46" s="11">
        <v>95.166856280883096</v>
      </c>
      <c r="AZ46" s="11">
        <v>110.937307653584</v>
      </c>
      <c r="BA46" s="11">
        <v>94.204927212077891</v>
      </c>
      <c r="BB46" s="11">
        <v>111.13043760969261</v>
      </c>
      <c r="BC46" s="11">
        <v>104.70825389883677</v>
      </c>
      <c r="BD46" s="11">
        <v>92.228946258248385</v>
      </c>
      <c r="BE46" s="11">
        <v>86.447918324366228</v>
      </c>
      <c r="BF46" s="11">
        <v>94.229360936188698</v>
      </c>
      <c r="BG46" s="11">
        <v>77.466213378741642</v>
      </c>
      <c r="BH46" s="11">
        <v>96.869835672057675</v>
      </c>
      <c r="BI46" s="11">
        <v>101.70580777852788</v>
      </c>
      <c r="BJ46" s="11">
        <v>121.68763225001275</v>
      </c>
      <c r="BK46" s="11">
        <v>125.31578880979185</v>
      </c>
      <c r="BL46" s="11">
        <v>86.663060812676491</v>
      </c>
    </row>
    <row r="47" spans="1:64">
      <c r="A47" s="197" t="s">
        <v>113</v>
      </c>
      <c r="B47" s="197">
        <v>101.42559551662202</v>
      </c>
      <c r="C47" s="197">
        <v>95.869673161459232</v>
      </c>
      <c r="D47" s="197">
        <v>98.446496438753982</v>
      </c>
      <c r="E47" s="197">
        <v>100.32114876123835</v>
      </c>
      <c r="F47" s="197">
        <v>99.772116457684803</v>
      </c>
      <c r="G47" s="197">
        <v>102.41791781442062</v>
      </c>
      <c r="H47" s="197">
        <v>94.984987520007692</v>
      </c>
      <c r="I47" s="197">
        <v>101.5751603360707</v>
      </c>
      <c r="J47" s="197">
        <v>100.98911076372671</v>
      </c>
      <c r="K47" s="197">
        <v>97.835237973309958</v>
      </c>
      <c r="L47" s="197">
        <v>101.3466329789036</v>
      </c>
      <c r="M47" s="197">
        <v>100.14641760841729</v>
      </c>
      <c r="N47" s="197">
        <v>98.627737310749339</v>
      </c>
      <c r="O47" s="197">
        <v>100.96865478257374</v>
      </c>
      <c r="P47" s="197">
        <v>98.413956359882064</v>
      </c>
      <c r="Q47" s="197">
        <v>100.23751508261012</v>
      </c>
      <c r="R47" s="197">
        <v>99.028375075506204</v>
      </c>
      <c r="S47" s="197">
        <v>106.2502633082153</v>
      </c>
      <c r="T47" s="197">
        <v>93.446213206405204</v>
      </c>
      <c r="V47" s="11" t="s">
        <v>244</v>
      </c>
      <c r="W47" s="197">
        <v>100</v>
      </c>
      <c r="X47" s="11">
        <v>107.78171859316839</v>
      </c>
      <c r="Y47" s="11">
        <v>91.83043872297587</v>
      </c>
      <c r="Z47" s="11">
        <v>90.528648147995057</v>
      </c>
      <c r="AA47" s="11">
        <v>97.691943666352174</v>
      </c>
      <c r="AB47" s="11">
        <v>112.72144040313296</v>
      </c>
      <c r="AC47" s="11">
        <v>108.50236482894513</v>
      </c>
      <c r="AD47" s="11">
        <v>112.49247227412744</v>
      </c>
      <c r="AE47" s="11">
        <v>97.315674170379367</v>
      </c>
      <c r="AF47" s="11">
        <v>102.71401063621441</v>
      </c>
      <c r="AG47" s="11">
        <v>109.94545052337368</v>
      </c>
      <c r="AH47" s="11">
        <v>83.19956613118606</v>
      </c>
      <c r="AI47" s="11">
        <v>87.985074281163591</v>
      </c>
      <c r="AJ47" s="11">
        <v>67.541362193321618</v>
      </c>
      <c r="AK47" s="11">
        <v>97.042703129557495</v>
      </c>
      <c r="AL47" s="11">
        <v>83.428799692682247</v>
      </c>
      <c r="AM47" s="11">
        <v>82.426309757897812</v>
      </c>
      <c r="AN47" s="11">
        <v>78.716490354169622</v>
      </c>
      <c r="AO47" s="11">
        <v>93.676815731393404</v>
      </c>
      <c r="AP47" s="11">
        <v>92.424706119085982</v>
      </c>
      <c r="AR47" s="11" t="s">
        <v>244</v>
      </c>
      <c r="AS47" s="197">
        <v>100</v>
      </c>
      <c r="AT47" s="11">
        <v>107.76022649618187</v>
      </c>
      <c r="AU47" s="11">
        <v>101.69028287765944</v>
      </c>
      <c r="AV47" s="11">
        <v>93.466627075599774</v>
      </c>
      <c r="AW47" s="11">
        <v>103.9119660642224</v>
      </c>
      <c r="AX47" s="11">
        <v>114.29540130339377</v>
      </c>
      <c r="AY47" s="11">
        <v>107.88687961491965</v>
      </c>
      <c r="AZ47" s="11">
        <v>107.38641972181837</v>
      </c>
      <c r="BA47" s="11">
        <v>92.096102195036238</v>
      </c>
      <c r="BB47" s="11">
        <v>97.028237837294071</v>
      </c>
      <c r="BC47" s="11">
        <v>106.43918055265196</v>
      </c>
      <c r="BD47" s="11">
        <v>80.023768104053474</v>
      </c>
      <c r="BE47" s="11">
        <v>88.224854636191907</v>
      </c>
      <c r="BF47" s="11">
        <v>75.392767002491567</v>
      </c>
      <c r="BG47" s="11">
        <v>75.579437957296648</v>
      </c>
      <c r="BH47" s="11">
        <v>74.520017507520336</v>
      </c>
      <c r="BI47" s="11">
        <v>85.464901352797369</v>
      </c>
      <c r="BJ47" s="11">
        <v>80.954135692262568</v>
      </c>
      <c r="BK47" s="11">
        <v>89.785271017650032</v>
      </c>
      <c r="BL47" s="11">
        <v>86.6526397234326</v>
      </c>
    </row>
    <row r="48" spans="1:64">
      <c r="A48" s="197" t="s">
        <v>119</v>
      </c>
      <c r="B48" s="197">
        <v>101.81512461578069</v>
      </c>
      <c r="C48" s="197">
        <v>92.168591314606942</v>
      </c>
      <c r="D48" s="197">
        <v>100.70597158138057</v>
      </c>
      <c r="E48" s="197">
        <v>100.87203088882741</v>
      </c>
      <c r="F48" s="197">
        <v>97.952606713706629</v>
      </c>
      <c r="G48" s="197">
        <v>99.709398016640705</v>
      </c>
      <c r="H48" s="197">
        <v>94.981137725769429</v>
      </c>
      <c r="I48" s="197">
        <v>103.61992084925508</v>
      </c>
      <c r="J48" s="197">
        <v>105.40088475112854</v>
      </c>
      <c r="K48" s="197">
        <v>100.23649290641059</v>
      </c>
      <c r="L48" s="197">
        <v>98.704181865607922</v>
      </c>
      <c r="M48" s="197">
        <v>99.772802439382374</v>
      </c>
      <c r="N48" s="197">
        <v>98.315012344487982</v>
      </c>
      <c r="O48" s="197">
        <v>99.62611055978455</v>
      </c>
      <c r="P48" s="197">
        <v>98.348916899050877</v>
      </c>
      <c r="Q48" s="197">
        <v>101.6277320095564</v>
      </c>
      <c r="R48" s="197">
        <v>84.210564790933006</v>
      </c>
      <c r="S48" s="197">
        <v>97.28256634683288</v>
      </c>
      <c r="T48" s="197">
        <v>96.185968799543758</v>
      </c>
      <c r="V48" s="11" t="s">
        <v>245</v>
      </c>
      <c r="W48" s="197">
        <v>100</v>
      </c>
      <c r="X48" s="11">
        <v>98.136623227186675</v>
      </c>
      <c r="Y48" s="11">
        <v>86.577759327261177</v>
      </c>
      <c r="Z48" s="11">
        <v>107.85164484532395</v>
      </c>
      <c r="AA48" s="11">
        <v>98.20536599876317</v>
      </c>
      <c r="AB48" s="11">
        <v>109.46213463283026</v>
      </c>
      <c r="AC48" s="11">
        <v>107.74784653354908</v>
      </c>
      <c r="AD48" s="11">
        <v>100.55276220419135</v>
      </c>
      <c r="AE48" s="11">
        <v>97.247607758696276</v>
      </c>
      <c r="AF48" s="11">
        <v>97.818824255241779</v>
      </c>
      <c r="AG48" s="11">
        <v>98.731577575498832</v>
      </c>
      <c r="AH48" s="11">
        <v>108.30026745027736</v>
      </c>
      <c r="AI48" s="11">
        <v>95.559888066465518</v>
      </c>
      <c r="AJ48" s="11">
        <v>91.942250395006482</v>
      </c>
      <c r="AK48" s="11">
        <v>97.859887438247981</v>
      </c>
      <c r="AL48" s="11">
        <v>98.239163878048544</v>
      </c>
      <c r="AM48" s="11">
        <v>102.83872691511829</v>
      </c>
      <c r="AN48" s="11">
        <v>95.391875738780882</v>
      </c>
      <c r="AO48" s="11">
        <v>97.11808188675306</v>
      </c>
      <c r="AP48" s="11">
        <v>88.740301736448771</v>
      </c>
      <c r="AR48" s="11" t="s">
        <v>245</v>
      </c>
      <c r="AS48" s="197">
        <v>100</v>
      </c>
      <c r="AT48" s="11">
        <v>100.30960078687328</v>
      </c>
      <c r="AU48" s="11">
        <v>89.474255014289596</v>
      </c>
      <c r="AV48" s="11">
        <v>115.58009664122635</v>
      </c>
      <c r="AW48" s="11">
        <v>98.072035240972099</v>
      </c>
      <c r="AX48" s="11">
        <v>103.53219897588448</v>
      </c>
      <c r="AY48" s="11">
        <v>104.37400071331029</v>
      </c>
      <c r="AZ48" s="11">
        <v>100.9444533280523</v>
      </c>
      <c r="BA48" s="11">
        <v>98.408339560299822</v>
      </c>
      <c r="BB48" s="11">
        <v>93.815684477254152</v>
      </c>
      <c r="BC48" s="11">
        <v>93.876844046405125</v>
      </c>
      <c r="BD48" s="11">
        <v>111.82688846396877</v>
      </c>
      <c r="BE48" s="11">
        <v>91.658985659571485</v>
      </c>
      <c r="BF48" s="11">
        <v>85.321050766794016</v>
      </c>
      <c r="BG48" s="11">
        <v>97.750551284802356</v>
      </c>
      <c r="BH48" s="11">
        <v>96.38674578344893</v>
      </c>
      <c r="BI48" s="11">
        <v>116.06673019908973</v>
      </c>
      <c r="BJ48" s="11">
        <v>98.052327020834497</v>
      </c>
      <c r="BK48" s="11">
        <v>99.139498855233526</v>
      </c>
      <c r="BL48" s="11">
        <v>85.145104425556809</v>
      </c>
    </row>
    <row r="49" spans="1:64">
      <c r="A49" s="197" t="s">
        <v>51</v>
      </c>
      <c r="B49" s="197">
        <v>100.553574436853</v>
      </c>
      <c r="C49" s="197">
        <v>96.867554765689817</v>
      </c>
      <c r="D49" s="197">
        <v>94.508107220626243</v>
      </c>
      <c r="E49" s="197">
        <v>102.46346909213796</v>
      </c>
      <c r="F49" s="197">
        <v>100.14163393216029</v>
      </c>
      <c r="G49" s="197">
        <v>103.89669939068415</v>
      </c>
      <c r="H49" s="197">
        <v>96.460570046043827</v>
      </c>
      <c r="I49" s="197">
        <v>103.99386638741279</v>
      </c>
      <c r="J49" s="197">
        <v>97.343916721742374</v>
      </c>
      <c r="K49" s="197">
        <v>93.82998126037549</v>
      </c>
      <c r="L49" s="197">
        <v>100.74303681777661</v>
      </c>
      <c r="M49" s="197">
        <v>101.40258310700293</v>
      </c>
      <c r="N49" s="197">
        <v>99.860119082269321</v>
      </c>
      <c r="O49" s="197">
        <v>103.33078490797143</v>
      </c>
      <c r="P49" s="197">
        <v>104.69105270172928</v>
      </c>
      <c r="Q49" s="197">
        <v>100.70551515269489</v>
      </c>
      <c r="R49" s="197">
        <v>102.03096599182469</v>
      </c>
      <c r="S49" s="197">
        <v>113.70467636954018</v>
      </c>
      <c r="T49" s="197">
        <v>97.3397708898395</v>
      </c>
      <c r="V49" s="11" t="s">
        <v>114</v>
      </c>
      <c r="W49" s="197">
        <v>100</v>
      </c>
      <c r="X49" s="11">
        <v>103.86847689067962</v>
      </c>
      <c r="Y49" s="11">
        <v>91.34006124023675</v>
      </c>
      <c r="Z49" s="11">
        <v>95.967004245877959</v>
      </c>
      <c r="AA49" s="11">
        <v>97.933020237376439</v>
      </c>
      <c r="AB49" s="11">
        <v>106.47828615946659</v>
      </c>
      <c r="AC49" s="11">
        <v>105.33991238105114</v>
      </c>
      <c r="AD49" s="11">
        <v>100.37652278870462</v>
      </c>
      <c r="AE49" s="11">
        <v>99.749917971233799</v>
      </c>
      <c r="AF49" s="11">
        <v>100.08294983239712</v>
      </c>
      <c r="AG49" s="11">
        <v>99.682048650721583</v>
      </c>
      <c r="AH49" s="11">
        <v>102.10692184210284</v>
      </c>
      <c r="AI49" s="11">
        <v>100.53474647826948</v>
      </c>
      <c r="AJ49" s="11">
        <v>88.771421805100076</v>
      </c>
      <c r="AK49" s="11">
        <v>93.905623358397563</v>
      </c>
      <c r="AL49" s="11">
        <v>96.022428766772563</v>
      </c>
      <c r="AM49" s="11">
        <v>86.239126644013567</v>
      </c>
      <c r="AN49" s="11">
        <v>78.382140776301242</v>
      </c>
      <c r="AO49" s="11">
        <v>82.404665822997785</v>
      </c>
      <c r="AP49" s="11">
        <v>90.809193930102026</v>
      </c>
      <c r="AR49" s="11" t="s">
        <v>114</v>
      </c>
      <c r="AS49" s="197">
        <v>100</v>
      </c>
      <c r="AT49" s="11">
        <v>105.75488968433757</v>
      </c>
      <c r="AU49" s="11">
        <v>95.567285892571419</v>
      </c>
      <c r="AV49" s="11">
        <v>97.865701383670981</v>
      </c>
      <c r="AW49" s="11">
        <v>101.79756074350604</v>
      </c>
      <c r="AX49" s="11">
        <v>107.88866788195143</v>
      </c>
      <c r="AY49" s="11">
        <v>104.57742944526535</v>
      </c>
      <c r="AZ49" s="11">
        <v>97.882199645417273</v>
      </c>
      <c r="BA49" s="11">
        <v>95.491637208958522</v>
      </c>
      <c r="BB49" s="11">
        <v>97.778519490775608</v>
      </c>
      <c r="BC49" s="11">
        <v>98.286592948875494</v>
      </c>
      <c r="BD49" s="11">
        <v>103.35575724016283</v>
      </c>
      <c r="BE49" s="11">
        <v>90.5254832166748</v>
      </c>
      <c r="BF49" s="11">
        <v>91.999343813982549</v>
      </c>
      <c r="BG49" s="11">
        <v>90.091479662973782</v>
      </c>
      <c r="BH49" s="11">
        <v>98.459714372005223</v>
      </c>
      <c r="BI49" s="11">
        <v>77.767758120018868</v>
      </c>
      <c r="BJ49" s="11">
        <v>78.925030520990134</v>
      </c>
      <c r="BK49" s="11">
        <v>72.703800031395687</v>
      </c>
      <c r="BL49" s="11">
        <v>95.592080297877573</v>
      </c>
    </row>
    <row r="50" spans="1:64">
      <c r="A50" s="197" t="s">
        <v>41</v>
      </c>
      <c r="B50" s="197">
        <v>99.474985445169438</v>
      </c>
      <c r="C50" s="197">
        <v>92.370072204643265</v>
      </c>
      <c r="D50" s="197">
        <v>99.329060540342581</v>
      </c>
      <c r="E50" s="197">
        <v>104.31534057355385</v>
      </c>
      <c r="F50" s="197">
        <v>98.140678062989878</v>
      </c>
      <c r="G50" s="197">
        <v>99.399950978680792</v>
      </c>
      <c r="H50" s="197">
        <v>98.200130529795146</v>
      </c>
      <c r="I50" s="197">
        <v>106.01901931827224</v>
      </c>
      <c r="J50" s="197">
        <v>105.68663587644124</v>
      </c>
      <c r="K50" s="197">
        <v>93.859746133147027</v>
      </c>
      <c r="L50" s="197">
        <v>100.60198174830124</v>
      </c>
      <c r="M50" s="197">
        <v>101.7828604723438</v>
      </c>
      <c r="N50" s="197">
        <v>99.996471310823082</v>
      </c>
      <c r="O50" s="197">
        <v>99.084694149164292</v>
      </c>
      <c r="P50" s="197">
        <v>100.00337696154415</v>
      </c>
      <c r="Q50" s="197">
        <v>102.22363939314674</v>
      </c>
      <c r="R50" s="197">
        <v>90.277851898546132</v>
      </c>
      <c r="S50" s="197">
        <v>107.60436841453547</v>
      </c>
      <c r="T50" s="197">
        <v>99.356769162441296</v>
      </c>
      <c r="W50" s="198" t="s">
        <v>212</v>
      </c>
      <c r="X50" s="11" t="s">
        <v>170</v>
      </c>
      <c r="Y50" s="11" t="s">
        <v>172</v>
      </c>
      <c r="Z50" s="11" t="s">
        <v>174</v>
      </c>
      <c r="AA50" s="11" t="s">
        <v>104</v>
      </c>
      <c r="AB50" s="11" t="s">
        <v>177</v>
      </c>
      <c r="AC50" s="11" t="s">
        <v>178</v>
      </c>
      <c r="AD50" s="11" t="s">
        <v>181</v>
      </c>
      <c r="AE50" s="11" t="s">
        <v>182</v>
      </c>
      <c r="AF50" s="11" t="s">
        <v>184</v>
      </c>
      <c r="AG50" s="11" t="s">
        <v>188</v>
      </c>
      <c r="AH50" s="11" t="s">
        <v>193</v>
      </c>
      <c r="AI50" s="11" t="s">
        <v>194</v>
      </c>
      <c r="AJ50" s="11" t="s">
        <v>195</v>
      </c>
      <c r="AK50" s="11" t="s">
        <v>196</v>
      </c>
      <c r="AL50" s="11" t="s">
        <v>146</v>
      </c>
      <c r="AM50" s="11" t="s">
        <v>197</v>
      </c>
      <c r="AN50" s="11" t="s">
        <v>198</v>
      </c>
      <c r="AO50" s="11" t="s">
        <v>199</v>
      </c>
      <c r="AP50" s="11" t="s">
        <v>201</v>
      </c>
      <c r="AS50" s="198" t="s">
        <v>212</v>
      </c>
      <c r="AT50" s="11" t="s">
        <v>170</v>
      </c>
      <c r="AU50" s="11" t="s">
        <v>172</v>
      </c>
      <c r="AV50" s="11" t="s">
        <v>174</v>
      </c>
      <c r="AW50" s="11" t="s">
        <v>104</v>
      </c>
      <c r="AX50" s="11" t="s">
        <v>177</v>
      </c>
      <c r="AY50" s="11" t="s">
        <v>178</v>
      </c>
      <c r="AZ50" s="11" t="s">
        <v>181</v>
      </c>
      <c r="BA50" s="11" t="s">
        <v>182</v>
      </c>
      <c r="BB50" s="11" t="s">
        <v>184</v>
      </c>
      <c r="BC50" s="11" t="s">
        <v>188</v>
      </c>
      <c r="BD50" s="11" t="s">
        <v>193</v>
      </c>
      <c r="BE50" s="11" t="s">
        <v>194</v>
      </c>
      <c r="BF50" s="11" t="s">
        <v>195</v>
      </c>
      <c r="BG50" s="11" t="s">
        <v>196</v>
      </c>
      <c r="BH50" s="11" t="s">
        <v>146</v>
      </c>
      <c r="BI50" s="11" t="s">
        <v>197</v>
      </c>
      <c r="BJ50" s="11" t="s">
        <v>198</v>
      </c>
      <c r="BK50" s="11" t="s">
        <v>199</v>
      </c>
      <c r="BL50" s="11" t="s">
        <v>201</v>
      </c>
    </row>
    <row r="51" spans="1:64">
      <c r="A51" s="197" t="s">
        <v>18</v>
      </c>
      <c r="B51" s="197">
        <v>117.81664054048278</v>
      </c>
      <c r="C51" s="197">
        <v>108.22996351763237</v>
      </c>
      <c r="D51" s="197">
        <v>102.02875387203771</v>
      </c>
      <c r="E51" s="197">
        <v>106.19292260237873</v>
      </c>
      <c r="F51" s="197">
        <v>114.44498406113743</v>
      </c>
      <c r="G51" s="197">
        <v>74.998120902694097</v>
      </c>
      <c r="H51" s="197">
        <v>71.322328291507603</v>
      </c>
      <c r="I51" s="197">
        <v>71.990681739864172</v>
      </c>
      <c r="J51" s="197">
        <v>59.505981413271016</v>
      </c>
      <c r="K51" s="197">
        <v>100.13779973136837</v>
      </c>
      <c r="L51" s="197">
        <v>79.657863826023828</v>
      </c>
      <c r="M51" s="197">
        <v>90.036999804127888</v>
      </c>
      <c r="N51" s="197">
        <v>90.094816292207241</v>
      </c>
      <c r="O51" s="197">
        <v>150.15837628083969</v>
      </c>
      <c r="P51" s="197">
        <v>272.14799806178831</v>
      </c>
      <c r="Q51" s="197">
        <v>74.241912131981977</v>
      </c>
      <c r="R51" s="197">
        <v>102.82767720666955</v>
      </c>
      <c r="S51" s="197">
        <v>68.580363888782202</v>
      </c>
      <c r="T51" s="197">
        <v>101.38146394009833</v>
      </c>
      <c r="V51" s="11" t="s">
        <v>183</v>
      </c>
      <c r="W51" s="197">
        <v>100</v>
      </c>
      <c r="X51" s="11">
        <v>105.48988170192548</v>
      </c>
      <c r="Y51" s="11">
        <v>96.442213743996987</v>
      </c>
      <c r="Z51" s="11">
        <v>113.78839750130626</v>
      </c>
      <c r="AA51" s="11">
        <v>101.11930757652863</v>
      </c>
      <c r="AB51" s="11">
        <v>94.834638307328689</v>
      </c>
      <c r="AC51" s="11">
        <v>99.06735970789974</v>
      </c>
      <c r="AD51" s="11">
        <v>86.750430162836494</v>
      </c>
      <c r="AE51" s="11">
        <v>92.853402788770367</v>
      </c>
      <c r="AF51" s="11">
        <v>106.50100137789681</v>
      </c>
      <c r="AG51" s="11">
        <v>101.6044465184662</v>
      </c>
      <c r="AH51" s="11">
        <v>94.713199457706239</v>
      </c>
      <c r="AI51" s="11">
        <v>94.341752643102495</v>
      </c>
      <c r="AJ51" s="11">
        <v>93.363244928785946</v>
      </c>
      <c r="AK51" s="11">
        <v>92.261250594845208</v>
      </c>
      <c r="AL51" s="11">
        <v>98.344325723374894</v>
      </c>
      <c r="AM51" s="11">
        <v>100.46651007294187</v>
      </c>
      <c r="AN51" s="11">
        <v>77.698957473571951</v>
      </c>
      <c r="AO51" s="11">
        <v>94.277429469545893</v>
      </c>
      <c r="AP51" s="11">
        <v>95.215539045510738</v>
      </c>
      <c r="AR51" s="11" t="s">
        <v>183</v>
      </c>
      <c r="AS51" s="197">
        <v>100</v>
      </c>
      <c r="AT51" s="11">
        <v>106.51941860129803</v>
      </c>
      <c r="AU51" s="11">
        <v>100.42943793877619</v>
      </c>
      <c r="AV51" s="11">
        <v>114.398231523996</v>
      </c>
      <c r="AW51" s="11">
        <v>104.08482306503639</v>
      </c>
      <c r="AX51" s="11">
        <v>99.110501352508891</v>
      </c>
      <c r="AY51" s="11">
        <v>97.164089441301797</v>
      </c>
      <c r="AZ51" s="11">
        <v>102.41442589955234</v>
      </c>
      <c r="BA51" s="11">
        <v>93.292590530984924</v>
      </c>
      <c r="BB51" s="11">
        <v>98.613863988713049</v>
      </c>
      <c r="BC51" s="11">
        <v>96.196733472409051</v>
      </c>
      <c r="BD51" s="11">
        <v>89.882548550259074</v>
      </c>
      <c r="BE51" s="11">
        <v>88.932627075206483</v>
      </c>
      <c r="BF51" s="11">
        <v>101.94841337250278</v>
      </c>
      <c r="BG51" s="11">
        <v>75.852653372722685</v>
      </c>
      <c r="BH51" s="11">
        <v>83.042792443498868</v>
      </c>
      <c r="BI51" s="11">
        <v>84.378871484323525</v>
      </c>
      <c r="BJ51" s="11">
        <v>90.291655674492972</v>
      </c>
      <c r="BK51" s="11">
        <v>77.764379202665239</v>
      </c>
      <c r="BL51" s="11">
        <v>77.304953066577468</v>
      </c>
    </row>
    <row r="52" spans="1:64">
      <c r="A52" s="197" t="s">
        <v>123</v>
      </c>
      <c r="B52" s="197">
        <v>107.2649547130917</v>
      </c>
      <c r="C52" s="197">
        <v>101.70192311294777</v>
      </c>
      <c r="D52" s="197">
        <v>113.39884512382403</v>
      </c>
      <c r="E52" s="197">
        <v>89.019745144122112</v>
      </c>
      <c r="F52" s="197">
        <v>102.44907585502119</v>
      </c>
      <c r="G52" s="197">
        <v>88.510211338807764</v>
      </c>
      <c r="H52" s="197">
        <v>117.18159908178596</v>
      </c>
      <c r="I52" s="197">
        <v>109.31473789390174</v>
      </c>
      <c r="J52" s="197">
        <v>104.5849837402383</v>
      </c>
      <c r="K52" s="197">
        <v>97.844076964305259</v>
      </c>
      <c r="L52" s="197">
        <v>83.209458921026624</v>
      </c>
      <c r="M52" s="197">
        <v>83.106009538893545</v>
      </c>
      <c r="N52" s="197">
        <v>49.23754124474651</v>
      </c>
      <c r="O52" s="197">
        <v>72.864670709765264</v>
      </c>
      <c r="P52" s="197">
        <v>146.14175287127273</v>
      </c>
      <c r="Q52" s="197">
        <v>148.05787265375051</v>
      </c>
      <c r="R52" s="197">
        <v>0</v>
      </c>
      <c r="S52" s="197">
        <v>136.17380038029765</v>
      </c>
      <c r="T52" s="197">
        <v>84.968570886526678</v>
      </c>
      <c r="V52" s="11" t="s">
        <v>250</v>
      </c>
      <c r="W52" s="197">
        <v>100</v>
      </c>
      <c r="X52" s="11">
        <v>85.007536552034836</v>
      </c>
      <c r="Y52" s="11">
        <v>90.874233610957617</v>
      </c>
      <c r="Z52" s="11">
        <v>105.15707420097722</v>
      </c>
      <c r="AA52" s="11">
        <v>113.81424209756452</v>
      </c>
      <c r="AB52" s="11">
        <v>88.368090030608087</v>
      </c>
      <c r="AC52" s="11">
        <v>107.20752635418729</v>
      </c>
      <c r="AD52" s="11">
        <v>105.77552191092911</v>
      </c>
      <c r="AE52" s="11">
        <v>117.68052207901354</v>
      </c>
      <c r="AF52" s="11">
        <v>109.76650736144369</v>
      </c>
      <c r="AG52" s="11">
        <v>116.08991224236836</v>
      </c>
      <c r="AH52" s="11">
        <v>108.07788902254558</v>
      </c>
      <c r="AI52" s="11">
        <v>113.59836496280987</v>
      </c>
      <c r="AJ52" s="11">
        <v>82.362694258966513</v>
      </c>
      <c r="AK52" s="11">
        <v>106.98999795764794</v>
      </c>
      <c r="AL52" s="11">
        <v>138.46248865725789</v>
      </c>
      <c r="AM52" s="11">
        <v>85.961460157172525</v>
      </c>
      <c r="AN52" s="11">
        <v>96.503618052509239</v>
      </c>
      <c r="AO52" s="11">
        <v>100.20804256885398</v>
      </c>
      <c r="AP52" s="11">
        <v>81.255380700511623</v>
      </c>
      <c r="AR52" s="11" t="s">
        <v>250</v>
      </c>
      <c r="AS52" s="197">
        <v>100</v>
      </c>
      <c r="AT52" s="11">
        <v>72.519742764704503</v>
      </c>
      <c r="AU52" s="11">
        <v>92.728770476958701</v>
      </c>
      <c r="AV52" s="11">
        <v>134.81148480142278</v>
      </c>
      <c r="AW52" s="11">
        <v>143.71060446446674</v>
      </c>
      <c r="AX52" s="11">
        <v>80.342803565534211</v>
      </c>
      <c r="AY52" s="11">
        <v>120.99955115308913</v>
      </c>
      <c r="AZ52" s="11">
        <v>110.58411848103644</v>
      </c>
      <c r="BA52" s="11">
        <v>103.04507594137296</v>
      </c>
      <c r="BB52" s="11">
        <v>129.67836188679186</v>
      </c>
      <c r="BC52" s="11">
        <v>100.33838049180889</v>
      </c>
      <c r="BD52" s="11">
        <v>107.5768555183863</v>
      </c>
      <c r="BE52" s="11">
        <v>99.618954436064527</v>
      </c>
      <c r="BF52" s="11">
        <v>89.507013992481333</v>
      </c>
      <c r="BG52" s="11">
        <v>85.061276535580106</v>
      </c>
      <c r="BH52" s="11">
        <v>189.83928601718449</v>
      </c>
      <c r="BI52" s="11">
        <v>99.958530311448811</v>
      </c>
      <c r="BJ52" s="11">
        <v>133.65334351577854</v>
      </c>
      <c r="BK52" s="11">
        <v>128.62512574207082</v>
      </c>
      <c r="BL52" s="11">
        <v>73.837661020575638</v>
      </c>
    </row>
    <row r="53" spans="1:64">
      <c r="A53" s="197" t="s">
        <v>35</v>
      </c>
      <c r="B53" s="197">
        <v>97.292208412641813</v>
      </c>
      <c r="C53" s="197">
        <v>93.420905316367737</v>
      </c>
      <c r="D53" s="197">
        <v>96.799279929318516</v>
      </c>
      <c r="E53" s="197">
        <v>108.30887209126136</v>
      </c>
      <c r="F53" s="197">
        <v>97.022231147611237</v>
      </c>
      <c r="G53" s="197">
        <v>112.75738965496993</v>
      </c>
      <c r="H53" s="197">
        <v>95.7712792650251</v>
      </c>
      <c r="I53" s="197">
        <v>109.58886491386704</v>
      </c>
      <c r="J53" s="197">
        <v>102.62126344731605</v>
      </c>
      <c r="K53" s="197">
        <v>90.071568735605851</v>
      </c>
      <c r="L53" s="197">
        <v>97.633892713492472</v>
      </c>
      <c r="M53" s="197">
        <v>97.278937765827152</v>
      </c>
      <c r="N53" s="197">
        <v>102.03708820826347</v>
      </c>
      <c r="O53" s="197">
        <v>101.69420157638757</v>
      </c>
      <c r="P53" s="197">
        <v>109.006588344496</v>
      </c>
      <c r="Q53" s="197">
        <v>103.69421539460211</v>
      </c>
      <c r="R53" s="197">
        <v>111.28930342634413</v>
      </c>
      <c r="S53" s="197">
        <v>108.11905701368916</v>
      </c>
      <c r="T53" s="197">
        <v>99.958218241107261</v>
      </c>
      <c r="V53" s="11" t="s">
        <v>252</v>
      </c>
      <c r="W53" s="197">
        <v>100</v>
      </c>
      <c r="X53" s="11">
        <v>94.720639236441642</v>
      </c>
      <c r="Y53" s="11">
        <v>84.120087604304345</v>
      </c>
      <c r="Z53" s="11">
        <v>120.66638078924039</v>
      </c>
      <c r="AA53" s="11">
        <v>113.40593785846762</v>
      </c>
      <c r="AB53" s="11">
        <v>84.589713764417525</v>
      </c>
      <c r="AC53" s="11">
        <v>104.79037928343288</v>
      </c>
      <c r="AD53" s="11">
        <v>90.035723212448957</v>
      </c>
      <c r="AE53" s="11">
        <v>95.124066208399597</v>
      </c>
      <c r="AF53" s="11">
        <v>88.657477590469867</v>
      </c>
      <c r="AG53" s="11">
        <v>77.958187094823614</v>
      </c>
      <c r="AH53" s="11">
        <v>104.62134206897107</v>
      </c>
      <c r="AI53" s="11">
        <v>142.86828671558979</v>
      </c>
      <c r="AJ53" s="11">
        <v>103.87431920304451</v>
      </c>
      <c r="AK53" s="11">
        <v>84.878800651334132</v>
      </c>
      <c r="AL53" s="11">
        <v>110.09851329447484</v>
      </c>
      <c r="AM53" s="11">
        <v>104.77615561850675</v>
      </c>
      <c r="AN53" s="11">
        <v>99.786427090222702</v>
      </c>
      <c r="AO53" s="11">
        <v>101.66160501108699</v>
      </c>
      <c r="AP53" s="11">
        <v>81.034552302910186</v>
      </c>
      <c r="AR53" s="11" t="s">
        <v>252</v>
      </c>
      <c r="AS53" s="197">
        <v>100</v>
      </c>
      <c r="AT53" s="11">
        <v>88.515856151476527</v>
      </c>
      <c r="AU53" s="11">
        <v>100.16316871093119</v>
      </c>
      <c r="AV53" s="11">
        <v>125.10291876278581</v>
      </c>
      <c r="AW53" s="11">
        <v>103.07626852809966</v>
      </c>
      <c r="AX53" s="11">
        <v>90.122880213149443</v>
      </c>
      <c r="AY53" s="11">
        <v>105.47713466931729</v>
      </c>
      <c r="AZ53" s="11">
        <v>91.157021292491393</v>
      </c>
      <c r="BA53" s="11">
        <v>101.36386962113369</v>
      </c>
      <c r="BB53" s="11">
        <v>104.72768849576278</v>
      </c>
      <c r="BC53" s="11">
        <v>86.397613422026041</v>
      </c>
      <c r="BD53" s="11">
        <v>107.38192016269359</v>
      </c>
      <c r="BE53" s="11">
        <v>127.6983073278554</v>
      </c>
      <c r="BF53" s="11">
        <v>115.51904634415182</v>
      </c>
      <c r="BG53" s="11">
        <v>85.145493439086266</v>
      </c>
      <c r="BH53" s="11">
        <v>114.55729411113043</v>
      </c>
      <c r="BI53" s="11">
        <v>88.340175607624033</v>
      </c>
      <c r="BJ53" s="11">
        <v>76.472712515744135</v>
      </c>
      <c r="BK53" s="11">
        <v>98.773247849232959</v>
      </c>
      <c r="BL53" s="11">
        <v>75.232787217346228</v>
      </c>
    </row>
    <row r="54" spans="1:64">
      <c r="A54" s="197" t="s">
        <v>105</v>
      </c>
      <c r="B54" s="197">
        <v>95.620354115750729</v>
      </c>
      <c r="C54" s="197">
        <v>87.636783010686642</v>
      </c>
      <c r="D54" s="197">
        <v>101.71126570009932</v>
      </c>
      <c r="E54" s="197">
        <v>111.20572295343749</v>
      </c>
      <c r="F54" s="197">
        <v>94.150767748285318</v>
      </c>
      <c r="G54" s="197">
        <v>106.35475817344413</v>
      </c>
      <c r="H54" s="197">
        <v>103.33231558385658</v>
      </c>
      <c r="I54" s="197">
        <v>110.5796805394607</v>
      </c>
      <c r="J54" s="197">
        <v>104.00548991813972</v>
      </c>
      <c r="K54" s="197">
        <v>90.922265431708226</v>
      </c>
      <c r="L54" s="197">
        <v>99.753816542888202</v>
      </c>
      <c r="M54" s="197">
        <v>99.017092632212012</v>
      </c>
      <c r="N54" s="197">
        <v>107.80041880807825</v>
      </c>
      <c r="O54" s="197">
        <v>101.07812322221218</v>
      </c>
      <c r="P54" s="197">
        <v>107.27810202990351</v>
      </c>
      <c r="Q54" s="197">
        <v>107.79683317801233</v>
      </c>
      <c r="R54" s="197">
        <v>98.414919404422719</v>
      </c>
      <c r="S54" s="197">
        <v>113.69649315733609</v>
      </c>
      <c r="T54" s="197">
        <v>99.650827435179281</v>
      </c>
      <c r="V54" s="11" t="s">
        <v>253</v>
      </c>
      <c r="W54" s="197">
        <v>100</v>
      </c>
      <c r="X54" s="11">
        <v>109.44637339947604</v>
      </c>
      <c r="Y54" s="11">
        <v>101.77581086226211</v>
      </c>
      <c r="Z54" s="11">
        <v>80.693394131902338</v>
      </c>
      <c r="AA54" s="11">
        <v>108.0160379308428</v>
      </c>
      <c r="AB54" s="11">
        <v>100.97488826782124</v>
      </c>
      <c r="AC54" s="11">
        <v>78.245642310486147</v>
      </c>
      <c r="AD54" s="11">
        <v>127.8189716832966</v>
      </c>
      <c r="AE54" s="11">
        <v>101.26092604091561</v>
      </c>
      <c r="AF54" s="11">
        <v>88.529214625286173</v>
      </c>
      <c r="AG54" s="11">
        <v>100.33774779928366</v>
      </c>
      <c r="AH54" s="11">
        <v>104.3331782662071</v>
      </c>
      <c r="AI54" s="11">
        <v>85.709918582953662</v>
      </c>
      <c r="AJ54" s="11">
        <v>104.37708565270131</v>
      </c>
      <c r="AK54" s="11">
        <v>83.448439487804336</v>
      </c>
      <c r="AL54" s="11">
        <v>109.19860578732765</v>
      </c>
      <c r="AM54" s="11">
        <v>84.835377270988346</v>
      </c>
      <c r="AN54" s="11">
        <v>115.97144456326487</v>
      </c>
      <c r="AO54" s="11">
        <v>134.35620144316937</v>
      </c>
      <c r="AP54" s="11">
        <v>78.383564687191978</v>
      </c>
      <c r="AR54" s="11" t="s">
        <v>253</v>
      </c>
      <c r="AS54" s="197">
        <v>100</v>
      </c>
      <c r="AT54" s="11">
        <v>112.38804266098185</v>
      </c>
      <c r="AU54" s="11">
        <v>97.366627635580116</v>
      </c>
      <c r="AV54" s="11">
        <v>115.39136126290894</v>
      </c>
      <c r="AW54" s="11">
        <v>100.05489491365391</v>
      </c>
      <c r="AX54" s="11">
        <v>88.023948941909097</v>
      </c>
      <c r="AY54" s="11">
        <v>92.902419143429469</v>
      </c>
      <c r="AZ54" s="11">
        <v>106.39033288559241</v>
      </c>
      <c r="BA54" s="11">
        <v>81.465748198558913</v>
      </c>
      <c r="BB54" s="11">
        <v>83.326735785729383</v>
      </c>
      <c r="BC54" s="11">
        <v>99.841125570008487</v>
      </c>
      <c r="BD54" s="11">
        <v>117.99514547132155</v>
      </c>
      <c r="BE54" s="11">
        <v>90.688687525646799</v>
      </c>
      <c r="BF54" s="11">
        <v>93.799308135309957</v>
      </c>
      <c r="BG54" s="11">
        <v>57.823287329516781</v>
      </c>
      <c r="BH54" s="11">
        <v>107.00433161299583</v>
      </c>
      <c r="BI54" s="11">
        <v>95.299747966508107</v>
      </c>
      <c r="BJ54" s="11">
        <v>98.214430095146426</v>
      </c>
      <c r="BK54" s="11">
        <v>138.29788296739824</v>
      </c>
      <c r="BL54" s="11">
        <v>41.088559099802168</v>
      </c>
    </row>
    <row r="55" spans="1:64">
      <c r="A55" s="197" t="s">
        <v>124</v>
      </c>
      <c r="B55" s="197">
        <v>96.766544671217858</v>
      </c>
      <c r="C55" s="197">
        <v>96.427161966264521</v>
      </c>
      <c r="D55" s="197">
        <v>102.42997954200762</v>
      </c>
      <c r="E55" s="197">
        <v>105.63430655195793</v>
      </c>
      <c r="F55" s="197">
        <v>96.965156844116521</v>
      </c>
      <c r="G55" s="197">
        <v>108.45203930674943</v>
      </c>
      <c r="H55" s="197">
        <v>99.438749668197445</v>
      </c>
      <c r="I55" s="197">
        <v>105.33245192636214</v>
      </c>
      <c r="J55" s="197">
        <v>105.32304170042039</v>
      </c>
      <c r="K55" s="197">
        <v>96.039097547211398</v>
      </c>
      <c r="L55" s="197">
        <v>97.026507465133378</v>
      </c>
      <c r="M55" s="197">
        <v>95.948423865429916</v>
      </c>
      <c r="N55" s="197">
        <v>102.05942753774482</v>
      </c>
      <c r="O55" s="197">
        <v>98.331541686155944</v>
      </c>
      <c r="P55" s="197">
        <v>104.15229596992165</v>
      </c>
      <c r="Q55" s="197">
        <v>102.96996599334977</v>
      </c>
      <c r="R55" s="197">
        <v>108.58640450255366</v>
      </c>
      <c r="S55" s="197">
        <v>95.089442581568903</v>
      </c>
      <c r="T55" s="197">
        <v>102.67157184004316</v>
      </c>
      <c r="V55" s="11" t="s">
        <v>257</v>
      </c>
      <c r="W55" s="197">
        <v>100</v>
      </c>
      <c r="X55" s="11">
        <v>102.25743966691689</v>
      </c>
      <c r="Y55" s="11">
        <v>99.934297634442132</v>
      </c>
      <c r="Z55" s="11">
        <v>94.861341914239375</v>
      </c>
      <c r="AA55" s="11">
        <v>100.00571454284378</v>
      </c>
      <c r="AB55" s="11">
        <v>101.32622111954288</v>
      </c>
      <c r="AC55" s="11">
        <v>102.27262087020937</v>
      </c>
      <c r="AD55" s="11">
        <v>97.688513588449879</v>
      </c>
      <c r="AE55" s="11">
        <v>98.898406581626205</v>
      </c>
      <c r="AF55" s="11">
        <v>98.985929090676038</v>
      </c>
      <c r="AG55" s="11">
        <v>98.992098945209733</v>
      </c>
      <c r="AH55" s="11">
        <v>100.12004802611362</v>
      </c>
      <c r="AI55" s="11">
        <v>101.39930804967845</v>
      </c>
      <c r="AJ55" s="11">
        <v>98.102412835467007</v>
      </c>
      <c r="AK55" s="11">
        <v>100.14102844251276</v>
      </c>
      <c r="AL55" s="11">
        <v>97.837686647438844</v>
      </c>
      <c r="AM55" s="11">
        <v>96.839567602347586</v>
      </c>
      <c r="AN55" s="11">
        <v>97.711653806060539</v>
      </c>
      <c r="AO55" s="11">
        <v>93.663976086581414</v>
      </c>
      <c r="AP55" s="11">
        <v>97.857208047961905</v>
      </c>
      <c r="AR55" s="11" t="s">
        <v>257</v>
      </c>
      <c r="AS55" s="197">
        <v>100</v>
      </c>
      <c r="AT55" s="11">
        <v>100.48402528892026</v>
      </c>
      <c r="AU55" s="11">
        <v>100.54476843200304</v>
      </c>
      <c r="AV55" s="11">
        <v>95.53735104247896</v>
      </c>
      <c r="AW55" s="11">
        <v>99.80318717262756</v>
      </c>
      <c r="AX55" s="11">
        <v>101.88379126928974</v>
      </c>
      <c r="AY55" s="11">
        <v>101.87599528867179</v>
      </c>
      <c r="AZ55" s="11">
        <v>100.13072542495489</v>
      </c>
      <c r="BA55" s="11">
        <v>100.1660529250608</v>
      </c>
      <c r="BB55" s="11">
        <v>99.049017455628231</v>
      </c>
      <c r="BC55" s="11">
        <v>98.619001526225048</v>
      </c>
      <c r="BD55" s="11">
        <v>101.74737519884127</v>
      </c>
      <c r="BE55" s="11">
        <v>99.515977370928567</v>
      </c>
      <c r="BF55" s="11">
        <v>99.307172032121656</v>
      </c>
      <c r="BG55" s="11">
        <v>103.17307429737836</v>
      </c>
      <c r="BH55" s="11">
        <v>98.312219141341942</v>
      </c>
      <c r="BI55" s="11">
        <v>98.598733025265133</v>
      </c>
      <c r="BJ55" s="11">
        <v>106.38531907000832</v>
      </c>
      <c r="BK55" s="11">
        <v>92.445912465480419</v>
      </c>
      <c r="BL55" s="11">
        <v>102.36307067904538</v>
      </c>
    </row>
    <row r="56" spans="1:64">
      <c r="A56" s="197" t="s">
        <v>53</v>
      </c>
      <c r="B56" s="197">
        <v>96.206549540255153</v>
      </c>
      <c r="C56" s="197">
        <v>94.746721838242223</v>
      </c>
      <c r="D56" s="197">
        <v>102.38344250745494</v>
      </c>
      <c r="E56" s="197">
        <v>106.53964123824153</v>
      </c>
      <c r="F56" s="197">
        <v>95.910194863879966</v>
      </c>
      <c r="G56" s="197">
        <v>107.03437551454707</v>
      </c>
      <c r="H56" s="197">
        <v>105.27265968472652</v>
      </c>
      <c r="I56" s="197">
        <v>104.16530685751431</v>
      </c>
      <c r="J56" s="197">
        <v>98.421924489975936</v>
      </c>
      <c r="K56" s="197">
        <v>96.844645239916645</v>
      </c>
      <c r="L56" s="197">
        <v>99.106868521832595</v>
      </c>
      <c r="M56" s="197">
        <v>97.337635422923228</v>
      </c>
      <c r="N56" s="197">
        <v>107.74077391703871</v>
      </c>
      <c r="O56" s="197">
        <v>101.89196835886834</v>
      </c>
      <c r="P56" s="197">
        <v>107.6767423095387</v>
      </c>
      <c r="Q56" s="197">
        <v>105.40835869605367</v>
      </c>
      <c r="R56" s="197">
        <v>108.72812898960153</v>
      </c>
      <c r="S56" s="197">
        <v>105.57813514153631</v>
      </c>
      <c r="T56" s="197">
        <v>100.40822423544707</v>
      </c>
      <c r="V56" s="11" t="s">
        <v>259</v>
      </c>
      <c r="W56" s="197">
        <v>100</v>
      </c>
      <c r="X56" s="11">
        <v>93.818839561792828</v>
      </c>
      <c r="Y56" s="11">
        <v>102.67932868818778</v>
      </c>
      <c r="Z56" s="11">
        <v>104.98114899960606</v>
      </c>
      <c r="AA56" s="11">
        <v>89.784488601334004</v>
      </c>
      <c r="AB56" s="11">
        <v>94.509491250383405</v>
      </c>
      <c r="AC56" s="11">
        <v>93.693635905520594</v>
      </c>
      <c r="AD56" s="11">
        <v>102.2692618705309</v>
      </c>
      <c r="AE56" s="11">
        <v>104.77070753932681</v>
      </c>
      <c r="AF56" s="11">
        <v>108.23955149089706</v>
      </c>
      <c r="AG56" s="11">
        <v>107.81165426575647</v>
      </c>
      <c r="AH56" s="11">
        <v>106.88233710133048</v>
      </c>
      <c r="AI56" s="11">
        <v>102.12070085999623</v>
      </c>
      <c r="AJ56" s="11">
        <v>109.0205614974838</v>
      </c>
      <c r="AK56" s="11">
        <v>101.46563326389635</v>
      </c>
      <c r="AL56" s="11">
        <v>98.267316074656677</v>
      </c>
      <c r="AM56" s="11">
        <v>108.86220909677971</v>
      </c>
      <c r="AN56" s="11">
        <v>111.64456429707946</v>
      </c>
      <c r="AO56" s="11">
        <v>121.53192581504668</v>
      </c>
      <c r="AP56" s="11">
        <v>101.4071957178148</v>
      </c>
      <c r="AR56" s="11" t="s">
        <v>259</v>
      </c>
      <c r="AS56" s="197">
        <v>100</v>
      </c>
      <c r="AT56" s="11">
        <v>131.56635066567867</v>
      </c>
      <c r="AU56" s="11">
        <v>79.046941826036047</v>
      </c>
      <c r="AV56" s="11">
        <v>65.90771074590522</v>
      </c>
      <c r="AW56" s="11">
        <v>102.39905605570041</v>
      </c>
      <c r="AX56" s="11">
        <v>111.94615957458052</v>
      </c>
      <c r="AY56" s="11">
        <v>90.710148321962464</v>
      </c>
      <c r="AZ56" s="11">
        <v>149.17678552972816</v>
      </c>
      <c r="BA56" s="11">
        <v>77.968919556772804</v>
      </c>
      <c r="BB56" s="11">
        <v>78.068294452654101</v>
      </c>
      <c r="BC56" s="11">
        <v>116.63252064811016</v>
      </c>
      <c r="BD56" s="11">
        <v>101.41737453281931</v>
      </c>
      <c r="BE56" s="11">
        <v>61.792311517352893</v>
      </c>
      <c r="BF56" s="11">
        <v>69.652525402963377</v>
      </c>
      <c r="BG56" s="11">
        <v>45.681731687344055</v>
      </c>
      <c r="BH56" s="11">
        <v>77.262858140490891</v>
      </c>
      <c r="BI56" s="11">
        <v>79.504290505105175</v>
      </c>
      <c r="BJ56" s="11">
        <v>147.17339424876619</v>
      </c>
      <c r="BK56" s="11">
        <v>158.3357076164346</v>
      </c>
      <c r="BL56" s="11">
        <v>81.113583149411667</v>
      </c>
    </row>
    <row r="57" spans="1:64">
      <c r="A57" s="197" t="s">
        <v>91</v>
      </c>
      <c r="B57" s="197">
        <v>93.818839561792828</v>
      </c>
      <c r="C57" s="197">
        <v>102.67932868818778</v>
      </c>
      <c r="D57" s="197">
        <v>104.98114899960606</v>
      </c>
      <c r="E57" s="197">
        <v>89.784488601334004</v>
      </c>
      <c r="F57" s="197">
        <v>94.509491250383405</v>
      </c>
      <c r="G57" s="197">
        <v>93.693635905520594</v>
      </c>
      <c r="H57" s="197">
        <v>102.2692618705309</v>
      </c>
      <c r="I57" s="197">
        <v>104.77070753932681</v>
      </c>
      <c r="J57" s="197">
        <v>108.23955149089706</v>
      </c>
      <c r="K57" s="197">
        <v>107.81165426575647</v>
      </c>
      <c r="L57" s="197">
        <v>106.88233710133048</v>
      </c>
      <c r="M57" s="197">
        <v>102.12070085999623</v>
      </c>
      <c r="N57" s="197">
        <v>109.0205614974838</v>
      </c>
      <c r="O57" s="197">
        <v>101.46563326389635</v>
      </c>
      <c r="P57" s="197">
        <v>98.267316074656677</v>
      </c>
      <c r="Q57" s="197">
        <v>108.86220909677971</v>
      </c>
      <c r="R57" s="197">
        <v>111.64456429707946</v>
      </c>
      <c r="S57" s="197">
        <v>121.53192581504668</v>
      </c>
      <c r="T57" s="197">
        <v>101.4071957178148</v>
      </c>
      <c r="V57" s="11" t="s">
        <v>263</v>
      </c>
      <c r="W57" s="197">
        <v>100</v>
      </c>
      <c r="X57" s="11">
        <v>97.206145294849406</v>
      </c>
      <c r="Y57" s="11">
        <v>94.408742599735334</v>
      </c>
      <c r="Z57" s="11">
        <v>100.68208671331551</v>
      </c>
      <c r="AA57" s="11">
        <v>105.04484535590466</v>
      </c>
      <c r="AB57" s="11">
        <v>97.240282415197242</v>
      </c>
      <c r="AC57" s="11">
        <v>102.48774431108527</v>
      </c>
      <c r="AD57" s="11">
        <v>102.86954515743449</v>
      </c>
      <c r="AE57" s="11">
        <v>102.57916832628699</v>
      </c>
      <c r="AF57" s="11">
        <v>97.612191692894939</v>
      </c>
      <c r="AG57" s="11">
        <v>107.66238008257002</v>
      </c>
      <c r="AH57" s="11">
        <v>97.672155606346848</v>
      </c>
      <c r="AI57" s="11">
        <v>98.30409689346088</v>
      </c>
      <c r="AJ57" s="11">
        <v>98.466687154550158</v>
      </c>
      <c r="AK57" s="11">
        <v>112.49970867021095</v>
      </c>
      <c r="AL57" s="11">
        <v>104.79497480661377</v>
      </c>
      <c r="AM57" s="11">
        <v>97.549575948388352</v>
      </c>
      <c r="AN57" s="11">
        <v>118.22588542886621</v>
      </c>
      <c r="AO57" s="11">
        <v>102.43654588092525</v>
      </c>
      <c r="AP57" s="11">
        <v>104.92936668438608</v>
      </c>
      <c r="AR57" s="11" t="s">
        <v>263</v>
      </c>
      <c r="AS57" s="197">
        <v>100</v>
      </c>
      <c r="AT57" s="11">
        <v>131.58384632040946</v>
      </c>
      <c r="AU57" s="11">
        <v>88.771893037621879</v>
      </c>
      <c r="AV57" s="11">
        <v>76.62898054732797</v>
      </c>
      <c r="AW57" s="11">
        <v>106.17418949091591</v>
      </c>
      <c r="AX57" s="11">
        <v>101.76938996315018</v>
      </c>
      <c r="AY57" s="11">
        <v>92.757335563138142</v>
      </c>
      <c r="AZ57" s="11">
        <v>115.43937808761359</v>
      </c>
      <c r="BA57" s="11">
        <v>76.438404760572681</v>
      </c>
      <c r="BB57" s="11">
        <v>88.691548978111996</v>
      </c>
      <c r="BC57" s="11">
        <v>119.8715242770557</v>
      </c>
      <c r="BD57" s="11">
        <v>90.810934494973338</v>
      </c>
      <c r="BE57" s="11">
        <v>70.508936933836722</v>
      </c>
      <c r="BF57" s="11">
        <v>59.451299970579939</v>
      </c>
      <c r="BG57" s="11">
        <v>86.420506417643182</v>
      </c>
      <c r="BH57" s="11">
        <v>73.349443507510486</v>
      </c>
      <c r="BI57" s="11">
        <v>74.573466871583634</v>
      </c>
      <c r="BJ57" s="11">
        <v>80.744641830653791</v>
      </c>
      <c r="BK57" s="11">
        <v>71.581081033318839</v>
      </c>
      <c r="BL57" s="11">
        <v>54.724620621544553</v>
      </c>
    </row>
    <row r="58" spans="1:64">
      <c r="A58" s="197" t="s">
        <v>126</v>
      </c>
      <c r="B58" s="197">
        <v>131.56635066567867</v>
      </c>
      <c r="C58" s="197">
        <v>79.046941826036047</v>
      </c>
      <c r="D58" s="197">
        <v>65.90771074590522</v>
      </c>
      <c r="E58" s="197">
        <v>102.39905605570041</v>
      </c>
      <c r="F58" s="197">
        <v>111.94615957458052</v>
      </c>
      <c r="G58" s="197">
        <v>90.710148321962464</v>
      </c>
      <c r="H58" s="197">
        <v>149.17678552972816</v>
      </c>
      <c r="I58" s="197">
        <v>77.968919556772804</v>
      </c>
      <c r="J58" s="197">
        <v>78.068294452654101</v>
      </c>
      <c r="K58" s="197">
        <v>116.63252064811016</v>
      </c>
      <c r="L58" s="197">
        <v>101.41737453281931</v>
      </c>
      <c r="M58" s="197">
        <v>61.792311517352893</v>
      </c>
      <c r="N58" s="197">
        <v>69.652525402963377</v>
      </c>
      <c r="O58" s="197">
        <v>45.681731687344055</v>
      </c>
      <c r="P58" s="197">
        <v>77.262858140490891</v>
      </c>
      <c r="Q58" s="197">
        <v>79.504290505105175</v>
      </c>
      <c r="R58" s="197">
        <v>147.17339424876619</v>
      </c>
      <c r="S58" s="197">
        <v>158.3357076164346</v>
      </c>
      <c r="T58" s="197">
        <v>81.113583149411667</v>
      </c>
    </row>
    <row r="59" spans="1:64">
      <c r="A59" s="197" t="s">
        <v>127</v>
      </c>
      <c r="B59" s="197">
        <v>107.18389103712704</v>
      </c>
      <c r="C59" s="197">
        <v>84.537884820496643</v>
      </c>
      <c r="D59" s="197">
        <v>93.537357220999681</v>
      </c>
      <c r="E59" s="197">
        <v>106.42459014946814</v>
      </c>
      <c r="F59" s="197">
        <v>99.731530774644</v>
      </c>
      <c r="G59" s="197">
        <v>98.314062453198403</v>
      </c>
      <c r="H59" s="197">
        <v>97.353163142443876</v>
      </c>
      <c r="I59" s="197">
        <v>103.84147180470443</v>
      </c>
      <c r="J59" s="197">
        <v>106.04024637742594</v>
      </c>
      <c r="K59" s="197">
        <v>98.878206317539707</v>
      </c>
      <c r="L59" s="197">
        <v>97.588886547985481</v>
      </c>
      <c r="M59" s="197">
        <v>94.240965979299105</v>
      </c>
      <c r="N59" s="197">
        <v>95.434378162512218</v>
      </c>
      <c r="O59" s="197">
        <v>91.216771079368158</v>
      </c>
      <c r="P59" s="197">
        <v>98.120320920317354</v>
      </c>
      <c r="Q59" s="197">
        <v>104.18208858652417</v>
      </c>
      <c r="R59" s="197">
        <v>98.315122023803553</v>
      </c>
      <c r="S59" s="197">
        <v>81.585417784383068</v>
      </c>
      <c r="T59" s="197">
        <v>93.625589232078809</v>
      </c>
    </row>
    <row r="60" spans="1:64">
      <c r="A60" s="197" t="s">
        <v>129</v>
      </c>
      <c r="B60" s="197">
        <v>97.568051232236257</v>
      </c>
      <c r="C60" s="197">
        <v>79.071151260388874</v>
      </c>
      <c r="D60" s="197">
        <v>107.70433588855875</v>
      </c>
      <c r="E60" s="197">
        <v>107.75554734100294</v>
      </c>
      <c r="F60" s="197">
        <v>89.497213551091122</v>
      </c>
      <c r="G60" s="197">
        <v>110.47737753802407</v>
      </c>
      <c r="H60" s="197">
        <v>120.9356609059072</v>
      </c>
      <c r="I60" s="197">
        <v>115.29698343642998</v>
      </c>
      <c r="J60" s="197">
        <v>109.22314360818193</v>
      </c>
      <c r="K60" s="197">
        <v>89.73769116837164</v>
      </c>
      <c r="L60" s="197">
        <v>99.003278748511832</v>
      </c>
      <c r="M60" s="197">
        <v>92.02693422450011</v>
      </c>
      <c r="N60" s="197">
        <v>103.73081473854509</v>
      </c>
      <c r="O60" s="197">
        <v>77.470297129615687</v>
      </c>
      <c r="P60" s="197">
        <v>104.61872259739076</v>
      </c>
      <c r="Q60" s="197">
        <v>87.223128817065842</v>
      </c>
      <c r="R60" s="197">
        <v>116.68906485339188</v>
      </c>
      <c r="S60" s="197">
        <v>116.91060404641181</v>
      </c>
      <c r="T60" s="197">
        <v>90.426675858016679</v>
      </c>
    </row>
    <row r="61" spans="1:64">
      <c r="A61" s="197" t="s">
        <v>131</v>
      </c>
      <c r="B61" s="197">
        <v>105.79145927878734</v>
      </c>
      <c r="C61" s="197">
        <v>94.112133120442451</v>
      </c>
      <c r="D61" s="197">
        <v>95.988853362504869</v>
      </c>
      <c r="E61" s="197">
        <v>106.02903266482606</v>
      </c>
      <c r="F61" s="197">
        <v>97.39702795887527</v>
      </c>
      <c r="G61" s="197">
        <v>98.221609713568782</v>
      </c>
      <c r="H61" s="197">
        <v>98.253444478683576</v>
      </c>
      <c r="I61" s="197">
        <v>98.774284595241895</v>
      </c>
      <c r="J61" s="197">
        <v>104.15190786489839</v>
      </c>
      <c r="K61" s="197">
        <v>99.045937885522179</v>
      </c>
      <c r="L61" s="197">
        <v>98.977853972632943</v>
      </c>
      <c r="M61" s="197">
        <v>95.239523127379371</v>
      </c>
      <c r="N61" s="197">
        <v>96.031922361212651</v>
      </c>
      <c r="O61" s="197">
        <v>90.983737896354555</v>
      </c>
      <c r="P61" s="197">
        <v>99.537169144629203</v>
      </c>
      <c r="Q61" s="197">
        <v>104.25667998118892</v>
      </c>
      <c r="R61" s="197">
        <v>93.457235511772666</v>
      </c>
      <c r="S61" s="197">
        <v>97.511469358824669</v>
      </c>
      <c r="T61" s="197">
        <v>87.599994853390299</v>
      </c>
    </row>
    <row r="62" spans="1:64">
      <c r="A62" s="197" t="s">
        <v>48</v>
      </c>
      <c r="B62" s="197">
        <v>98.702700543558549</v>
      </c>
      <c r="C62" s="197">
        <v>80.688490084849349</v>
      </c>
      <c r="D62" s="197">
        <v>108.83921064607701</v>
      </c>
      <c r="E62" s="197">
        <v>103.74762913637755</v>
      </c>
      <c r="F62" s="197">
        <v>89.565579578379428</v>
      </c>
      <c r="G62" s="197">
        <v>104.4667845465398</v>
      </c>
      <c r="H62" s="197">
        <v>119.65470303140661</v>
      </c>
      <c r="I62" s="197">
        <v>115.22097457857836</v>
      </c>
      <c r="J62" s="197">
        <v>110.99142531520194</v>
      </c>
      <c r="K62" s="197">
        <v>89.215038202645189</v>
      </c>
      <c r="L62" s="197">
        <v>97.078469428348285</v>
      </c>
      <c r="M62" s="197">
        <v>92.129480396414408</v>
      </c>
      <c r="N62" s="197">
        <v>104.66982240685286</v>
      </c>
      <c r="O62" s="197">
        <v>81.887369982749604</v>
      </c>
      <c r="P62" s="197">
        <v>105.68629695691554</v>
      </c>
      <c r="Q62" s="197">
        <v>91.384416428751265</v>
      </c>
      <c r="R62" s="197">
        <v>110.8301251691274</v>
      </c>
      <c r="S62" s="197">
        <v>123.37499111439094</v>
      </c>
      <c r="T62" s="197">
        <v>86.600130772743867</v>
      </c>
    </row>
    <row r="63" spans="1:64">
      <c r="A63" s="197" t="s">
        <v>133</v>
      </c>
      <c r="B63" s="197">
        <v>105.27583169700185</v>
      </c>
      <c r="C63" s="197">
        <v>94.712332687319673</v>
      </c>
      <c r="D63" s="197">
        <v>91.50156969801148</v>
      </c>
      <c r="E63" s="197">
        <v>103.38382007024589</v>
      </c>
      <c r="F63" s="197">
        <v>99.434134310875024</v>
      </c>
      <c r="G63" s="197">
        <v>91.589674906446461</v>
      </c>
      <c r="H63" s="197">
        <v>107.00769126789555</v>
      </c>
      <c r="I63" s="197">
        <v>96.53813524667008</v>
      </c>
      <c r="J63" s="197">
        <v>100.80482241062059</v>
      </c>
      <c r="K63" s="197">
        <v>107.22775319202978</v>
      </c>
      <c r="L63" s="197">
        <v>103.79662613908339</v>
      </c>
      <c r="M63" s="197">
        <v>98.537105974897472</v>
      </c>
      <c r="N63" s="197">
        <v>97.595594654310347</v>
      </c>
      <c r="O63" s="197">
        <v>88.290415651238078</v>
      </c>
      <c r="P63" s="197">
        <v>90.853292096658507</v>
      </c>
      <c r="Q63" s="197">
        <v>102.29175588999395</v>
      </c>
      <c r="R63" s="197">
        <v>99.606318150304389</v>
      </c>
      <c r="S63" s="197">
        <v>83.493187723681899</v>
      </c>
      <c r="T63" s="197">
        <v>107.19326420226638</v>
      </c>
    </row>
    <row r="64" spans="1:64">
      <c r="A64" s="197" t="s">
        <v>108</v>
      </c>
      <c r="B64" s="197">
        <v>97.122999650935157</v>
      </c>
      <c r="C64" s="197">
        <v>82.275531403153039</v>
      </c>
      <c r="D64" s="197">
        <v>99.171161629424404</v>
      </c>
      <c r="E64" s="197">
        <v>101.18589524806232</v>
      </c>
      <c r="F64" s="197">
        <v>94.485721406979437</v>
      </c>
      <c r="G64" s="197">
        <v>93.41842675183274</v>
      </c>
      <c r="H64" s="197">
        <v>113.55726219593527</v>
      </c>
      <c r="I64" s="197">
        <v>109.94179531158304</v>
      </c>
      <c r="J64" s="197">
        <v>110.26330028116801</v>
      </c>
      <c r="K64" s="197">
        <v>107.29052196322826</v>
      </c>
      <c r="L64" s="197">
        <v>100.06721278882871</v>
      </c>
      <c r="M64" s="197">
        <v>99.182618052170497</v>
      </c>
      <c r="N64" s="197">
        <v>104.27592928710186</v>
      </c>
      <c r="O64" s="197">
        <v>103.25907244439496</v>
      </c>
      <c r="P64" s="197">
        <v>117.73468809804515</v>
      </c>
      <c r="Q64" s="197">
        <v>107.29550424131628</v>
      </c>
      <c r="R64" s="197">
        <v>123.75526702816447</v>
      </c>
      <c r="S64" s="197">
        <v>109.83955944337008</v>
      </c>
      <c r="T64" s="197">
        <v>88.431964143078346</v>
      </c>
    </row>
    <row r="65" spans="1:20">
      <c r="A65" s="197" t="s">
        <v>135</v>
      </c>
      <c r="B65" s="197">
        <v>97.206145294849406</v>
      </c>
      <c r="C65" s="197">
        <v>94.408742599735334</v>
      </c>
      <c r="D65" s="197">
        <v>100.68208671331551</v>
      </c>
      <c r="E65" s="197">
        <v>105.04484535590466</v>
      </c>
      <c r="F65" s="197">
        <v>97.240282415197242</v>
      </c>
      <c r="G65" s="197">
        <v>102.48774431108527</v>
      </c>
      <c r="H65" s="197">
        <v>102.86954515743449</v>
      </c>
      <c r="I65" s="197">
        <v>102.57916832628699</v>
      </c>
      <c r="J65" s="197">
        <v>97.612191692894939</v>
      </c>
      <c r="K65" s="197">
        <v>107.66238008257002</v>
      </c>
      <c r="L65" s="197">
        <v>97.672155606346848</v>
      </c>
      <c r="M65" s="197">
        <v>98.30409689346088</v>
      </c>
      <c r="N65" s="197">
        <v>98.466687154550158</v>
      </c>
      <c r="O65" s="197">
        <v>112.49970867021095</v>
      </c>
      <c r="P65" s="197">
        <v>104.79497480661377</v>
      </c>
      <c r="Q65" s="197">
        <v>97.549575948388352</v>
      </c>
      <c r="R65" s="197">
        <v>118.22588542886621</v>
      </c>
      <c r="S65" s="197">
        <v>102.43654588092525</v>
      </c>
      <c r="T65" s="197">
        <v>104.92936668438608</v>
      </c>
    </row>
    <row r="66" spans="1:20">
      <c r="A66" s="197" t="s">
        <v>136</v>
      </c>
      <c r="B66" s="197">
        <v>131.58384632040946</v>
      </c>
      <c r="C66" s="197">
        <v>88.771893037621879</v>
      </c>
      <c r="D66" s="197">
        <v>76.62898054732797</v>
      </c>
      <c r="E66" s="197">
        <v>106.17418949091591</v>
      </c>
      <c r="F66" s="197">
        <v>101.76938996315018</v>
      </c>
      <c r="G66" s="197">
        <v>92.757335563138142</v>
      </c>
      <c r="H66" s="197">
        <v>115.43937808761359</v>
      </c>
      <c r="I66" s="197">
        <v>76.438404760572681</v>
      </c>
      <c r="J66" s="197">
        <v>88.691548978111996</v>
      </c>
      <c r="K66" s="197">
        <v>119.8715242770557</v>
      </c>
      <c r="L66" s="197">
        <v>90.810934494973338</v>
      </c>
      <c r="M66" s="197">
        <v>70.508936933836722</v>
      </c>
      <c r="N66" s="197">
        <v>59.451299970579939</v>
      </c>
      <c r="O66" s="197">
        <v>86.420506417643182</v>
      </c>
      <c r="P66" s="197">
        <v>73.349443507510486</v>
      </c>
      <c r="Q66" s="197">
        <v>74.573466871583634</v>
      </c>
      <c r="R66" s="197">
        <v>80.744641830653791</v>
      </c>
      <c r="S66" s="197">
        <v>71.581081033318839</v>
      </c>
      <c r="T66" s="197">
        <v>54.724620621544553</v>
      </c>
    </row>
    <row r="67" spans="1:20">
      <c r="A67" s="197" t="s">
        <v>138</v>
      </c>
      <c r="B67" s="197">
        <v>103.24670445472215</v>
      </c>
      <c r="C67" s="197">
        <v>99.177692756616196</v>
      </c>
      <c r="D67" s="197">
        <v>99.286197624516461</v>
      </c>
      <c r="E67" s="197">
        <v>106.21340702750149</v>
      </c>
      <c r="F67" s="197">
        <v>96.681024368745966</v>
      </c>
      <c r="G67" s="197">
        <v>100.61359496721134</v>
      </c>
      <c r="H67" s="197">
        <v>102.93817749354636</v>
      </c>
      <c r="I67" s="197">
        <v>96.467346366244627</v>
      </c>
      <c r="J67" s="197">
        <v>97.227683413816223</v>
      </c>
      <c r="K67" s="197">
        <v>101.12112191312453</v>
      </c>
      <c r="L67" s="197">
        <v>91.496278621875433</v>
      </c>
      <c r="M67" s="197">
        <v>100.91356921131623</v>
      </c>
      <c r="N67" s="197">
        <v>96.528281321357241</v>
      </c>
      <c r="O67" s="197">
        <v>93.495870959940873</v>
      </c>
      <c r="P67" s="197">
        <v>98.911580697071614</v>
      </c>
      <c r="Q67" s="197">
        <v>103.14460332556324</v>
      </c>
      <c r="R67" s="197">
        <v>89.31964018782746</v>
      </c>
      <c r="S67" s="197">
        <v>96.001423295130252</v>
      </c>
      <c r="T67" s="197">
        <v>91.839931867178279</v>
      </c>
    </row>
    <row r="68" spans="1:20">
      <c r="A68" s="197" t="s">
        <v>140</v>
      </c>
      <c r="B68" s="197">
        <v>101.88182956829104</v>
      </c>
      <c r="C68" s="197">
        <v>100.47082260832082</v>
      </c>
      <c r="D68" s="197">
        <v>98.954349978024553</v>
      </c>
      <c r="E68" s="197">
        <v>108.16855684119027</v>
      </c>
      <c r="F68" s="197">
        <v>100.6495142537601</v>
      </c>
      <c r="G68" s="197">
        <v>95.166856280883096</v>
      </c>
      <c r="H68" s="197">
        <v>110.937307653584</v>
      </c>
      <c r="I68" s="197">
        <v>94.204927212077891</v>
      </c>
      <c r="J68" s="197">
        <v>111.13043760969261</v>
      </c>
      <c r="K68" s="197">
        <v>104.70825389883677</v>
      </c>
      <c r="L68" s="197">
        <v>92.228946258248385</v>
      </c>
      <c r="M68" s="197">
        <v>86.447918324366228</v>
      </c>
      <c r="N68" s="197">
        <v>94.229360936188698</v>
      </c>
      <c r="O68" s="197">
        <v>77.466213378741642</v>
      </c>
      <c r="P68" s="197">
        <v>96.869835672057675</v>
      </c>
      <c r="Q68" s="197">
        <v>101.70580777852788</v>
      </c>
      <c r="R68" s="197">
        <v>121.68763225001275</v>
      </c>
      <c r="S68" s="197">
        <v>125.31578880979185</v>
      </c>
      <c r="T68" s="197">
        <v>86.663060812676491</v>
      </c>
    </row>
    <row r="69" spans="1:20">
      <c r="A69" s="197" t="s">
        <v>141</v>
      </c>
      <c r="B69" s="197">
        <v>107.78171859316839</v>
      </c>
      <c r="C69" s="197">
        <v>91.83043872297587</v>
      </c>
      <c r="D69" s="197">
        <v>90.528648147995057</v>
      </c>
      <c r="E69" s="197">
        <v>97.691943666352174</v>
      </c>
      <c r="F69" s="197">
        <v>112.72144040313296</v>
      </c>
      <c r="G69" s="197">
        <v>108.50236482894513</v>
      </c>
      <c r="H69" s="197">
        <v>112.49247227412744</v>
      </c>
      <c r="I69" s="197">
        <v>97.315674170379367</v>
      </c>
      <c r="J69" s="197">
        <v>102.71401063621441</v>
      </c>
      <c r="K69" s="197">
        <v>109.94545052337368</v>
      </c>
      <c r="L69" s="197">
        <v>83.19956613118606</v>
      </c>
      <c r="M69" s="197">
        <v>87.985074281163591</v>
      </c>
      <c r="N69" s="197">
        <v>67.541362193321618</v>
      </c>
      <c r="O69" s="197">
        <v>97.042703129557495</v>
      </c>
      <c r="P69" s="197">
        <v>83.428799692682247</v>
      </c>
      <c r="Q69" s="197">
        <v>82.426309757897812</v>
      </c>
      <c r="R69" s="197">
        <v>78.716490354169622</v>
      </c>
      <c r="S69" s="197">
        <v>93.676815731393404</v>
      </c>
      <c r="T69" s="197">
        <v>92.424706119085982</v>
      </c>
    </row>
    <row r="70" spans="1:20">
      <c r="A70" s="197" t="s">
        <v>143</v>
      </c>
      <c r="B70" s="197">
        <v>107.76022649618187</v>
      </c>
      <c r="C70" s="197">
        <v>101.69028287765944</v>
      </c>
      <c r="D70" s="197">
        <v>93.466627075599774</v>
      </c>
      <c r="E70" s="197">
        <v>103.9119660642224</v>
      </c>
      <c r="F70" s="197">
        <v>114.29540130339377</v>
      </c>
      <c r="G70" s="197">
        <v>107.88687961491965</v>
      </c>
      <c r="H70" s="197">
        <v>107.38641972181837</v>
      </c>
      <c r="I70" s="197">
        <v>92.096102195036238</v>
      </c>
      <c r="J70" s="197">
        <v>97.028237837294071</v>
      </c>
      <c r="K70" s="197">
        <v>106.43918055265196</v>
      </c>
      <c r="L70" s="197">
        <v>80.023768104053474</v>
      </c>
      <c r="M70" s="197">
        <v>88.224854636191907</v>
      </c>
      <c r="N70" s="197">
        <v>75.392767002491567</v>
      </c>
      <c r="O70" s="197">
        <v>75.579437957296648</v>
      </c>
      <c r="P70" s="197">
        <v>74.520017507520336</v>
      </c>
      <c r="Q70" s="197">
        <v>85.464901352797369</v>
      </c>
      <c r="R70" s="197">
        <v>80.954135692262568</v>
      </c>
      <c r="S70" s="197">
        <v>89.785271017650032</v>
      </c>
      <c r="T70" s="197">
        <v>86.6526397234326</v>
      </c>
    </row>
    <row r="71" spans="1:20">
      <c r="A71" s="197" t="s">
        <v>26</v>
      </c>
      <c r="B71" s="197">
        <v>98.136623227186675</v>
      </c>
      <c r="C71" s="197">
        <v>86.577759327261177</v>
      </c>
      <c r="D71" s="197">
        <v>107.85164484532395</v>
      </c>
      <c r="E71" s="197">
        <v>98.20536599876317</v>
      </c>
      <c r="F71" s="197">
        <v>109.46213463283026</v>
      </c>
      <c r="G71" s="197">
        <v>107.74784653354908</v>
      </c>
      <c r="H71" s="197">
        <v>100.55276220419135</v>
      </c>
      <c r="I71" s="197">
        <v>97.247607758696276</v>
      </c>
      <c r="J71" s="197">
        <v>97.818824255241779</v>
      </c>
      <c r="K71" s="197">
        <v>98.731577575498832</v>
      </c>
      <c r="L71" s="197">
        <v>108.30026745027736</v>
      </c>
      <c r="M71" s="197">
        <v>95.559888066465518</v>
      </c>
      <c r="N71" s="197">
        <v>91.942250395006482</v>
      </c>
      <c r="O71" s="197">
        <v>97.859887438247981</v>
      </c>
      <c r="P71" s="197">
        <v>98.239163878048544</v>
      </c>
      <c r="Q71" s="197">
        <v>102.83872691511829</v>
      </c>
      <c r="R71" s="197">
        <v>95.391875738780882</v>
      </c>
      <c r="S71" s="197">
        <v>97.11808188675306</v>
      </c>
      <c r="T71" s="197">
        <v>88.740301736448771</v>
      </c>
    </row>
    <row r="72" spans="1:20">
      <c r="A72" s="197" t="s">
        <v>145</v>
      </c>
      <c r="B72" s="197">
        <v>100.30960078687328</v>
      </c>
      <c r="C72" s="197">
        <v>89.474255014289596</v>
      </c>
      <c r="D72" s="197">
        <v>115.58009664122635</v>
      </c>
      <c r="E72" s="197">
        <v>98.072035240972099</v>
      </c>
      <c r="F72" s="197">
        <v>103.53219897588448</v>
      </c>
      <c r="G72" s="197">
        <v>104.37400071331029</v>
      </c>
      <c r="H72" s="197">
        <v>100.9444533280523</v>
      </c>
      <c r="I72" s="197">
        <v>98.408339560299822</v>
      </c>
      <c r="J72" s="197">
        <v>93.815684477254152</v>
      </c>
      <c r="K72" s="197">
        <v>93.876844046405125</v>
      </c>
      <c r="L72" s="197">
        <v>111.82688846396877</v>
      </c>
      <c r="M72" s="197">
        <v>91.658985659571485</v>
      </c>
      <c r="N72" s="197">
        <v>85.321050766794016</v>
      </c>
      <c r="O72" s="197">
        <v>97.750551284802356</v>
      </c>
      <c r="P72" s="197">
        <v>96.38674578344893</v>
      </c>
      <c r="Q72" s="197">
        <v>116.06673019908973</v>
      </c>
      <c r="R72" s="197">
        <v>98.052327020834497</v>
      </c>
      <c r="S72" s="197">
        <v>99.139498855233526</v>
      </c>
      <c r="T72" s="197">
        <v>85.145104425556809</v>
      </c>
    </row>
    <row r="73" spans="1:20">
      <c r="A73" s="197" t="s">
        <v>149</v>
      </c>
      <c r="B73" s="197">
        <v>103.86847689067962</v>
      </c>
      <c r="C73" s="197">
        <v>91.34006124023675</v>
      </c>
      <c r="D73" s="197">
        <v>95.967004245877959</v>
      </c>
      <c r="E73" s="197">
        <v>97.933020237376439</v>
      </c>
      <c r="F73" s="197">
        <v>106.47828615946659</v>
      </c>
      <c r="G73" s="197">
        <v>105.33991238105114</v>
      </c>
      <c r="H73" s="197">
        <v>100.37652278870462</v>
      </c>
      <c r="I73" s="197">
        <v>99.749917971233799</v>
      </c>
      <c r="J73" s="197">
        <v>100.08294983239712</v>
      </c>
      <c r="K73" s="197">
        <v>99.682048650721583</v>
      </c>
      <c r="L73" s="197">
        <v>102.10692184210284</v>
      </c>
      <c r="M73" s="197">
        <v>100.53474647826948</v>
      </c>
      <c r="N73" s="197">
        <v>88.771421805100076</v>
      </c>
      <c r="O73" s="197">
        <v>93.905623358397563</v>
      </c>
      <c r="P73" s="197">
        <v>96.022428766772563</v>
      </c>
      <c r="Q73" s="197">
        <v>86.239126644013567</v>
      </c>
      <c r="R73" s="197">
        <v>78.382140776301242</v>
      </c>
      <c r="S73" s="197">
        <v>82.404665822997785</v>
      </c>
      <c r="T73" s="197">
        <v>90.809193930102026</v>
      </c>
    </row>
    <row r="74" spans="1:20">
      <c r="A74" s="197" t="s">
        <v>150</v>
      </c>
      <c r="B74" s="197">
        <v>105.75488968433757</v>
      </c>
      <c r="C74" s="197">
        <v>95.567285892571419</v>
      </c>
      <c r="D74" s="197">
        <v>97.865701383670981</v>
      </c>
      <c r="E74" s="197">
        <v>101.79756074350604</v>
      </c>
      <c r="F74" s="197">
        <v>107.88866788195143</v>
      </c>
      <c r="G74" s="197">
        <v>104.57742944526535</v>
      </c>
      <c r="H74" s="197">
        <v>97.882199645417273</v>
      </c>
      <c r="I74" s="197">
        <v>95.491637208958522</v>
      </c>
      <c r="J74" s="197">
        <v>97.778519490775608</v>
      </c>
      <c r="K74" s="197">
        <v>98.286592948875494</v>
      </c>
      <c r="L74" s="197">
        <v>103.35575724016283</v>
      </c>
      <c r="M74" s="197">
        <v>90.5254832166748</v>
      </c>
      <c r="N74" s="197">
        <v>91.999343813982549</v>
      </c>
      <c r="O74" s="197">
        <v>90.091479662973782</v>
      </c>
      <c r="P74" s="197">
        <v>98.459714372005223</v>
      </c>
      <c r="Q74" s="197">
        <v>77.767758120018868</v>
      </c>
      <c r="R74" s="197">
        <v>78.925030520990134</v>
      </c>
      <c r="S74" s="197">
        <v>72.703800031395687</v>
      </c>
      <c r="T74" s="197">
        <v>95.592080297877573</v>
      </c>
    </row>
    <row r="75" spans="1:20">
      <c r="A75" s="197" t="s">
        <v>151</v>
      </c>
      <c r="B75" s="197">
        <v>105.48988170192548</v>
      </c>
      <c r="C75" s="197">
        <v>96.442213743996987</v>
      </c>
      <c r="D75" s="197">
        <v>113.78839750130626</v>
      </c>
      <c r="E75" s="197">
        <v>101.11930757652863</v>
      </c>
      <c r="F75" s="197">
        <v>94.834638307328689</v>
      </c>
      <c r="G75" s="197">
        <v>99.06735970789974</v>
      </c>
      <c r="H75" s="197">
        <v>86.750430162836494</v>
      </c>
      <c r="I75" s="197">
        <v>92.853402788770367</v>
      </c>
      <c r="J75" s="197">
        <v>106.50100137789681</v>
      </c>
      <c r="K75" s="197">
        <v>101.6044465184662</v>
      </c>
      <c r="L75" s="197">
        <v>94.713199457706239</v>
      </c>
      <c r="M75" s="197">
        <v>94.341752643102495</v>
      </c>
      <c r="N75" s="197">
        <v>93.363244928785946</v>
      </c>
      <c r="O75" s="197">
        <v>92.261250594845208</v>
      </c>
      <c r="P75" s="197">
        <v>98.344325723374894</v>
      </c>
      <c r="Q75" s="197">
        <v>100.46651007294187</v>
      </c>
      <c r="R75" s="197">
        <v>77.698957473571951</v>
      </c>
      <c r="S75" s="197">
        <v>94.277429469545893</v>
      </c>
      <c r="T75" s="197">
        <v>95.215539045510738</v>
      </c>
    </row>
    <row r="76" spans="1:20">
      <c r="A76" s="197" t="s">
        <v>152</v>
      </c>
      <c r="B76" s="197">
        <v>106.51941860129803</v>
      </c>
      <c r="C76" s="197">
        <v>100.42943793877619</v>
      </c>
      <c r="D76" s="197">
        <v>114.398231523996</v>
      </c>
      <c r="E76" s="197">
        <v>104.08482306503639</v>
      </c>
      <c r="F76" s="197">
        <v>99.110501352508891</v>
      </c>
      <c r="G76" s="197">
        <v>97.164089441301797</v>
      </c>
      <c r="H76" s="197">
        <v>102.41442589955234</v>
      </c>
      <c r="I76" s="197">
        <v>93.292590530984924</v>
      </c>
      <c r="J76" s="197">
        <v>98.613863988713049</v>
      </c>
      <c r="K76" s="197">
        <v>96.196733472409051</v>
      </c>
      <c r="L76" s="197">
        <v>89.882548550259074</v>
      </c>
      <c r="M76" s="197">
        <v>88.932627075206483</v>
      </c>
      <c r="N76" s="197">
        <v>101.94841337250278</v>
      </c>
      <c r="O76" s="197">
        <v>75.852653372722685</v>
      </c>
      <c r="P76" s="197">
        <v>83.042792443498868</v>
      </c>
      <c r="Q76" s="197">
        <v>84.378871484323525</v>
      </c>
      <c r="R76" s="197">
        <v>90.291655674492972</v>
      </c>
      <c r="S76" s="197">
        <v>77.764379202665239</v>
      </c>
      <c r="T76" s="197">
        <v>77.304953066577468</v>
      </c>
    </row>
    <row r="77" spans="1:20">
      <c r="A77" s="197" t="s">
        <v>154</v>
      </c>
      <c r="B77" s="197">
        <v>85.007536552034836</v>
      </c>
      <c r="C77" s="197">
        <v>90.874233610957617</v>
      </c>
      <c r="D77" s="197">
        <v>105.15707420097722</v>
      </c>
      <c r="E77" s="197">
        <v>113.81424209756452</v>
      </c>
      <c r="F77" s="197">
        <v>88.368090030608087</v>
      </c>
      <c r="G77" s="197">
        <v>107.20752635418729</v>
      </c>
      <c r="H77" s="197">
        <v>105.77552191092911</v>
      </c>
      <c r="I77" s="197">
        <v>117.68052207901354</v>
      </c>
      <c r="J77" s="197">
        <v>109.76650736144369</v>
      </c>
      <c r="K77" s="197">
        <v>116.08991224236836</v>
      </c>
      <c r="L77" s="197">
        <v>108.07788902254558</v>
      </c>
      <c r="M77" s="197">
        <v>113.59836496280987</v>
      </c>
      <c r="N77" s="197">
        <v>82.362694258966513</v>
      </c>
      <c r="O77" s="197">
        <v>106.98999795764794</v>
      </c>
      <c r="P77" s="197">
        <v>138.46248865725789</v>
      </c>
      <c r="Q77" s="197">
        <v>85.961460157172525</v>
      </c>
      <c r="R77" s="197">
        <v>96.503618052509239</v>
      </c>
      <c r="S77" s="197">
        <v>100.20804256885398</v>
      </c>
      <c r="T77" s="197">
        <v>81.255380700511623</v>
      </c>
    </row>
    <row r="78" spans="1:20">
      <c r="A78" s="197" t="s">
        <v>157</v>
      </c>
      <c r="B78" s="197">
        <v>72.519742764704503</v>
      </c>
      <c r="C78" s="197">
        <v>92.728770476958701</v>
      </c>
      <c r="D78" s="197">
        <v>134.81148480142278</v>
      </c>
      <c r="E78" s="197">
        <v>143.71060446446674</v>
      </c>
      <c r="F78" s="197">
        <v>80.342803565534211</v>
      </c>
      <c r="G78" s="197">
        <v>120.99955115308913</v>
      </c>
      <c r="H78" s="197">
        <v>110.58411848103644</v>
      </c>
      <c r="I78" s="197">
        <v>103.04507594137296</v>
      </c>
      <c r="J78" s="197">
        <v>129.67836188679186</v>
      </c>
      <c r="K78" s="197">
        <v>100.33838049180889</v>
      </c>
      <c r="L78" s="197">
        <v>107.5768555183863</v>
      </c>
      <c r="M78" s="197">
        <v>99.618954436064527</v>
      </c>
      <c r="N78" s="197">
        <v>89.507013992481333</v>
      </c>
      <c r="O78" s="197">
        <v>85.061276535580106</v>
      </c>
      <c r="P78" s="197">
        <v>189.83928601718449</v>
      </c>
      <c r="Q78" s="197">
        <v>99.958530311448811</v>
      </c>
      <c r="R78" s="197">
        <v>133.65334351577854</v>
      </c>
      <c r="S78" s="197">
        <v>128.62512574207082</v>
      </c>
      <c r="T78" s="197">
        <v>73.837661020575638</v>
      </c>
    </row>
    <row r="79" spans="1:20">
      <c r="A79" s="197" t="s">
        <v>161</v>
      </c>
      <c r="B79" s="197">
        <v>94.720639236441642</v>
      </c>
      <c r="C79" s="197">
        <v>84.120087604304345</v>
      </c>
      <c r="D79" s="197">
        <v>120.66638078924039</v>
      </c>
      <c r="E79" s="197">
        <v>113.40593785846762</v>
      </c>
      <c r="F79" s="197">
        <v>84.589713764417525</v>
      </c>
      <c r="G79" s="197">
        <v>104.79037928343288</v>
      </c>
      <c r="H79" s="197">
        <v>90.035723212448957</v>
      </c>
      <c r="I79" s="197">
        <v>95.124066208399597</v>
      </c>
      <c r="J79" s="197">
        <v>88.657477590469867</v>
      </c>
      <c r="K79" s="197">
        <v>77.958187094823614</v>
      </c>
      <c r="L79" s="197">
        <v>104.62134206897107</v>
      </c>
      <c r="M79" s="197">
        <v>142.86828671558979</v>
      </c>
      <c r="N79" s="197">
        <v>103.87431920304451</v>
      </c>
      <c r="O79" s="197">
        <v>84.878800651334132</v>
      </c>
      <c r="P79" s="197">
        <v>110.09851329447484</v>
      </c>
      <c r="Q79" s="197">
        <v>104.77615561850675</v>
      </c>
      <c r="R79" s="197">
        <v>99.786427090222702</v>
      </c>
      <c r="S79" s="197">
        <v>101.66160501108699</v>
      </c>
      <c r="T79" s="197">
        <v>81.034552302910186</v>
      </c>
    </row>
    <row r="80" spans="1:20">
      <c r="A80" s="197" t="s">
        <v>163</v>
      </c>
      <c r="B80" s="197">
        <v>88.515856151476527</v>
      </c>
      <c r="C80" s="197">
        <v>100.16316871093119</v>
      </c>
      <c r="D80" s="197">
        <v>125.10291876278581</v>
      </c>
      <c r="E80" s="197">
        <v>103.07626852809966</v>
      </c>
      <c r="F80" s="197">
        <v>90.122880213149443</v>
      </c>
      <c r="G80" s="197">
        <v>105.47713466931729</v>
      </c>
      <c r="H80" s="197">
        <v>91.157021292491393</v>
      </c>
      <c r="I80" s="197">
        <v>101.36386962113369</v>
      </c>
      <c r="J80" s="197">
        <v>104.72768849576278</v>
      </c>
      <c r="K80" s="197">
        <v>86.397613422026041</v>
      </c>
      <c r="L80" s="197">
        <v>107.38192016269359</v>
      </c>
      <c r="M80" s="197">
        <v>127.6983073278554</v>
      </c>
      <c r="N80" s="197">
        <v>115.51904634415182</v>
      </c>
      <c r="O80" s="197">
        <v>85.145493439086266</v>
      </c>
      <c r="P80" s="197">
        <v>114.55729411113043</v>
      </c>
      <c r="Q80" s="197">
        <v>88.340175607624033</v>
      </c>
      <c r="R80" s="197">
        <v>76.472712515744135</v>
      </c>
      <c r="S80" s="197">
        <v>98.773247849232959</v>
      </c>
      <c r="T80" s="197">
        <v>75.232787217346228</v>
      </c>
    </row>
    <row r="81" spans="1:20">
      <c r="A81" s="197" t="s">
        <v>164</v>
      </c>
      <c r="B81" s="197">
        <v>109.44637339947604</v>
      </c>
      <c r="C81" s="197">
        <v>101.77581086226211</v>
      </c>
      <c r="D81" s="197">
        <v>80.693394131902338</v>
      </c>
      <c r="E81" s="197">
        <v>108.0160379308428</v>
      </c>
      <c r="F81" s="197">
        <v>100.97488826782124</v>
      </c>
      <c r="G81" s="197">
        <v>78.245642310486147</v>
      </c>
      <c r="H81" s="197">
        <v>127.8189716832966</v>
      </c>
      <c r="I81" s="197">
        <v>101.26092604091561</v>
      </c>
      <c r="J81" s="197">
        <v>88.529214625286173</v>
      </c>
      <c r="K81" s="197">
        <v>100.33774779928366</v>
      </c>
      <c r="L81" s="197">
        <v>104.3331782662071</v>
      </c>
      <c r="M81" s="197">
        <v>85.709918582953662</v>
      </c>
      <c r="N81" s="197">
        <v>104.37708565270131</v>
      </c>
      <c r="O81" s="197">
        <v>83.448439487804336</v>
      </c>
      <c r="P81" s="197">
        <v>109.19860578732765</v>
      </c>
      <c r="Q81" s="197">
        <v>84.835377270988346</v>
      </c>
      <c r="R81" s="197">
        <v>115.97144456326487</v>
      </c>
      <c r="S81" s="197">
        <v>134.35620144316937</v>
      </c>
      <c r="T81" s="197">
        <v>78.383564687191978</v>
      </c>
    </row>
    <row r="82" spans="1:20">
      <c r="A82" s="197" t="s">
        <v>165</v>
      </c>
      <c r="B82" s="197">
        <v>112.38804266098185</v>
      </c>
      <c r="C82" s="197">
        <v>97.366627635580116</v>
      </c>
      <c r="D82" s="197">
        <v>115.39136126290894</v>
      </c>
      <c r="E82" s="197">
        <v>100.05489491365391</v>
      </c>
      <c r="F82" s="197">
        <v>88.023948941909097</v>
      </c>
      <c r="G82" s="197">
        <v>92.902419143429469</v>
      </c>
      <c r="H82" s="197">
        <v>106.39033288559241</v>
      </c>
      <c r="I82" s="197">
        <v>81.465748198558913</v>
      </c>
      <c r="J82" s="197">
        <v>83.326735785729383</v>
      </c>
      <c r="K82" s="197">
        <v>99.841125570008487</v>
      </c>
      <c r="L82" s="197">
        <v>117.99514547132155</v>
      </c>
      <c r="M82" s="197">
        <v>90.688687525646799</v>
      </c>
      <c r="N82" s="197">
        <v>93.799308135309957</v>
      </c>
      <c r="O82" s="197">
        <v>57.823287329516781</v>
      </c>
      <c r="P82" s="197">
        <v>107.00433161299583</v>
      </c>
      <c r="Q82" s="197">
        <v>95.299747966508107</v>
      </c>
      <c r="R82" s="197">
        <v>98.214430095146426</v>
      </c>
      <c r="S82" s="197">
        <v>138.29788296739824</v>
      </c>
      <c r="T82" s="197">
        <v>41.088559099802168</v>
      </c>
    </row>
    <row r="83" spans="1:20">
      <c r="A83" s="197" t="s">
        <v>166</v>
      </c>
      <c r="B83" s="197">
        <v>102.25743966691689</v>
      </c>
      <c r="C83" s="197">
        <v>99.934297634442132</v>
      </c>
      <c r="D83" s="197">
        <v>94.861341914239375</v>
      </c>
      <c r="E83" s="197">
        <v>100.00571454284378</v>
      </c>
      <c r="F83" s="197">
        <v>101.32622111954288</v>
      </c>
      <c r="G83" s="197">
        <v>102.27262087020937</v>
      </c>
      <c r="H83" s="197">
        <v>97.688513588449879</v>
      </c>
      <c r="I83" s="197">
        <v>98.898406581626205</v>
      </c>
      <c r="J83" s="197">
        <v>98.985929090676038</v>
      </c>
      <c r="K83" s="197">
        <v>98.992098945209733</v>
      </c>
      <c r="L83" s="197">
        <v>100.12004802611362</v>
      </c>
      <c r="M83" s="197">
        <v>101.39930804967845</v>
      </c>
      <c r="N83" s="197">
        <v>98.102412835467007</v>
      </c>
      <c r="O83" s="197">
        <v>100.14102844251276</v>
      </c>
      <c r="P83" s="197">
        <v>97.837686647438844</v>
      </c>
      <c r="Q83" s="197">
        <v>96.839567602347586</v>
      </c>
      <c r="R83" s="197">
        <v>97.711653806060539</v>
      </c>
      <c r="S83" s="197">
        <v>93.663976086581414</v>
      </c>
      <c r="T83" s="197">
        <v>97.857208047961905</v>
      </c>
    </row>
    <row r="84" spans="1:20">
      <c r="A84" s="197" t="s">
        <v>169</v>
      </c>
      <c r="B84" s="197">
        <v>100.48402528892026</v>
      </c>
      <c r="C84" s="197">
        <v>100.54476843200304</v>
      </c>
      <c r="D84" s="197">
        <v>95.53735104247896</v>
      </c>
      <c r="E84" s="197">
        <v>99.80318717262756</v>
      </c>
      <c r="F84" s="197">
        <v>101.88379126928974</v>
      </c>
      <c r="G84" s="197">
        <v>101.87599528867179</v>
      </c>
      <c r="H84" s="197">
        <v>100.13072542495489</v>
      </c>
      <c r="I84" s="197">
        <v>100.1660529250608</v>
      </c>
      <c r="J84" s="197">
        <v>99.049017455628231</v>
      </c>
      <c r="K84" s="197">
        <v>98.619001526225048</v>
      </c>
      <c r="L84" s="197">
        <v>101.74737519884127</v>
      </c>
      <c r="M84" s="197">
        <v>99.515977370928567</v>
      </c>
      <c r="N84" s="197">
        <v>99.307172032121656</v>
      </c>
      <c r="O84" s="197">
        <v>103.17307429737836</v>
      </c>
      <c r="P84" s="197">
        <v>98.312219141341942</v>
      </c>
      <c r="Q84" s="197">
        <v>98.598733025265133</v>
      </c>
      <c r="R84" s="197">
        <v>106.38531907000832</v>
      </c>
      <c r="S84" s="197">
        <v>92.445912465480419</v>
      </c>
      <c r="T84" s="197">
        <v>102.36307067904538</v>
      </c>
    </row>
  </sheetData>
  <phoneticPr fontId="34"/>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394"/>
  <sheetViews>
    <sheetView workbookViewId="0">
      <pane xSplit="1" topLeftCell="B1" activePane="topRight" state="frozen"/>
      <selection pane="topRight" activeCell="AE688" sqref="AE688"/>
    </sheetView>
  </sheetViews>
  <sheetFormatPr defaultColWidth="9" defaultRowHeight="13.5"/>
  <cols>
    <col min="1" max="1" width="8.625" style="11" bestFit="1" customWidth="1"/>
    <col min="2" max="21" width="7.125" style="11" bestFit="1" customWidth="1"/>
    <col min="22" max="22" width="21.125" style="11" customWidth="1"/>
    <col min="23" max="23" width="7.125" style="11" bestFit="1" customWidth="1"/>
    <col min="24" max="24" width="7.875" style="11" customWidth="1"/>
    <col min="25" max="55" width="7.125" style="11" bestFit="1" customWidth="1"/>
    <col min="56" max="16384" width="9" style="11"/>
  </cols>
  <sheetData>
    <row r="1" spans="1:59">
      <c r="A1" s="197" t="s">
        <v>71</v>
      </c>
      <c r="B1" s="197" t="s">
        <v>72</v>
      </c>
      <c r="C1" s="197"/>
      <c r="D1" s="197"/>
      <c r="E1" s="197"/>
      <c r="F1" s="197"/>
      <c r="G1" s="197"/>
      <c r="H1" s="197"/>
      <c r="I1" s="197"/>
      <c r="J1" s="197"/>
      <c r="K1" s="197"/>
      <c r="L1" s="197"/>
      <c r="M1" s="197"/>
      <c r="N1" s="197"/>
      <c r="O1" s="197"/>
      <c r="P1" s="197"/>
      <c r="Q1" s="197"/>
      <c r="R1" s="197"/>
      <c r="S1" s="197"/>
      <c r="T1" s="197"/>
      <c r="U1" s="197"/>
      <c r="V1" s="197"/>
      <c r="W1" s="197"/>
      <c r="X1" s="197"/>
      <c r="Y1" s="197"/>
      <c r="Z1" s="197"/>
      <c r="AA1" s="197"/>
      <c r="AB1" s="197"/>
      <c r="AC1" s="197"/>
      <c r="AD1" s="197"/>
      <c r="AE1" s="197"/>
      <c r="AF1" s="197"/>
      <c r="AG1" s="197"/>
      <c r="AH1" s="197"/>
      <c r="AI1" s="197"/>
      <c r="AJ1" s="197"/>
      <c r="AK1" s="197"/>
      <c r="AL1" s="197"/>
      <c r="AM1" s="197"/>
      <c r="AN1" s="197"/>
      <c r="AO1" s="197"/>
      <c r="AP1" s="197"/>
      <c r="AQ1" s="197"/>
      <c r="AR1" s="197"/>
      <c r="AS1" s="197"/>
      <c r="AT1" s="197"/>
      <c r="AU1" s="197"/>
      <c r="AV1" s="197"/>
      <c r="AW1" s="197"/>
      <c r="AX1" s="197"/>
      <c r="AY1" s="197"/>
      <c r="AZ1" s="197"/>
      <c r="BA1" s="197"/>
      <c r="BB1" s="197"/>
      <c r="BC1" s="197"/>
      <c r="BD1" s="197"/>
      <c r="BE1" s="197"/>
      <c r="BF1" s="197"/>
      <c r="BG1" s="197"/>
    </row>
    <row r="2" spans="1:59">
      <c r="A2" s="197" t="s">
        <v>76</v>
      </c>
      <c r="B2" s="197">
        <v>2014</v>
      </c>
      <c r="C2" s="197">
        <v>4</v>
      </c>
      <c r="D2" s="197">
        <v>1</v>
      </c>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row>
    <row r="3" spans="1:59">
      <c r="A3" s="197" t="s">
        <v>77</v>
      </c>
      <c r="B3" s="197" t="s">
        <v>28</v>
      </c>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row>
    <row r="4" spans="1:59">
      <c r="A4" s="197" t="s">
        <v>84</v>
      </c>
      <c r="B4" s="197" t="s">
        <v>87</v>
      </c>
      <c r="C4" s="197" t="s">
        <v>89</v>
      </c>
      <c r="D4" s="197" t="s">
        <v>60</v>
      </c>
      <c r="E4" s="197" t="s">
        <v>30</v>
      </c>
      <c r="F4" s="197" t="s">
        <v>97</v>
      </c>
      <c r="G4" s="197" t="s">
        <v>99</v>
      </c>
      <c r="H4" s="197" t="s">
        <v>102</v>
      </c>
      <c r="I4" s="197" t="s">
        <v>32</v>
      </c>
      <c r="J4" s="197" t="s">
        <v>88</v>
      </c>
      <c r="K4" s="197" t="s">
        <v>103</v>
      </c>
      <c r="L4" s="197" t="s">
        <v>7</v>
      </c>
      <c r="M4" s="197" t="s">
        <v>107</v>
      </c>
      <c r="N4" s="197" t="s">
        <v>80</v>
      </c>
      <c r="O4" s="197" t="s">
        <v>110</v>
      </c>
      <c r="P4" s="197" t="s">
        <v>78</v>
      </c>
      <c r="Q4" s="197" t="s">
        <v>94</v>
      </c>
      <c r="R4" s="197" t="s">
        <v>117</v>
      </c>
      <c r="S4" s="197" t="s">
        <v>116</v>
      </c>
      <c r="T4" s="197" t="s">
        <v>118</v>
      </c>
      <c r="U4" s="197" t="s">
        <v>10</v>
      </c>
      <c r="V4" s="197" t="s">
        <v>113</v>
      </c>
      <c r="W4" s="197" t="s">
        <v>119</v>
      </c>
      <c r="X4" s="197" t="s">
        <v>51</v>
      </c>
      <c r="Y4" s="197" t="s">
        <v>41</v>
      </c>
      <c r="Z4" s="197" t="s">
        <v>18</v>
      </c>
      <c r="AA4" s="197" t="s">
        <v>123</v>
      </c>
      <c r="AB4" s="197" t="s">
        <v>35</v>
      </c>
      <c r="AC4" s="197" t="s">
        <v>105</v>
      </c>
      <c r="AD4" s="197" t="s">
        <v>124</v>
      </c>
      <c r="AE4" s="197" t="s">
        <v>53</v>
      </c>
      <c r="AF4" s="197" t="s">
        <v>91</v>
      </c>
      <c r="AG4" s="197" t="s">
        <v>126</v>
      </c>
      <c r="AH4" s="197" t="s">
        <v>127</v>
      </c>
      <c r="AI4" s="197" t="s">
        <v>129</v>
      </c>
      <c r="AJ4" s="197" t="s">
        <v>131</v>
      </c>
      <c r="AK4" s="197" t="s">
        <v>48</v>
      </c>
      <c r="AL4" s="197" t="s">
        <v>133</v>
      </c>
      <c r="AM4" s="197" t="s">
        <v>108</v>
      </c>
      <c r="AN4" s="197" t="s">
        <v>135</v>
      </c>
      <c r="AO4" s="197" t="s">
        <v>136</v>
      </c>
      <c r="AP4" s="197" t="s">
        <v>138</v>
      </c>
      <c r="AQ4" s="197" t="s">
        <v>140</v>
      </c>
      <c r="AR4" s="197" t="s">
        <v>141</v>
      </c>
      <c r="AS4" s="197" t="s">
        <v>143</v>
      </c>
      <c r="AT4" s="197" t="s">
        <v>26</v>
      </c>
      <c r="AU4" s="197" t="s">
        <v>145</v>
      </c>
      <c r="AV4" s="197" t="s">
        <v>149</v>
      </c>
      <c r="AW4" s="197" t="s">
        <v>150</v>
      </c>
      <c r="AX4" s="197" t="s">
        <v>151</v>
      </c>
      <c r="AY4" s="197" t="s">
        <v>152</v>
      </c>
      <c r="AZ4" s="197" t="s">
        <v>154</v>
      </c>
      <c r="BA4" s="197" t="s">
        <v>157</v>
      </c>
      <c r="BB4" s="197" t="s">
        <v>161</v>
      </c>
      <c r="BC4" s="197" t="s">
        <v>163</v>
      </c>
      <c r="BD4" s="197" t="s">
        <v>164</v>
      </c>
      <c r="BE4" s="197" t="s">
        <v>165</v>
      </c>
      <c r="BF4" s="197" t="s">
        <v>166</v>
      </c>
      <c r="BG4" s="197" t="s">
        <v>169</v>
      </c>
    </row>
    <row r="5" spans="1:59">
      <c r="A5" s="198" t="s">
        <v>170</v>
      </c>
      <c r="B5" s="197">
        <v>104.4842816066744</v>
      </c>
      <c r="C5" s="197">
        <v>96.027127909007888</v>
      </c>
      <c r="D5" s="197">
        <v>103.25785335161758</v>
      </c>
      <c r="E5" s="197">
        <v>92.734925874012774</v>
      </c>
      <c r="F5" s="197">
        <v>96.622760599515217</v>
      </c>
      <c r="G5" s="197">
        <v>92.442196193257786</v>
      </c>
      <c r="H5" s="197">
        <v>105.05791142912453</v>
      </c>
      <c r="I5" s="197">
        <v>76.162473514200698</v>
      </c>
      <c r="J5" s="197">
        <v>98.669405652194868</v>
      </c>
      <c r="K5" s="197">
        <v>93.503527808756331</v>
      </c>
      <c r="L5" s="197">
        <v>103.74965898370425</v>
      </c>
      <c r="M5" s="197">
        <v>99.115687028202288</v>
      </c>
      <c r="N5" s="197">
        <v>101.61356551073857</v>
      </c>
      <c r="O5" s="197">
        <v>104.13363334102146</v>
      </c>
      <c r="P5" s="197">
        <v>101.52016040799494</v>
      </c>
      <c r="Q5" s="197">
        <v>98.371725408809226</v>
      </c>
      <c r="R5" s="197">
        <v>98.396366842541582</v>
      </c>
      <c r="S5" s="197">
        <v>100.56701099273778</v>
      </c>
      <c r="T5" s="197">
        <v>106.17539613477689</v>
      </c>
      <c r="U5" s="197">
        <v>110.82223728745349</v>
      </c>
      <c r="V5" s="197">
        <v>99.371117566010568</v>
      </c>
      <c r="W5" s="197">
        <v>99.710398243491156</v>
      </c>
      <c r="X5" s="197">
        <v>100.34462268817062</v>
      </c>
      <c r="Y5" s="197">
        <v>99.852202360684359</v>
      </c>
      <c r="Z5" s="197">
        <v>115.31036030143427</v>
      </c>
      <c r="AA5" s="197">
        <v>111.49087031334517</v>
      </c>
      <c r="AB5" s="197">
        <v>97.069324921069381</v>
      </c>
      <c r="AC5" s="197">
        <v>96.616423362063813</v>
      </c>
      <c r="AD5" s="197">
        <v>95.932809163341332</v>
      </c>
      <c r="AE5" s="197">
        <v>96.316732106853891</v>
      </c>
      <c r="AF5" s="197">
        <v>91.815258393317094</v>
      </c>
      <c r="AG5" s="197">
        <v>114.61579108609523</v>
      </c>
      <c r="AH5" s="197">
        <v>102.39209413100745</v>
      </c>
      <c r="AI5" s="197">
        <v>92.384016086557423</v>
      </c>
      <c r="AJ5" s="197">
        <v>103.5606846206248</v>
      </c>
      <c r="AK5" s="197">
        <v>95.426884599658763</v>
      </c>
      <c r="AL5" s="197">
        <v>103.3075254739627</v>
      </c>
      <c r="AM5" s="197">
        <v>93.101652356980409</v>
      </c>
      <c r="AN5" s="197">
        <v>94.846618332269571</v>
      </c>
      <c r="AO5" s="197">
        <v>116.88882591112953</v>
      </c>
      <c r="AP5" s="197">
        <v>100.44796930076787</v>
      </c>
      <c r="AQ5" s="197">
        <v>100.87451300843891</v>
      </c>
      <c r="AR5" s="197">
        <v>113.4480462374836</v>
      </c>
      <c r="AS5" s="197">
        <v>114.92312429658715</v>
      </c>
      <c r="AT5" s="197">
        <v>103.48101086955633</v>
      </c>
      <c r="AU5" s="197">
        <v>104.60802604156638</v>
      </c>
      <c r="AV5" s="197">
        <v>107.50623787528096</v>
      </c>
      <c r="AW5" s="197">
        <v>110.33340127245977</v>
      </c>
      <c r="AX5" s="197">
        <v>102.33139377876626</v>
      </c>
      <c r="AY5" s="197">
        <v>101.64282486254538</v>
      </c>
      <c r="AZ5" s="197">
        <v>102.36130570221877</v>
      </c>
      <c r="BA5" s="197">
        <v>108.3279467603712</v>
      </c>
      <c r="BB5" s="197">
        <v>96.264526413442226</v>
      </c>
      <c r="BC5" s="197">
        <v>98.705838417297755</v>
      </c>
      <c r="BD5" s="197">
        <v>100.04964920726978</v>
      </c>
      <c r="BE5" s="197">
        <v>107.76376726052843</v>
      </c>
      <c r="BF5" s="197">
        <v>100.28600833260795</v>
      </c>
      <c r="BG5" s="197">
        <v>101.54967699171587</v>
      </c>
    </row>
    <row r="6" spans="1:59">
      <c r="A6" s="198" t="s">
        <v>172</v>
      </c>
      <c r="B6" s="197">
        <v>97.817417840957546</v>
      </c>
      <c r="C6" s="197">
        <v>94.868713208216349</v>
      </c>
      <c r="D6" s="197">
        <v>97.710733472542898</v>
      </c>
      <c r="E6" s="197">
        <v>94.603988091508157</v>
      </c>
      <c r="F6" s="197">
        <v>105.40676699699209</v>
      </c>
      <c r="G6" s="197">
        <v>103.43376930939047</v>
      </c>
      <c r="H6" s="197">
        <v>93.903073765758279</v>
      </c>
      <c r="I6" s="197">
        <v>63.102648509763959</v>
      </c>
      <c r="J6" s="197">
        <v>93.201484910527952</v>
      </c>
      <c r="K6" s="197">
        <v>94.747396086339577</v>
      </c>
      <c r="L6" s="197">
        <v>98.23278431532863</v>
      </c>
      <c r="M6" s="197">
        <v>97.963443617339379</v>
      </c>
      <c r="N6" s="197">
        <v>101.76651503498701</v>
      </c>
      <c r="O6" s="197">
        <v>75.86140713997203</v>
      </c>
      <c r="P6" s="197">
        <v>104.60642407449066</v>
      </c>
      <c r="Q6" s="197">
        <v>106.02806445774431</v>
      </c>
      <c r="R6" s="197">
        <v>99.048040758544715</v>
      </c>
      <c r="S6" s="197">
        <v>95.414820163143077</v>
      </c>
      <c r="T6" s="197">
        <v>99.309222975593045</v>
      </c>
      <c r="U6" s="197">
        <v>93.155764703974171</v>
      </c>
      <c r="V6" s="197">
        <v>98.365197440872251</v>
      </c>
      <c r="W6" s="197">
        <v>95.539958542572322</v>
      </c>
      <c r="X6" s="197">
        <v>97.968471928635623</v>
      </c>
      <c r="Y6" s="197">
        <v>98.017902557935443</v>
      </c>
      <c r="Z6" s="197">
        <v>105.02506282507331</v>
      </c>
      <c r="AA6" s="197">
        <v>115.49115659669931</v>
      </c>
      <c r="AB6" s="197">
        <v>96.31043152769297</v>
      </c>
      <c r="AC6" s="197">
        <v>94.990383646692408</v>
      </c>
      <c r="AD6" s="197">
        <v>99.43916416022364</v>
      </c>
      <c r="AE6" s="197">
        <v>97.598883058800766</v>
      </c>
      <c r="AF6" s="197">
        <v>100.82226368173693</v>
      </c>
      <c r="AG6" s="197">
        <v>97.45812480732296</v>
      </c>
      <c r="AH6" s="197">
        <v>95.845306969423518</v>
      </c>
      <c r="AI6" s="197">
        <v>94.433233445040941</v>
      </c>
      <c r="AJ6" s="197">
        <v>98.16970598410019</v>
      </c>
      <c r="AK6" s="197">
        <v>94.863424590961301</v>
      </c>
      <c r="AL6" s="197">
        <v>96.979973361307188</v>
      </c>
      <c r="AM6" s="197">
        <v>94.259644163334642</v>
      </c>
      <c r="AN6" s="197">
        <v>99.00297566564285</v>
      </c>
      <c r="AO6" s="197">
        <v>95.24282083555633</v>
      </c>
      <c r="AP6" s="197">
        <v>100.33017158699795</v>
      </c>
      <c r="AQ6" s="197">
        <v>98.045742977195943</v>
      </c>
      <c r="AR6" s="197">
        <v>97.439703273370753</v>
      </c>
      <c r="AS6" s="197">
        <v>94.714574805581591</v>
      </c>
      <c r="AT6" s="197">
        <v>100.45698444171995</v>
      </c>
      <c r="AU6" s="197">
        <v>92.589448335265629</v>
      </c>
      <c r="AV6" s="197">
        <v>96.873411701297641</v>
      </c>
      <c r="AW6" s="197">
        <v>95.324263444705068</v>
      </c>
      <c r="AX6" s="197">
        <v>99.419994200883608</v>
      </c>
      <c r="AY6" s="197">
        <v>97.614074053686295</v>
      </c>
      <c r="AZ6" s="197">
        <v>99.94712928450339</v>
      </c>
      <c r="BA6" s="197">
        <v>100.4291318783873</v>
      </c>
      <c r="BB6" s="197">
        <v>97.388879361949265</v>
      </c>
      <c r="BC6" s="197">
        <v>95.776985206868758</v>
      </c>
      <c r="BD6" s="197">
        <v>100.72227242904883</v>
      </c>
      <c r="BE6" s="197">
        <v>104.6208080045572</v>
      </c>
      <c r="BF6" s="197">
        <v>99.153151968947569</v>
      </c>
      <c r="BG6" s="197">
        <v>102.09170805675079</v>
      </c>
    </row>
    <row r="7" spans="1:59">
      <c r="A7" s="198" t="s">
        <v>174</v>
      </c>
      <c r="B7" s="197">
        <v>99.36989476568651</v>
      </c>
      <c r="C7" s="197">
        <v>112.7970801488416</v>
      </c>
      <c r="D7" s="197">
        <v>101.63608039601333</v>
      </c>
      <c r="E7" s="197">
        <v>105.74803999605808</v>
      </c>
      <c r="F7" s="197">
        <v>95.393417665628505</v>
      </c>
      <c r="G7" s="197">
        <v>83.17769584530626</v>
      </c>
      <c r="H7" s="197">
        <v>88.248825607518327</v>
      </c>
      <c r="I7" s="197">
        <v>53.083710075835555</v>
      </c>
      <c r="J7" s="197">
        <v>100.41577952637341</v>
      </c>
      <c r="K7" s="197">
        <v>103.18088693956862</v>
      </c>
      <c r="L7" s="197">
        <v>97.528395029455794</v>
      </c>
      <c r="M7" s="197">
        <v>99.547869385667454</v>
      </c>
      <c r="N7" s="197">
        <v>94.919525947614275</v>
      </c>
      <c r="O7" s="197">
        <v>105.86098724410566</v>
      </c>
      <c r="P7" s="197">
        <v>100.41048789075522</v>
      </c>
      <c r="Q7" s="197">
        <v>97.360649903618821</v>
      </c>
      <c r="R7" s="197">
        <v>98.124516379849013</v>
      </c>
      <c r="S7" s="197">
        <v>103.95580501785288</v>
      </c>
      <c r="T7" s="197">
        <v>93.652576360731942</v>
      </c>
      <c r="U7" s="197">
        <v>98.437731174816406</v>
      </c>
      <c r="V7" s="197">
        <v>98.75263631360643</v>
      </c>
      <c r="W7" s="197">
        <v>104.48933374979367</v>
      </c>
      <c r="X7" s="197">
        <v>97.489714287627407</v>
      </c>
      <c r="Y7" s="197">
        <v>100.90870624518304</v>
      </c>
      <c r="Z7" s="197">
        <v>88.772881155923727</v>
      </c>
      <c r="AA7" s="197">
        <v>102.0197856098805</v>
      </c>
      <c r="AB7" s="197">
        <v>107.262714408267</v>
      </c>
      <c r="AC7" s="197">
        <v>104.88111440300287</v>
      </c>
      <c r="AD7" s="197">
        <v>109.98197181018089</v>
      </c>
      <c r="AE7" s="197">
        <v>103.56844852393856</v>
      </c>
      <c r="AF7" s="197">
        <v>107.07277590424009</v>
      </c>
      <c r="AG7" s="197">
        <v>78.367362430761503</v>
      </c>
      <c r="AH7" s="197">
        <v>99.472627083232851</v>
      </c>
      <c r="AI7" s="197">
        <v>107.16698179537032</v>
      </c>
      <c r="AJ7" s="197">
        <v>98.36691705048213</v>
      </c>
      <c r="AK7" s="197">
        <v>108.869235175387</v>
      </c>
      <c r="AL7" s="197">
        <v>98.660045385370509</v>
      </c>
      <c r="AM7" s="197">
        <v>105.04771379859237</v>
      </c>
      <c r="AN7" s="197">
        <v>102.01754550366562</v>
      </c>
      <c r="AO7" s="197">
        <v>82.566810394501346</v>
      </c>
      <c r="AP7" s="197">
        <v>100.40093093557527</v>
      </c>
      <c r="AQ7" s="197">
        <v>99.814504651792092</v>
      </c>
      <c r="AR7" s="197">
        <v>84.402468626033283</v>
      </c>
      <c r="AS7" s="197">
        <v>85.810642028569035</v>
      </c>
      <c r="AT7" s="197">
        <v>97.081490007852167</v>
      </c>
      <c r="AU7" s="197">
        <v>100.81262836827192</v>
      </c>
      <c r="AV7" s="197">
        <v>92.925749478394181</v>
      </c>
      <c r="AW7" s="197">
        <v>93.239167398971759</v>
      </c>
      <c r="AX7" s="197">
        <v>102.82912292247066</v>
      </c>
      <c r="AY7" s="197">
        <v>108.28891391991904</v>
      </c>
      <c r="AZ7" s="197">
        <v>95.954064511894543</v>
      </c>
      <c r="BA7" s="197">
        <v>89.157206842331277</v>
      </c>
      <c r="BB7" s="197">
        <v>110.04631175560999</v>
      </c>
      <c r="BC7" s="197">
        <v>112.25584987914475</v>
      </c>
      <c r="BD7" s="197">
        <v>100.24568495169976</v>
      </c>
      <c r="BE7" s="197">
        <v>99.5458260905896</v>
      </c>
      <c r="BF7" s="197">
        <v>99.921642600668079</v>
      </c>
      <c r="BG7" s="197">
        <v>98.290910567092595</v>
      </c>
    </row>
    <row r="8" spans="1:59">
      <c r="A8" s="198" t="s">
        <v>104</v>
      </c>
      <c r="B8" s="197">
        <v>104.33497144049096</v>
      </c>
      <c r="C8" s="197">
        <v>104.35707659015843</v>
      </c>
      <c r="D8" s="197">
        <v>104.58158755954763</v>
      </c>
      <c r="E8" s="197">
        <v>106.56792057135264</v>
      </c>
      <c r="F8" s="197">
        <v>108.09192051400191</v>
      </c>
      <c r="G8" s="197">
        <v>105.1689477629147</v>
      </c>
      <c r="H8" s="197">
        <v>110.93520635024632</v>
      </c>
      <c r="I8" s="197">
        <v>72.890246354675241</v>
      </c>
      <c r="J8" s="197">
        <v>100.48476542591351</v>
      </c>
      <c r="K8" s="197">
        <v>105.50343149909793</v>
      </c>
      <c r="L8" s="197">
        <v>102.22514122954547</v>
      </c>
      <c r="M8" s="197">
        <v>105.08496123536972</v>
      </c>
      <c r="N8" s="197">
        <v>113.3975724049142</v>
      </c>
      <c r="O8" s="197">
        <v>121.57805322745617</v>
      </c>
      <c r="P8" s="197">
        <v>97.01357095149487</v>
      </c>
      <c r="Q8" s="197">
        <v>96.684283463582162</v>
      </c>
      <c r="R8" s="197">
        <v>98.694691358853717</v>
      </c>
      <c r="S8" s="197">
        <v>102.99219193361316</v>
      </c>
      <c r="T8" s="197">
        <v>95.545892324168818</v>
      </c>
      <c r="U8" s="197">
        <v>98.607501277524335</v>
      </c>
      <c r="V8" s="197">
        <v>102.44849332021064</v>
      </c>
      <c r="W8" s="197">
        <v>104.13680080665996</v>
      </c>
      <c r="X8" s="197">
        <v>104.88976616581903</v>
      </c>
      <c r="Y8" s="197">
        <v>102.56642929296467</v>
      </c>
      <c r="Z8" s="197">
        <v>95.790600257775722</v>
      </c>
      <c r="AA8" s="197">
        <v>100.20984109417526</v>
      </c>
      <c r="AB8" s="197">
        <v>115.68801856593389</v>
      </c>
      <c r="AC8" s="197">
        <v>106.25398330671077</v>
      </c>
      <c r="AD8" s="197">
        <v>109.94764684074079</v>
      </c>
      <c r="AE8" s="197">
        <v>103.56186851465183</v>
      </c>
      <c r="AF8" s="197">
        <v>100.401941283211</v>
      </c>
      <c r="AG8" s="197">
        <v>96.962823701247885</v>
      </c>
      <c r="AH8" s="197">
        <v>109.60933357613354</v>
      </c>
      <c r="AI8" s="197">
        <v>106.59190111026354</v>
      </c>
      <c r="AJ8" s="197">
        <v>106.50957572062126</v>
      </c>
      <c r="AK8" s="197">
        <v>104.79208598021611</v>
      </c>
      <c r="AL8" s="197">
        <v>104.83268004837598</v>
      </c>
      <c r="AM8" s="197">
        <v>107.40628373924625</v>
      </c>
      <c r="AN8" s="197">
        <v>101.34626694685538</v>
      </c>
      <c r="AO8" s="197">
        <v>99.929151892425267</v>
      </c>
      <c r="AP8" s="197">
        <v>102.96217418177834</v>
      </c>
      <c r="AQ8" s="197">
        <v>103.65325725009178</v>
      </c>
      <c r="AR8" s="197">
        <v>98.679507518104032</v>
      </c>
      <c r="AS8" s="197">
        <v>98.441227598921571</v>
      </c>
      <c r="AT8" s="197">
        <v>102.64416062172168</v>
      </c>
      <c r="AU8" s="197">
        <v>99.811643230308505</v>
      </c>
      <c r="AV8" s="197">
        <v>100.68353139124486</v>
      </c>
      <c r="AW8" s="197">
        <v>100.33568282829883</v>
      </c>
      <c r="AX8" s="197">
        <v>99.406994366985714</v>
      </c>
      <c r="AY8" s="197">
        <v>97.090449052831289</v>
      </c>
      <c r="AZ8" s="197">
        <v>103.56404444088776</v>
      </c>
      <c r="BA8" s="197">
        <v>103.77849600998876</v>
      </c>
      <c r="BB8" s="197">
        <v>101.08733347328587</v>
      </c>
      <c r="BC8" s="197">
        <v>99.389785125443879</v>
      </c>
      <c r="BD8" s="197">
        <v>96.705429681458554</v>
      </c>
      <c r="BE8" s="197">
        <v>95.626615456738918</v>
      </c>
      <c r="BF8" s="197">
        <v>99.671175459156188</v>
      </c>
      <c r="BG8" s="197">
        <v>99.33389824815346</v>
      </c>
    </row>
    <row r="9" spans="1:59">
      <c r="A9" s="198" t="s">
        <v>177</v>
      </c>
      <c r="B9" s="197">
        <v>99.093026319152671</v>
      </c>
      <c r="C9" s="197">
        <v>89.175374895956367</v>
      </c>
      <c r="D9" s="197">
        <v>98.970653941300441</v>
      </c>
      <c r="E9" s="197">
        <v>96.108753992880324</v>
      </c>
      <c r="F9" s="197">
        <v>108.65287117943265</v>
      </c>
      <c r="G9" s="197">
        <v>115.72643437738618</v>
      </c>
      <c r="H9" s="197">
        <v>106.62859476199293</v>
      </c>
      <c r="I9" s="197">
        <v>131.99477520262229</v>
      </c>
      <c r="J9" s="197">
        <v>105.97909340586564</v>
      </c>
      <c r="K9" s="197">
        <v>102.14787186336574</v>
      </c>
      <c r="L9" s="197">
        <v>100.91868251503719</v>
      </c>
      <c r="M9" s="197">
        <v>103.02323737054112</v>
      </c>
      <c r="N9" s="197">
        <v>92.817541709110102</v>
      </c>
      <c r="O9" s="197">
        <v>69.595737230754651</v>
      </c>
      <c r="P9" s="197">
        <v>102.32471752651556</v>
      </c>
      <c r="Q9" s="197">
        <v>105.80841216486954</v>
      </c>
      <c r="R9" s="197">
        <v>96.653064837992062</v>
      </c>
      <c r="S9" s="197">
        <v>92.783795711367716</v>
      </c>
      <c r="T9" s="197">
        <v>99.707627714356732</v>
      </c>
      <c r="U9" s="197">
        <v>104.47179144176386</v>
      </c>
      <c r="V9" s="197">
        <v>98.150092754545582</v>
      </c>
      <c r="W9" s="197">
        <v>94.065272092408094</v>
      </c>
      <c r="X9" s="197">
        <v>102.01437274000347</v>
      </c>
      <c r="Y9" s="197">
        <v>95.216576078956322</v>
      </c>
      <c r="Z9" s="197">
        <v>98.301066260707501</v>
      </c>
      <c r="AA9" s="197">
        <v>107.1902376891402</v>
      </c>
      <c r="AB9" s="197">
        <v>97.667469766247677</v>
      </c>
      <c r="AC9" s="197">
        <v>90.595156916134044</v>
      </c>
      <c r="AD9" s="197">
        <v>96.38841832600697</v>
      </c>
      <c r="AE9" s="197">
        <v>95.398226978314852</v>
      </c>
      <c r="AF9" s="197">
        <v>96.564573663195546</v>
      </c>
      <c r="AG9" s="197">
        <v>103.27099582408601</v>
      </c>
      <c r="AH9" s="197">
        <v>100.35253337731622</v>
      </c>
      <c r="AI9" s="197">
        <v>94.726005138475415</v>
      </c>
      <c r="AJ9" s="197">
        <v>100.6239524235361</v>
      </c>
      <c r="AK9" s="197">
        <v>89.421715763292426</v>
      </c>
      <c r="AL9" s="197">
        <v>100.06022427323873</v>
      </c>
      <c r="AM9" s="197">
        <v>94.380701429733605</v>
      </c>
      <c r="AN9" s="197">
        <v>99.157803924855102</v>
      </c>
      <c r="AO9" s="197">
        <v>111.03912671079665</v>
      </c>
      <c r="AP9" s="197">
        <v>98.842121331029119</v>
      </c>
      <c r="AQ9" s="197">
        <v>99.434170580378151</v>
      </c>
      <c r="AR9" s="197">
        <v>107.78324832301145</v>
      </c>
      <c r="AS9" s="197">
        <v>117.53964166472571</v>
      </c>
      <c r="AT9" s="197">
        <v>104.68910021883011</v>
      </c>
      <c r="AU9" s="197">
        <v>111.9602038091581</v>
      </c>
      <c r="AV9" s="197">
        <v>105.01569875296614</v>
      </c>
      <c r="AW9" s="197">
        <v>106.06611624537257</v>
      </c>
      <c r="AX9" s="197">
        <v>98.922048420316528</v>
      </c>
      <c r="AY9" s="197">
        <v>97.539877833210525</v>
      </c>
      <c r="AZ9" s="197">
        <v>101.88774877046481</v>
      </c>
      <c r="BA9" s="197">
        <v>107.9442679523203</v>
      </c>
      <c r="BB9" s="197">
        <v>98.714069586044175</v>
      </c>
      <c r="BC9" s="197">
        <v>100.51530447143782</v>
      </c>
      <c r="BD9" s="197">
        <v>104.8600677189427</v>
      </c>
      <c r="BE9" s="197">
        <v>116.49910704002546</v>
      </c>
      <c r="BF9" s="197">
        <v>100.02804482126642</v>
      </c>
      <c r="BG9" s="197">
        <v>103.15072668260288</v>
      </c>
    </row>
    <row r="10" spans="1:59">
      <c r="A10" s="198" t="s">
        <v>178</v>
      </c>
      <c r="B10" s="197">
        <v>96.895401560068109</v>
      </c>
      <c r="C10" s="197">
        <v>95.305205605162698</v>
      </c>
      <c r="D10" s="197">
        <v>95.679244750871433</v>
      </c>
      <c r="E10" s="197">
        <v>91.210159660238986</v>
      </c>
      <c r="F10" s="197">
        <v>92.185873248541654</v>
      </c>
      <c r="G10" s="197">
        <v>81.114068873344053</v>
      </c>
      <c r="H10" s="197">
        <v>93.636615282154523</v>
      </c>
      <c r="I10" s="197">
        <v>76.037675811454605</v>
      </c>
      <c r="J10" s="197">
        <v>104.19102678264849</v>
      </c>
      <c r="K10" s="197">
        <v>109.31456460104107</v>
      </c>
      <c r="L10" s="197">
        <v>95.788159878329211</v>
      </c>
      <c r="M10" s="197">
        <v>98.103840790541852</v>
      </c>
      <c r="N10" s="197">
        <v>94.740941605863455</v>
      </c>
      <c r="O10" s="197">
        <v>88.126061383039954</v>
      </c>
      <c r="P10" s="197">
        <v>104.65434617643241</v>
      </c>
      <c r="Q10" s="197">
        <v>103.11688190133859</v>
      </c>
      <c r="R10" s="197">
        <v>95.718796843037751</v>
      </c>
      <c r="S10" s="197">
        <v>98.107003582511709</v>
      </c>
      <c r="T10" s="197">
        <v>95.656384928852859</v>
      </c>
      <c r="U10" s="197">
        <v>97.389397751079215</v>
      </c>
      <c r="V10" s="197">
        <v>99.706916557840316</v>
      </c>
      <c r="W10" s="197">
        <v>98.428963613698514</v>
      </c>
      <c r="X10" s="197">
        <v>96.761261760571031</v>
      </c>
      <c r="Y10" s="197">
        <v>98.86540089547286</v>
      </c>
      <c r="Z10" s="197">
        <v>71.974241710194192</v>
      </c>
      <c r="AA10" s="197">
        <v>82.863223895904682</v>
      </c>
      <c r="AB10" s="197">
        <v>103.97124037735679</v>
      </c>
      <c r="AC10" s="197">
        <v>98.296926836717603</v>
      </c>
      <c r="AD10" s="197">
        <v>106.36170729263125</v>
      </c>
      <c r="AE10" s="197">
        <v>98.859712336891093</v>
      </c>
      <c r="AF10" s="197">
        <v>93.931122390052238</v>
      </c>
      <c r="AG10" s="197">
        <v>85.792336711324467</v>
      </c>
      <c r="AH10" s="197">
        <v>90.353239116955791</v>
      </c>
      <c r="AI10" s="197">
        <v>99.668302523574027</v>
      </c>
      <c r="AJ10" s="197">
        <v>98.185957686111593</v>
      </c>
      <c r="AK10" s="197">
        <v>95.296790604246638</v>
      </c>
      <c r="AL10" s="197">
        <v>96.346832734709224</v>
      </c>
      <c r="AM10" s="197">
        <v>94.100777373046768</v>
      </c>
      <c r="AN10" s="197">
        <v>100.77266926417101</v>
      </c>
      <c r="AO10" s="197">
        <v>99.435603505012509</v>
      </c>
      <c r="AP10" s="197">
        <v>100.65365400710549</v>
      </c>
      <c r="AQ10" s="197">
        <v>95.365508997784815</v>
      </c>
      <c r="AR10" s="197">
        <v>109.5529296010375</v>
      </c>
      <c r="AS10" s="197">
        <v>104.6549226350173</v>
      </c>
      <c r="AT10" s="197">
        <v>103.74154679711938</v>
      </c>
      <c r="AU10" s="197">
        <v>105.70206897918442</v>
      </c>
      <c r="AV10" s="197">
        <v>104.57179449969298</v>
      </c>
      <c r="AW10" s="197">
        <v>109.93098750819684</v>
      </c>
      <c r="AX10" s="197">
        <v>100.92269235287038</v>
      </c>
      <c r="AY10" s="197">
        <v>100.53472790253369</v>
      </c>
      <c r="AZ10" s="197">
        <v>105.12266709665023</v>
      </c>
      <c r="BA10" s="197">
        <v>105.20026916632175</v>
      </c>
      <c r="BB10" s="197">
        <v>96.065759685504233</v>
      </c>
      <c r="BC10" s="197">
        <v>95.405957466767546</v>
      </c>
      <c r="BD10" s="197">
        <v>106.08677586872095</v>
      </c>
      <c r="BE10" s="197">
        <v>91.900041664410352</v>
      </c>
      <c r="BF10" s="197">
        <v>100.37017980641853</v>
      </c>
      <c r="BG10" s="197">
        <v>103.93412643851782</v>
      </c>
    </row>
    <row r="11" spans="1:59">
      <c r="A11" s="198" t="s">
        <v>181</v>
      </c>
      <c r="B11" s="197">
        <v>100.7731712532226</v>
      </c>
      <c r="C11" s="197">
        <v>113.26889112147683</v>
      </c>
      <c r="D11" s="197">
        <v>102.9635122848242</v>
      </c>
      <c r="E11" s="197">
        <v>111.88770787878957</v>
      </c>
      <c r="F11" s="197">
        <v>94.640418620743816</v>
      </c>
      <c r="G11" s="197">
        <v>85.63947431030806</v>
      </c>
      <c r="H11" s="197">
        <v>99.224156283437111</v>
      </c>
      <c r="I11" s="197">
        <v>82.292790625254611</v>
      </c>
      <c r="J11" s="197">
        <v>105.12140335959393</v>
      </c>
      <c r="K11" s="197">
        <v>91.971296987135716</v>
      </c>
      <c r="L11" s="197">
        <v>95.498619423750597</v>
      </c>
      <c r="M11" s="197">
        <v>110.27125123756024</v>
      </c>
      <c r="N11" s="197">
        <v>110.93977095227012</v>
      </c>
      <c r="O11" s="197">
        <v>78.318912154840518</v>
      </c>
      <c r="P11" s="197">
        <v>103.96177109438027</v>
      </c>
      <c r="Q11" s="197">
        <v>106.80061775354386</v>
      </c>
      <c r="R11" s="197">
        <v>97.489319869480241</v>
      </c>
      <c r="S11" s="197">
        <v>97.229687900448539</v>
      </c>
      <c r="T11" s="197">
        <v>94.091515759841144</v>
      </c>
      <c r="U11" s="197">
        <v>104.66317459096062</v>
      </c>
      <c r="V11" s="197">
        <v>96.878540328587462</v>
      </c>
      <c r="W11" s="197">
        <v>99.601971367429016</v>
      </c>
      <c r="X11" s="197">
        <v>99.684283306273386</v>
      </c>
      <c r="Y11" s="197">
        <v>107.25660103061765</v>
      </c>
      <c r="Z11" s="197">
        <v>106.51551564333168</v>
      </c>
      <c r="AA11" s="197">
        <v>117.02432717304056</v>
      </c>
      <c r="AB11" s="197">
        <v>98.246858638830403</v>
      </c>
      <c r="AC11" s="197">
        <v>105.31790264987653</v>
      </c>
      <c r="AD11" s="197">
        <v>98.448463684758067</v>
      </c>
      <c r="AE11" s="197">
        <v>98.574551516168953</v>
      </c>
      <c r="AF11" s="197">
        <v>100.6753764695532</v>
      </c>
      <c r="AG11" s="197">
        <v>125.81712842251731</v>
      </c>
      <c r="AH11" s="197">
        <v>97.919840001642925</v>
      </c>
      <c r="AI11" s="197">
        <v>112.00850892515855</v>
      </c>
      <c r="AJ11" s="197">
        <v>97.732747916877088</v>
      </c>
      <c r="AK11" s="197">
        <v>113.39118786678033</v>
      </c>
      <c r="AL11" s="197">
        <v>98.846295373558107</v>
      </c>
      <c r="AM11" s="197">
        <v>107.88953052191779</v>
      </c>
      <c r="AN11" s="197">
        <v>98.815225290992231</v>
      </c>
      <c r="AO11" s="197">
        <v>122.49723323171338</v>
      </c>
      <c r="AP11" s="197">
        <v>100.60492319807237</v>
      </c>
      <c r="AQ11" s="197">
        <v>112.82115843429305</v>
      </c>
      <c r="AR11" s="197">
        <v>95.646177513107759</v>
      </c>
      <c r="AS11" s="197">
        <v>120.14677577043147</v>
      </c>
      <c r="AT11" s="197">
        <v>93.196813273625324</v>
      </c>
      <c r="AU11" s="197">
        <v>107.20930205977164</v>
      </c>
      <c r="AV11" s="197">
        <v>99.657675134975904</v>
      </c>
      <c r="AW11" s="197">
        <v>99.979554876692632</v>
      </c>
      <c r="AX11" s="197">
        <v>101.59799117630961</v>
      </c>
      <c r="AY11" s="197">
        <v>101.80167228881788</v>
      </c>
      <c r="AZ11" s="197">
        <v>102.2352261581333</v>
      </c>
      <c r="BA11" s="197">
        <v>107.51286568307827</v>
      </c>
      <c r="BB11" s="197">
        <v>100.08207994190937</v>
      </c>
      <c r="BC11" s="197">
        <v>93.129164550791288</v>
      </c>
      <c r="BD11" s="197">
        <v>109.46122949494918</v>
      </c>
      <c r="BE11" s="197">
        <v>118.98359375115454</v>
      </c>
      <c r="BF11" s="197">
        <v>101.88089521922163</v>
      </c>
      <c r="BG11" s="197">
        <v>97.994568150837893</v>
      </c>
    </row>
    <row r="12" spans="1:59">
      <c r="A12" s="198" t="s">
        <v>182</v>
      </c>
      <c r="B12" s="197">
        <v>95.745041776005138</v>
      </c>
      <c r="C12" s="197">
        <v>104.48444623106283</v>
      </c>
      <c r="D12" s="197">
        <v>92.978067583097214</v>
      </c>
      <c r="E12" s="197">
        <v>103.18763405991997</v>
      </c>
      <c r="F12" s="197">
        <v>99.864943827007153</v>
      </c>
      <c r="G12" s="197">
        <v>121.04720893373653</v>
      </c>
      <c r="H12" s="197">
        <v>99.62344919234225</v>
      </c>
      <c r="I12" s="197">
        <v>190.91062015395212</v>
      </c>
      <c r="J12" s="197">
        <v>99.361164526671203</v>
      </c>
      <c r="K12" s="197">
        <v>105.37534192755291</v>
      </c>
      <c r="L12" s="197">
        <v>98.107907748291069</v>
      </c>
      <c r="M12" s="197">
        <v>98.776484969111436</v>
      </c>
      <c r="N12" s="197">
        <v>98.690278838820362</v>
      </c>
      <c r="O12" s="197">
        <v>92.764597291071652</v>
      </c>
      <c r="P12" s="197">
        <v>92.7158782166631</v>
      </c>
      <c r="Q12" s="197">
        <v>97.20732815116861</v>
      </c>
      <c r="R12" s="197">
        <v>99.34936989642371</v>
      </c>
      <c r="S12" s="197">
        <v>97.551558514325407</v>
      </c>
      <c r="T12" s="197">
        <v>98.082657926738577</v>
      </c>
      <c r="U12" s="197">
        <v>93.101959726205592</v>
      </c>
      <c r="V12" s="197">
        <v>98.773754580080563</v>
      </c>
      <c r="W12" s="197">
        <v>98.371705105466091</v>
      </c>
      <c r="X12" s="197">
        <v>97.0327629713493</v>
      </c>
      <c r="Y12" s="197">
        <v>97.034384501795685</v>
      </c>
      <c r="Z12" s="197">
        <v>97.6016694251731</v>
      </c>
      <c r="AA12" s="197">
        <v>78.491764251883353</v>
      </c>
      <c r="AB12" s="197">
        <v>93.088767435025304</v>
      </c>
      <c r="AC12" s="197">
        <v>100.65394495256901</v>
      </c>
      <c r="AD12" s="197">
        <v>95.596160371747615</v>
      </c>
      <c r="AE12" s="197">
        <v>104.12507461026959</v>
      </c>
      <c r="AF12" s="197">
        <v>102.33710224278549</v>
      </c>
      <c r="AG12" s="197">
        <v>89.698925189276764</v>
      </c>
      <c r="AH12" s="197">
        <v>95.04941289378668</v>
      </c>
      <c r="AI12" s="197">
        <v>103.94290249926624</v>
      </c>
      <c r="AJ12" s="197">
        <v>95.149095623464746</v>
      </c>
      <c r="AK12" s="197">
        <v>107.0346259671834</v>
      </c>
      <c r="AL12" s="197">
        <v>95.505616124308659</v>
      </c>
      <c r="AM12" s="197">
        <v>107.12701471568511</v>
      </c>
      <c r="AN12" s="197">
        <v>103.75812627579364</v>
      </c>
      <c r="AO12" s="197">
        <v>93.254281982462146</v>
      </c>
      <c r="AP12" s="197">
        <v>97.108023661782866</v>
      </c>
      <c r="AQ12" s="197">
        <v>95.253033296309681</v>
      </c>
      <c r="AR12" s="197">
        <v>97.334071849946199</v>
      </c>
      <c r="AS12" s="197">
        <v>94.778672627708588</v>
      </c>
      <c r="AT12" s="197">
        <v>99.751241382948052</v>
      </c>
      <c r="AU12" s="197">
        <v>98.560608890880602</v>
      </c>
      <c r="AV12" s="197">
        <v>97.131046634076526</v>
      </c>
      <c r="AW12" s="197">
        <v>90.833721121124199</v>
      </c>
      <c r="AX12" s="197">
        <v>95.586665145972887</v>
      </c>
      <c r="AY12" s="197">
        <v>100.44666726919951</v>
      </c>
      <c r="AZ12" s="197">
        <v>93.673081685756216</v>
      </c>
      <c r="BA12" s="197">
        <v>95.476579428657473</v>
      </c>
      <c r="BB12" s="197">
        <v>99.590284607582859</v>
      </c>
      <c r="BC12" s="197">
        <v>98.50965233467835</v>
      </c>
      <c r="BD12" s="197">
        <v>98.941479486202581</v>
      </c>
      <c r="BE12" s="197">
        <v>89.502211406683386</v>
      </c>
      <c r="BF12" s="197">
        <v>101.41476158278348</v>
      </c>
      <c r="BG12" s="197">
        <v>94.339356963535707</v>
      </c>
    </row>
    <row r="13" spans="1:59">
      <c r="A13" s="198" t="s">
        <v>184</v>
      </c>
      <c r="B13" s="197">
        <v>98.894636723288428</v>
      </c>
      <c r="C13" s="197">
        <v>109.70163311582186</v>
      </c>
      <c r="D13" s="197">
        <v>95.347357228053525</v>
      </c>
      <c r="E13" s="197">
        <v>107.29449941446229</v>
      </c>
      <c r="F13" s="197">
        <v>91.329335579221734</v>
      </c>
      <c r="G13" s="197">
        <v>83.670846676013838</v>
      </c>
      <c r="H13" s="197">
        <v>94.296914405370984</v>
      </c>
      <c r="I13" s="197">
        <v>74.49681770721881</v>
      </c>
      <c r="J13" s="197">
        <v>98.317999368972522</v>
      </c>
      <c r="K13" s="197">
        <v>105.76073300339606</v>
      </c>
      <c r="L13" s="197">
        <v>103.75228311806272</v>
      </c>
      <c r="M13" s="197">
        <v>106.81949734091889</v>
      </c>
      <c r="N13" s="197">
        <v>106.24676509697197</v>
      </c>
      <c r="O13" s="197">
        <v>78.183242828429471</v>
      </c>
      <c r="P13" s="197">
        <v>99.318210249699348</v>
      </c>
      <c r="Q13" s="197">
        <v>98.783696715268348</v>
      </c>
      <c r="R13" s="197">
        <v>100.61707875447139</v>
      </c>
      <c r="S13" s="197">
        <v>101.40143887104121</v>
      </c>
      <c r="T13" s="197">
        <v>98.162115831772155</v>
      </c>
      <c r="U13" s="197">
        <v>92.260656220023236</v>
      </c>
      <c r="V13" s="197">
        <v>98.888368686562728</v>
      </c>
      <c r="W13" s="197">
        <v>100.22568751644809</v>
      </c>
      <c r="X13" s="197">
        <v>94.571938047134012</v>
      </c>
      <c r="Y13" s="197">
        <v>97.406560997150521</v>
      </c>
      <c r="Z13" s="197">
        <v>79.059344507537531</v>
      </c>
      <c r="AA13" s="197">
        <v>62.084642807715241</v>
      </c>
      <c r="AB13" s="197">
        <v>97.30148741075034</v>
      </c>
      <c r="AC13" s="197">
        <v>102.95884291658271</v>
      </c>
      <c r="AD13" s="197">
        <v>103.66819825004808</v>
      </c>
      <c r="AE13" s="197">
        <v>105.63249055752377</v>
      </c>
      <c r="AF13" s="197">
        <v>97.773176861245474</v>
      </c>
      <c r="AG13" s="197">
        <v>91.113278463938059</v>
      </c>
      <c r="AH13" s="197">
        <v>100.09214009930101</v>
      </c>
      <c r="AI13" s="197">
        <v>112.49310044676344</v>
      </c>
      <c r="AJ13" s="197">
        <v>98.648732155032562</v>
      </c>
      <c r="AK13" s="197">
        <v>111.55759476142384</v>
      </c>
      <c r="AL13" s="197">
        <v>99.508152033968472</v>
      </c>
      <c r="AM13" s="197">
        <v>107.2968820984953</v>
      </c>
      <c r="AN13" s="197">
        <v>92.914167463977194</v>
      </c>
      <c r="AO13" s="197">
        <v>87.658228033829062</v>
      </c>
      <c r="AP13" s="197">
        <v>100.62814485242973</v>
      </c>
      <c r="AQ13" s="197">
        <v>107.2210851870426</v>
      </c>
      <c r="AR13" s="197">
        <v>110.38552577292529</v>
      </c>
      <c r="AS13" s="197">
        <v>104.58134715159673</v>
      </c>
      <c r="AT13" s="197">
        <v>105.76804456249835</v>
      </c>
      <c r="AU13" s="197">
        <v>98.378414011915496</v>
      </c>
      <c r="AV13" s="197">
        <v>105.6469526230416</v>
      </c>
      <c r="AW13" s="197">
        <v>99.374346382761175</v>
      </c>
      <c r="AX13" s="197">
        <v>100.93657492870271</v>
      </c>
      <c r="AY13" s="197">
        <v>100.66120663663771</v>
      </c>
      <c r="AZ13" s="197">
        <v>102.88295947991892</v>
      </c>
      <c r="BA13" s="197">
        <v>101.58881236386786</v>
      </c>
      <c r="BB13" s="197">
        <v>98.261355476407346</v>
      </c>
      <c r="BC13" s="197">
        <v>92.599374033476238</v>
      </c>
      <c r="BD13" s="197">
        <v>87.591395274049418</v>
      </c>
      <c r="BE13" s="197">
        <v>89.711223603225065</v>
      </c>
      <c r="BF13" s="197">
        <v>99.458275191039249</v>
      </c>
      <c r="BG13" s="197">
        <v>99.094096765231185</v>
      </c>
    </row>
    <row r="14" spans="1:59">
      <c r="A14" s="198" t="s">
        <v>188</v>
      </c>
      <c r="B14" s="197">
        <v>100.69017278276048</v>
      </c>
      <c r="C14" s="197">
        <v>105.95952461325224</v>
      </c>
      <c r="D14" s="197">
        <v>100.29349507562067</v>
      </c>
      <c r="E14" s="197">
        <v>103.63217787934522</v>
      </c>
      <c r="F14" s="197">
        <v>98.042299146594374</v>
      </c>
      <c r="G14" s="197">
        <v>116.10966682938499</v>
      </c>
      <c r="H14" s="197">
        <v>106.59914852706285</v>
      </c>
      <c r="I14" s="197">
        <v>202.84422034766573</v>
      </c>
      <c r="J14" s="197">
        <v>102.78482298717093</v>
      </c>
      <c r="K14" s="197">
        <v>101.07886983515206</v>
      </c>
      <c r="L14" s="197">
        <v>102.69508906037585</v>
      </c>
      <c r="M14" s="197">
        <v>116.91917566287913</v>
      </c>
      <c r="N14" s="197">
        <v>98.04289860624506</v>
      </c>
      <c r="O14" s="197">
        <v>92.844569982114606</v>
      </c>
      <c r="P14" s="197">
        <v>108.29621067501161</v>
      </c>
      <c r="Q14" s="197">
        <v>102.55770887407665</v>
      </c>
      <c r="R14" s="197">
        <v>108.41990888551891</v>
      </c>
      <c r="S14" s="197">
        <v>107.58016043282659</v>
      </c>
      <c r="T14" s="197">
        <v>106.67274527900774</v>
      </c>
      <c r="U14" s="197">
        <v>105.44780648582118</v>
      </c>
      <c r="V14" s="197">
        <v>104.82277189578475</v>
      </c>
      <c r="W14" s="197">
        <v>103.72136503495575</v>
      </c>
      <c r="X14" s="197">
        <v>103.25132329538384</v>
      </c>
      <c r="Y14" s="197">
        <v>103.91426201801175</v>
      </c>
      <c r="Z14" s="197">
        <v>114.04444096942296</v>
      </c>
      <c r="AA14" s="197">
        <v>159.28097642452539</v>
      </c>
      <c r="AB14" s="197">
        <v>92.375276493429965</v>
      </c>
      <c r="AC14" s="197">
        <v>91.575734342774197</v>
      </c>
      <c r="AD14" s="197">
        <v>89.340571788552722</v>
      </c>
      <c r="AE14" s="197">
        <v>87.568382152394392</v>
      </c>
      <c r="AF14" s="197">
        <v>108.96871449536063</v>
      </c>
      <c r="AG14" s="197">
        <v>136.47328262673247</v>
      </c>
      <c r="AH14" s="197">
        <v>101.00725236237788</v>
      </c>
      <c r="AI14" s="197">
        <v>113.70626209102423</v>
      </c>
      <c r="AJ14" s="197">
        <v>102.40676454860692</v>
      </c>
      <c r="AK14" s="197">
        <v>107.15166580678599</v>
      </c>
      <c r="AL14" s="197">
        <v>101.7707327932869</v>
      </c>
      <c r="AM14" s="197">
        <v>106.14681562114465</v>
      </c>
      <c r="AN14" s="197">
        <v>101.7186842884001</v>
      </c>
      <c r="AO14" s="197">
        <v>108.53778636468489</v>
      </c>
      <c r="AP14" s="197">
        <v>102.79986285880504</v>
      </c>
      <c r="AQ14" s="197">
        <v>108.85706852071957</v>
      </c>
      <c r="AR14" s="197">
        <v>102.43590233180342</v>
      </c>
      <c r="AS14" s="197">
        <v>104.25992478222039</v>
      </c>
      <c r="AT14" s="197">
        <v>102.55480711245217</v>
      </c>
      <c r="AU14" s="197">
        <v>100.82845521062984</v>
      </c>
      <c r="AV14" s="197">
        <v>105.09356144328865</v>
      </c>
      <c r="AW14" s="197">
        <v>101.88361827960266</v>
      </c>
      <c r="AX14" s="197">
        <v>98.590513709441169</v>
      </c>
      <c r="AY14" s="197">
        <v>97.42408365000648</v>
      </c>
      <c r="AZ14" s="197">
        <v>101.73255357066053</v>
      </c>
      <c r="BA14" s="197">
        <v>101.21180754158115</v>
      </c>
      <c r="BB14" s="197">
        <v>93.596132846509562</v>
      </c>
      <c r="BC14" s="197">
        <v>90.686453425550184</v>
      </c>
      <c r="BD14" s="197">
        <v>117.92230932285277</v>
      </c>
      <c r="BE14" s="197">
        <v>113.68850965384441</v>
      </c>
      <c r="BF14" s="197">
        <v>100.98222384057229</v>
      </c>
      <c r="BG14" s="197">
        <v>101.03303755957293</v>
      </c>
    </row>
    <row r="15" spans="1:59">
      <c r="A15" s="198" t="s">
        <v>193</v>
      </c>
      <c r="B15" s="197">
        <v>99.811983018048565</v>
      </c>
      <c r="C15" s="197">
        <v>90.999039071320709</v>
      </c>
      <c r="D15" s="197">
        <v>103.07383186492525</v>
      </c>
      <c r="E15" s="197">
        <v>98.780878531069902</v>
      </c>
      <c r="F15" s="197">
        <v>101.29238189360137</v>
      </c>
      <c r="G15" s="197">
        <v>95.88094373885248</v>
      </c>
      <c r="H15" s="197">
        <v>100.85886114633311</v>
      </c>
      <c r="I15" s="197">
        <v>97.844317631711306</v>
      </c>
      <c r="J15" s="197">
        <v>100.43623515069523</v>
      </c>
      <c r="K15" s="197">
        <v>98.784735658700527</v>
      </c>
      <c r="L15" s="197">
        <v>96.034757520837189</v>
      </c>
      <c r="M15" s="197">
        <v>85.578030319793854</v>
      </c>
      <c r="N15" s="197">
        <v>90.12704444558986</v>
      </c>
      <c r="O15" s="197">
        <v>114.64103374670513</v>
      </c>
      <c r="P15" s="197">
        <v>95.510684913790385</v>
      </c>
      <c r="Q15" s="197">
        <v>96.86014665053419</v>
      </c>
      <c r="R15" s="197">
        <v>108.35956226611461</v>
      </c>
      <c r="S15" s="197">
        <v>101.09623521827717</v>
      </c>
      <c r="T15" s="197">
        <v>99.486924262377357</v>
      </c>
      <c r="U15" s="197">
        <v>98.358901451333907</v>
      </c>
      <c r="V15" s="197">
        <v>103.08865424610762</v>
      </c>
      <c r="W15" s="197">
        <v>101.04394816281584</v>
      </c>
      <c r="X15" s="197">
        <v>103.16230097088228</v>
      </c>
      <c r="Y15" s="197">
        <v>98.65249142697904</v>
      </c>
      <c r="Z15" s="197">
        <v>106.47807951585106</v>
      </c>
      <c r="AA15" s="197">
        <v>89.763432305543461</v>
      </c>
      <c r="AB15" s="197">
        <v>97.119566450996984</v>
      </c>
      <c r="AC15" s="197">
        <v>103.16521432972144</v>
      </c>
      <c r="AD15" s="197">
        <v>95.346298534202802</v>
      </c>
      <c r="AE15" s="197">
        <v>105.50651765033254</v>
      </c>
      <c r="AF15" s="197">
        <v>103.9107892602006</v>
      </c>
      <c r="AG15" s="197">
        <v>91.718600667978507</v>
      </c>
      <c r="AH15" s="197">
        <v>102.53319482057206</v>
      </c>
      <c r="AI15" s="197">
        <v>92.528476709657454</v>
      </c>
      <c r="AJ15" s="197">
        <v>99.762430262926927</v>
      </c>
      <c r="AK15" s="197">
        <v>94.808054943907649</v>
      </c>
      <c r="AL15" s="197">
        <v>103.05196844379904</v>
      </c>
      <c r="AM15" s="197">
        <v>97.76696916194318</v>
      </c>
      <c r="AN15" s="197">
        <v>99.874600550085617</v>
      </c>
      <c r="AO15" s="197">
        <v>86.713754547620724</v>
      </c>
      <c r="AP15" s="197">
        <v>95.981814481632497</v>
      </c>
      <c r="AQ15" s="197">
        <v>90.455612822996088</v>
      </c>
      <c r="AR15" s="197">
        <v>88.068880334430759</v>
      </c>
      <c r="AS15" s="197">
        <v>79.501232653532185</v>
      </c>
      <c r="AT15" s="197">
        <v>91.982349355798092</v>
      </c>
      <c r="AU15" s="197">
        <v>93.752961697588859</v>
      </c>
      <c r="AV15" s="197">
        <v>99.252370099507459</v>
      </c>
      <c r="AW15" s="197">
        <v>101.86554154123478</v>
      </c>
      <c r="AX15" s="197">
        <v>99.990903288467109</v>
      </c>
      <c r="AY15" s="197">
        <v>101.6564045746491</v>
      </c>
      <c r="AZ15" s="197">
        <v>92.363165256147298</v>
      </c>
      <c r="BA15" s="197">
        <v>94.968794896879515</v>
      </c>
      <c r="BB15" s="197">
        <v>95.414117358717647</v>
      </c>
      <c r="BC15" s="197">
        <v>107.13505092059061</v>
      </c>
      <c r="BD15" s="197">
        <v>100.86628352086345</v>
      </c>
      <c r="BE15" s="197">
        <v>89.097894819206985</v>
      </c>
      <c r="BF15" s="197">
        <v>101.04231205583774</v>
      </c>
      <c r="BG15" s="197">
        <v>101.11740107600346</v>
      </c>
    </row>
    <row r="16" spans="1:59">
      <c r="A16" s="198" t="s">
        <v>194</v>
      </c>
      <c r="B16" s="197">
        <v>97.035539827152604</v>
      </c>
      <c r="C16" s="197">
        <v>93.35590092541554</v>
      </c>
      <c r="D16" s="197">
        <v>98.368118914345999</v>
      </c>
      <c r="E16" s="197">
        <v>99.363932785274429</v>
      </c>
      <c r="F16" s="197">
        <v>103.88205359225738</v>
      </c>
      <c r="G16" s="197">
        <v>119.16003569895182</v>
      </c>
      <c r="H16" s="197">
        <v>93.632900995453255</v>
      </c>
      <c r="I16" s="197">
        <v>151.58308556836593</v>
      </c>
      <c r="J16" s="197">
        <v>97.248997838041532</v>
      </c>
      <c r="K16" s="197">
        <v>97.989219820619766</v>
      </c>
      <c r="L16" s="197">
        <v>96.733037994780261</v>
      </c>
      <c r="M16" s="197">
        <v>93.759904315557307</v>
      </c>
      <c r="N16" s="197">
        <v>90.259587347752984</v>
      </c>
      <c r="O16" s="197">
        <v>107.09424115972482</v>
      </c>
      <c r="P16" s="197">
        <v>96.527665598647701</v>
      </c>
      <c r="Q16" s="197">
        <v>98.203795496041963</v>
      </c>
      <c r="R16" s="197">
        <v>103.91101043402713</v>
      </c>
      <c r="S16" s="197">
        <v>101.12620657714928</v>
      </c>
      <c r="T16" s="197">
        <v>102.14304655858881</v>
      </c>
      <c r="U16" s="197">
        <v>95.525583692261648</v>
      </c>
      <c r="V16" s="197">
        <v>102.02194142136769</v>
      </c>
      <c r="W16" s="197">
        <v>100.16612808023515</v>
      </c>
      <c r="X16" s="197">
        <v>102.54452458194736</v>
      </c>
      <c r="Y16" s="197">
        <v>98.726694520093616</v>
      </c>
      <c r="Z16" s="197">
        <v>94.762537921190116</v>
      </c>
      <c r="AA16" s="197">
        <v>90.538150810966869</v>
      </c>
      <c r="AB16" s="197">
        <v>100.48408101275341</v>
      </c>
      <c r="AC16" s="197">
        <v>97.927611015485141</v>
      </c>
      <c r="AD16" s="197">
        <v>98.495166640436935</v>
      </c>
      <c r="AE16" s="197">
        <v>99.790982479981963</v>
      </c>
      <c r="AF16" s="197">
        <v>102.43520295232902</v>
      </c>
      <c r="AG16" s="197">
        <v>94.602567612505055</v>
      </c>
      <c r="AH16" s="197">
        <v>97.586593794607097</v>
      </c>
      <c r="AI16" s="197">
        <v>97.740878051217777</v>
      </c>
      <c r="AJ16" s="197">
        <v>97.88838461575142</v>
      </c>
      <c r="AK16" s="197">
        <v>93.957938338533481</v>
      </c>
      <c r="AL16" s="197">
        <v>99.727582900229365</v>
      </c>
      <c r="AM16" s="197">
        <v>97.060095152419422</v>
      </c>
      <c r="AN16" s="197">
        <v>102.02833908289621</v>
      </c>
      <c r="AO16" s="197">
        <v>97.455850692403018</v>
      </c>
      <c r="AP16" s="197">
        <v>100.47221720078969</v>
      </c>
      <c r="AQ16" s="197">
        <v>97.294601035584762</v>
      </c>
      <c r="AR16" s="197">
        <v>92.056298830449919</v>
      </c>
      <c r="AS16" s="197">
        <v>91.374811224050092</v>
      </c>
      <c r="AT16" s="197">
        <v>95.089854984247467</v>
      </c>
      <c r="AU16" s="197">
        <v>92.890876948057709</v>
      </c>
      <c r="AV16" s="197">
        <v>93.926905554385144</v>
      </c>
      <c r="AW16" s="197">
        <v>94.11048556209785</v>
      </c>
      <c r="AX16" s="197">
        <v>98.307371768045442</v>
      </c>
      <c r="AY16" s="197">
        <v>94.963668183004941</v>
      </c>
      <c r="AZ16" s="197">
        <v>100.42913758600301</v>
      </c>
      <c r="BA16" s="197">
        <v>87.231455568551723</v>
      </c>
      <c r="BB16" s="197">
        <v>106.01084458161627</v>
      </c>
      <c r="BC16" s="197">
        <v>100.72203072209467</v>
      </c>
      <c r="BD16" s="197">
        <v>93.166185416888936</v>
      </c>
      <c r="BE16" s="197">
        <v>85.27817104941316</v>
      </c>
      <c r="BF16" s="197">
        <v>98.271767497057141</v>
      </c>
      <c r="BG16" s="197">
        <v>97.400952457848376</v>
      </c>
    </row>
    <row r="17" spans="1:64">
      <c r="A17" s="198" t="s">
        <v>195</v>
      </c>
      <c r="B17" s="197">
        <v>97.009956655330825</v>
      </c>
      <c r="C17" s="197">
        <v>108.89699792266521</v>
      </c>
      <c r="D17" s="197">
        <v>95.809228157495227</v>
      </c>
      <c r="E17" s="197">
        <v>110.48051982179301</v>
      </c>
      <c r="F17" s="197">
        <v>88.854842978534208</v>
      </c>
      <c r="G17" s="197">
        <v>95.232497543235141</v>
      </c>
      <c r="H17" s="197">
        <v>88.404174954045118</v>
      </c>
      <c r="I17" s="197">
        <v>84.857110639974934</v>
      </c>
      <c r="J17" s="197">
        <v>95.463037866380645</v>
      </c>
      <c r="K17" s="197">
        <v>97.15514271619908</v>
      </c>
      <c r="L17" s="197">
        <v>100.70969326852665</v>
      </c>
      <c r="M17" s="197">
        <v>100.24446153540634</v>
      </c>
      <c r="N17" s="197">
        <v>114.62006617970226</v>
      </c>
      <c r="O17" s="197">
        <v>144.13302909671276</v>
      </c>
      <c r="P17" s="197">
        <v>97.2612648434596</v>
      </c>
      <c r="Q17" s="197">
        <v>105.69038472666725</v>
      </c>
      <c r="R17" s="197">
        <v>102.24346677566483</v>
      </c>
      <c r="S17" s="197">
        <v>93.699806243997159</v>
      </c>
      <c r="T17" s="197">
        <v>99.765797004320973</v>
      </c>
      <c r="U17" s="197">
        <v>84.071838111652781</v>
      </c>
      <c r="V17" s="197">
        <v>101.67178080179376</v>
      </c>
      <c r="W17" s="197">
        <v>97.763150835702959</v>
      </c>
      <c r="X17" s="197">
        <v>97.533604035498755</v>
      </c>
      <c r="Y17" s="197">
        <v>102.66244666959984</v>
      </c>
      <c r="Z17" s="197">
        <v>98.84455827008091</v>
      </c>
      <c r="AA17" s="197">
        <v>35.078284851706293</v>
      </c>
      <c r="AB17" s="197">
        <v>101.49947673251853</v>
      </c>
      <c r="AC17" s="197">
        <v>111.9064098439321</v>
      </c>
      <c r="AD17" s="197">
        <v>105.22665203279018</v>
      </c>
      <c r="AE17" s="197">
        <v>109.20173449805455</v>
      </c>
      <c r="AF17" s="197">
        <v>98.879088352279894</v>
      </c>
      <c r="AG17" s="197">
        <v>75.586354157919544</v>
      </c>
      <c r="AH17" s="197">
        <v>99.83428422908986</v>
      </c>
      <c r="AI17" s="197">
        <v>96.805221471815003</v>
      </c>
      <c r="AJ17" s="197">
        <v>97.527975218656564</v>
      </c>
      <c r="AK17" s="197">
        <v>105.20200228864249</v>
      </c>
      <c r="AL17" s="197">
        <v>95.667350433971265</v>
      </c>
      <c r="AM17" s="197">
        <v>105.2589678011276</v>
      </c>
      <c r="AN17" s="197">
        <v>98.458156662823953</v>
      </c>
      <c r="AO17" s="197">
        <v>77.63274338330173</v>
      </c>
      <c r="AP17" s="197">
        <v>99.020262652172121</v>
      </c>
      <c r="AQ17" s="197">
        <v>99.828497671416457</v>
      </c>
      <c r="AR17" s="197">
        <v>89.640414358609263</v>
      </c>
      <c r="AS17" s="197">
        <v>78.876490762150681</v>
      </c>
      <c r="AT17" s="197">
        <v>95.155101848220099</v>
      </c>
      <c r="AU17" s="197">
        <v>91.797107115282898</v>
      </c>
      <c r="AV17" s="197">
        <v>93.872931586165564</v>
      </c>
      <c r="AW17" s="197">
        <v>88.697341183133432</v>
      </c>
      <c r="AX17" s="197">
        <v>101.50428995346161</v>
      </c>
      <c r="AY17" s="197">
        <v>92.179951644212949</v>
      </c>
      <c r="AZ17" s="197">
        <v>95.57898357426474</v>
      </c>
      <c r="BA17" s="197">
        <v>87.988231748647678</v>
      </c>
      <c r="BB17" s="197">
        <v>103.09367715148277</v>
      </c>
      <c r="BC17" s="197">
        <v>106.98170504365727</v>
      </c>
      <c r="BD17" s="197">
        <v>86.831974044256071</v>
      </c>
      <c r="BE17" s="197">
        <v>90.587059011286669</v>
      </c>
      <c r="BF17" s="197">
        <v>97.128907620846789</v>
      </c>
      <c r="BG17" s="197">
        <v>102.64410124438574</v>
      </c>
    </row>
    <row r="18" spans="1:64">
      <c r="A18" s="198" t="s">
        <v>196</v>
      </c>
      <c r="B18" s="197">
        <v>92.940702217574739</v>
      </c>
      <c r="C18" s="197">
        <v>86.912588032171243</v>
      </c>
      <c r="D18" s="197">
        <v>93.302742238856624</v>
      </c>
      <c r="E18" s="197">
        <v>98.206527128844115</v>
      </c>
      <c r="F18" s="197">
        <v>112.29010976119898</v>
      </c>
      <c r="G18" s="197">
        <v>112.75536692888973</v>
      </c>
      <c r="H18" s="197">
        <v>111.41458932173103</v>
      </c>
      <c r="I18" s="197">
        <v>107.77073996278558</v>
      </c>
      <c r="J18" s="197">
        <v>96.150730918405031</v>
      </c>
      <c r="K18" s="197">
        <v>100.23883176815272</v>
      </c>
      <c r="L18" s="197">
        <v>95.732093608729201</v>
      </c>
      <c r="M18" s="197">
        <v>91.111506813640503</v>
      </c>
      <c r="N18" s="197">
        <v>97.040265188837367</v>
      </c>
      <c r="O18" s="197">
        <v>123.67557905906152</v>
      </c>
      <c r="P18" s="197">
        <v>92.195109899572529</v>
      </c>
      <c r="Q18" s="197">
        <v>95.607880838075658</v>
      </c>
      <c r="R18" s="197">
        <v>98.38648700912826</v>
      </c>
      <c r="S18" s="197">
        <v>101.98015058587767</v>
      </c>
      <c r="T18" s="197">
        <v>103.05086076154095</v>
      </c>
      <c r="U18" s="197">
        <v>94.238010937737769</v>
      </c>
      <c r="V18" s="197">
        <v>97.950152447669737</v>
      </c>
      <c r="W18" s="197">
        <v>99.953112333256669</v>
      </c>
      <c r="X18" s="197">
        <v>92.867582115329697</v>
      </c>
      <c r="Y18" s="197">
        <v>101.52353894471304</v>
      </c>
      <c r="Z18" s="197">
        <v>89.352937504978939</v>
      </c>
      <c r="AA18" s="197">
        <v>55.452453027724147</v>
      </c>
      <c r="AB18" s="197">
        <v>90.326075843912804</v>
      </c>
      <c r="AC18" s="197">
        <v>99.81995591619328</v>
      </c>
      <c r="AD18" s="197">
        <v>97.760011586668426</v>
      </c>
      <c r="AE18" s="197">
        <v>98.721004000578233</v>
      </c>
      <c r="AF18" s="197">
        <v>102.68983498525263</v>
      </c>
      <c r="AG18" s="197">
        <v>104.13329634960637</v>
      </c>
      <c r="AH18" s="197">
        <v>90.119212232387284</v>
      </c>
      <c r="AI18" s="197">
        <v>81.649868221702889</v>
      </c>
      <c r="AJ18" s="197">
        <v>91.109315875544482</v>
      </c>
      <c r="AK18" s="197">
        <v>83.127422951647077</v>
      </c>
      <c r="AL18" s="197">
        <v>93.511309470480754</v>
      </c>
      <c r="AM18" s="197">
        <v>96.501049108004153</v>
      </c>
      <c r="AN18" s="197">
        <v>112.56834299198755</v>
      </c>
      <c r="AO18" s="197">
        <v>78.095520208432418</v>
      </c>
      <c r="AP18" s="197">
        <v>93.465563463774913</v>
      </c>
      <c r="AQ18" s="197">
        <v>90.304883653830558</v>
      </c>
      <c r="AR18" s="197">
        <v>86.132596074303152</v>
      </c>
      <c r="AS18" s="197">
        <v>87.212389974138986</v>
      </c>
      <c r="AT18" s="197">
        <v>95.516213515350188</v>
      </c>
      <c r="AU18" s="197">
        <v>86.01793087238201</v>
      </c>
      <c r="AV18" s="197">
        <v>94.395440110025348</v>
      </c>
      <c r="AW18" s="197">
        <v>88.543922486468858</v>
      </c>
      <c r="AX18" s="197">
        <v>94.948317682857351</v>
      </c>
      <c r="AY18" s="197">
        <v>99.526766373141726</v>
      </c>
      <c r="AZ18" s="197">
        <v>104.97435848810774</v>
      </c>
      <c r="BA18" s="197">
        <v>96.385053258362802</v>
      </c>
      <c r="BB18" s="197">
        <v>97.705660124617268</v>
      </c>
      <c r="BC18" s="197">
        <v>92.182349968820887</v>
      </c>
      <c r="BD18" s="197">
        <v>85.729790252228554</v>
      </c>
      <c r="BE18" s="197">
        <v>85.923077084303173</v>
      </c>
      <c r="BF18" s="197">
        <v>96.35822040635837</v>
      </c>
      <c r="BG18" s="197">
        <v>95.203910929809965</v>
      </c>
    </row>
    <row r="19" spans="1:64">
      <c r="A19" s="198" t="s">
        <v>146</v>
      </c>
      <c r="B19" s="197">
        <v>107.84600224197627</v>
      </c>
      <c r="C19" s="197">
        <v>95.093840485217044</v>
      </c>
      <c r="D19" s="197">
        <v>104.10688037070364</v>
      </c>
      <c r="E19" s="197">
        <v>108.20693050065945</v>
      </c>
      <c r="F19" s="197">
        <v>100.23694994930456</v>
      </c>
      <c r="G19" s="197">
        <v>94.981108444258155</v>
      </c>
      <c r="H19" s="197">
        <v>133.6362238171651</v>
      </c>
      <c r="I19" s="197">
        <v>91.238099933245337</v>
      </c>
      <c r="J19" s="197">
        <v>113.02201485709038</v>
      </c>
      <c r="K19" s="197">
        <v>109.64694395588512</v>
      </c>
      <c r="L19" s="197">
        <v>102.49551820878547</v>
      </c>
      <c r="M19" s="197">
        <v>109.26072215412886</v>
      </c>
      <c r="N19" s="197">
        <v>86.69269352315861</v>
      </c>
      <c r="O19" s="197">
        <v>101.19142063893017</v>
      </c>
      <c r="P19" s="197">
        <v>105.80366827707107</v>
      </c>
      <c r="Q19" s="197">
        <v>97.825632637068111</v>
      </c>
      <c r="R19" s="197">
        <v>106.52057410652137</v>
      </c>
      <c r="S19" s="197">
        <v>109.26876425354921</v>
      </c>
      <c r="T19" s="197">
        <v>95.527706809000804</v>
      </c>
      <c r="U19" s="197">
        <v>87.659408809082862</v>
      </c>
      <c r="V19" s="197">
        <v>105.17467970148387</v>
      </c>
      <c r="W19" s="197">
        <v>100.11065338417356</v>
      </c>
      <c r="X19" s="197">
        <v>104.42848192857697</v>
      </c>
      <c r="Y19" s="197">
        <v>108.88871333476122</v>
      </c>
      <c r="Z19" s="197">
        <v>107.87906870548206</v>
      </c>
      <c r="AA19" s="197">
        <v>146.9657531119781</v>
      </c>
      <c r="AB19" s="197">
        <v>109.36538093838529</v>
      </c>
      <c r="AC19" s="197">
        <v>120.35609231545638</v>
      </c>
      <c r="AD19" s="197">
        <v>104.82925324833008</v>
      </c>
      <c r="AE19" s="197">
        <v>107.69090891745059</v>
      </c>
      <c r="AF19" s="197">
        <v>105.2806214771451</v>
      </c>
      <c r="AG19" s="197">
        <v>51.419932949604267</v>
      </c>
      <c r="AH19" s="197">
        <v>105.01315277578837</v>
      </c>
      <c r="AI19" s="197">
        <v>93.918357057321913</v>
      </c>
      <c r="AJ19" s="197">
        <v>110.46999217044345</v>
      </c>
      <c r="AK19" s="197">
        <v>90.89795050514023</v>
      </c>
      <c r="AL19" s="197">
        <v>109.90868733811519</v>
      </c>
      <c r="AM19" s="197">
        <v>115.7293922830809</v>
      </c>
      <c r="AN19" s="197">
        <v>105.8327409065561</v>
      </c>
      <c r="AO19" s="197">
        <v>82.713168801654376</v>
      </c>
      <c r="AP19" s="197">
        <v>100.46861085047611</v>
      </c>
      <c r="AQ19" s="197">
        <v>110.91095820311408</v>
      </c>
      <c r="AR19" s="197">
        <v>108.18496337693402</v>
      </c>
      <c r="AS19" s="197">
        <v>100.19549306361637</v>
      </c>
      <c r="AT19" s="197">
        <v>109.95469598540136</v>
      </c>
      <c r="AU19" s="197">
        <v>95.801398635287711</v>
      </c>
      <c r="AV19" s="197">
        <v>92.640747963653993</v>
      </c>
      <c r="AW19" s="197">
        <v>95.186389249465691</v>
      </c>
      <c r="AX19" s="197">
        <v>93.477075240781744</v>
      </c>
      <c r="AY19" s="197">
        <v>103.20474292195223</v>
      </c>
      <c r="AZ19" s="197">
        <v>111.27985983699324</v>
      </c>
      <c r="BA19" s="197">
        <v>122.6632865112251</v>
      </c>
      <c r="BB19" s="197">
        <v>97.179323398468966</v>
      </c>
      <c r="BC19" s="197">
        <v>111.33384706414584</v>
      </c>
      <c r="BD19" s="197">
        <v>88.9180246073566</v>
      </c>
      <c r="BE19" s="197">
        <v>68.721516201299224</v>
      </c>
      <c r="BF19" s="197">
        <v>100.26042606790746</v>
      </c>
      <c r="BG19" s="197">
        <v>96.806009633227063</v>
      </c>
    </row>
    <row r="20" spans="1:64">
      <c r="A20" s="198" t="s">
        <v>197</v>
      </c>
      <c r="B20" s="197">
        <v>102.85861571336399</v>
      </c>
      <c r="C20" s="197">
        <v>105.88448132203621</v>
      </c>
      <c r="D20" s="197">
        <v>107.77717926912086</v>
      </c>
      <c r="E20" s="197">
        <v>106.50089856450609</v>
      </c>
      <c r="F20" s="197">
        <v>107.78454596894396</v>
      </c>
      <c r="G20" s="197">
        <v>93.02384466555354</v>
      </c>
      <c r="H20" s="197">
        <v>117.87871917184212</v>
      </c>
      <c r="I20" s="197">
        <v>117.02382302342993</v>
      </c>
      <c r="J20" s="197">
        <v>102.73443981939417</v>
      </c>
      <c r="K20" s="197">
        <v>98.555916324682784</v>
      </c>
      <c r="L20" s="197">
        <v>101.60937686920492</v>
      </c>
      <c r="M20" s="197">
        <v>113.1520154044521</v>
      </c>
      <c r="N20" s="197">
        <v>96.377825414995257</v>
      </c>
      <c r="O20" s="197">
        <v>138.10923421027698</v>
      </c>
      <c r="P20" s="197">
        <v>97.11940759119139</v>
      </c>
      <c r="Q20" s="197">
        <v>90.968694911969251</v>
      </c>
      <c r="R20" s="197">
        <v>97.632891098611836</v>
      </c>
      <c r="S20" s="197">
        <v>102.39372138679977</v>
      </c>
      <c r="T20" s="197">
        <v>92.507422171346093</v>
      </c>
      <c r="U20" s="197">
        <v>94.553816176433784</v>
      </c>
      <c r="V20" s="197">
        <v>96.286838346882149</v>
      </c>
      <c r="W20" s="197">
        <v>102.29699073543981</v>
      </c>
      <c r="X20" s="197">
        <v>97.856607331065305</v>
      </c>
      <c r="Y20" s="197">
        <v>102.10107315088734</v>
      </c>
      <c r="Z20" s="197">
        <v>93.912888077914786</v>
      </c>
      <c r="AA20" s="197">
        <v>161.09443031454833</v>
      </c>
      <c r="AB20" s="197">
        <v>97.797671229586129</v>
      </c>
      <c r="AC20" s="197">
        <v>111.20492825791951</v>
      </c>
      <c r="AD20" s="197">
        <v>97.822230255576017</v>
      </c>
      <c r="AE20" s="197">
        <v>109.22028299575304</v>
      </c>
      <c r="AF20" s="197">
        <v>110.93624712685535</v>
      </c>
      <c r="AG20" s="197">
        <v>121.01298794902166</v>
      </c>
      <c r="AH20" s="197">
        <v>103.48595307686341</v>
      </c>
      <c r="AI20" s="197">
        <v>103.88826452115897</v>
      </c>
      <c r="AJ20" s="197">
        <v>98.565313491773779</v>
      </c>
      <c r="AK20" s="197">
        <v>112.25632568006363</v>
      </c>
      <c r="AL20" s="197">
        <v>99.798870226985414</v>
      </c>
      <c r="AM20" s="197">
        <v>109.09693633761673</v>
      </c>
      <c r="AN20" s="197">
        <v>112.71822267567933</v>
      </c>
      <c r="AO20" s="197">
        <v>86.589089356707817</v>
      </c>
      <c r="AP20" s="197">
        <v>102.39744740572971</v>
      </c>
      <c r="AQ20" s="197">
        <v>97.53123007997408</v>
      </c>
      <c r="AR20" s="197">
        <v>96.589631819852187</v>
      </c>
      <c r="AS20" s="197">
        <v>71.797186213132491</v>
      </c>
      <c r="AT20" s="197">
        <v>84.809112263445769</v>
      </c>
      <c r="AU20" s="197">
        <v>94.373533766584231</v>
      </c>
      <c r="AV20" s="197">
        <v>89.988297437944567</v>
      </c>
      <c r="AW20" s="197">
        <v>85.146380548931702</v>
      </c>
      <c r="AX20" s="197">
        <v>98.270672460281375</v>
      </c>
      <c r="AY20" s="197">
        <v>99.083879992101046</v>
      </c>
      <c r="AZ20" s="197">
        <v>104.54829710279334</v>
      </c>
      <c r="BA20" s="197">
        <v>92.083497502944653</v>
      </c>
      <c r="BB20" s="197">
        <v>101.15705020409409</v>
      </c>
      <c r="BC20" s="197">
        <v>92.438893995164776</v>
      </c>
      <c r="BD20" s="197">
        <v>103.55920557214145</v>
      </c>
      <c r="BE20" s="197">
        <v>100.93928436225417</v>
      </c>
      <c r="BF20" s="197">
        <v>101.82127255759386</v>
      </c>
      <c r="BG20" s="197">
        <v>94.875842986514698</v>
      </c>
    </row>
    <row r="21" spans="1:64">
      <c r="A21" s="198" t="s">
        <v>198</v>
      </c>
      <c r="B21" s="197">
        <v>108.78086864832197</v>
      </c>
      <c r="C21" s="197">
        <v>117.57269960476941</v>
      </c>
      <c r="D21" s="197">
        <v>118.33920899102752</v>
      </c>
      <c r="E21" s="197">
        <v>118.09792067158078</v>
      </c>
      <c r="F21" s="197">
        <v>104.34934831535136</v>
      </c>
      <c r="G21" s="197">
        <v>112.40997946705183</v>
      </c>
      <c r="H21" s="197">
        <v>125.28717471232068</v>
      </c>
      <c r="I21" s="197">
        <v>108.69320036986782</v>
      </c>
      <c r="J21" s="197">
        <v>117.81833325331503</v>
      </c>
      <c r="K21" s="197">
        <v>116.7341739668768</v>
      </c>
      <c r="L21" s="197">
        <v>118.50725867795182</v>
      </c>
      <c r="M21" s="197">
        <v>104.99589808590616</v>
      </c>
      <c r="N21" s="197">
        <v>172.09271465823491</v>
      </c>
      <c r="O21" s="197">
        <v>83.65765394864377</v>
      </c>
      <c r="P21" s="197">
        <v>99.983506053416747</v>
      </c>
      <c r="Q21" s="197">
        <v>105.02059893964353</v>
      </c>
      <c r="R21" s="197">
        <v>104.72719771099041</v>
      </c>
      <c r="S21" s="197">
        <v>103.14469846677856</v>
      </c>
      <c r="T21" s="197">
        <v>109.72291576601569</v>
      </c>
      <c r="U21" s="197">
        <v>77.919641701081446</v>
      </c>
      <c r="V21" s="197">
        <v>103.60512983650632</v>
      </c>
      <c r="W21" s="197">
        <v>104.38333442306767</v>
      </c>
      <c r="X21" s="197">
        <v>111.42901242753128</v>
      </c>
      <c r="Y21" s="197">
        <v>100.87901375127689</v>
      </c>
      <c r="Z21" s="197">
        <v>109.35525533649459</v>
      </c>
      <c r="AA21" s="197">
        <v>46.683013752613697</v>
      </c>
      <c r="AB21" s="197">
        <v>110.22945392798815</v>
      </c>
      <c r="AC21" s="197">
        <v>92.5752643333485</v>
      </c>
      <c r="AD21" s="197">
        <v>100.69463901972566</v>
      </c>
      <c r="AE21" s="197">
        <v>96.172674134976376</v>
      </c>
      <c r="AF21" s="197">
        <v>126.96692629194108</v>
      </c>
      <c r="AG21" s="197">
        <v>108.49114347483162</v>
      </c>
      <c r="AH21" s="197">
        <v>124.42857337475101</v>
      </c>
      <c r="AI21" s="197">
        <v>141.89626563743749</v>
      </c>
      <c r="AJ21" s="197">
        <v>106.77461578832859</v>
      </c>
      <c r="AK21" s="197">
        <v>114.70224542072135</v>
      </c>
      <c r="AL21" s="197">
        <v>108.84105350816216</v>
      </c>
      <c r="AM21" s="197">
        <v>125.79521967717304</v>
      </c>
      <c r="AN21" s="197">
        <v>95.813754042234976</v>
      </c>
      <c r="AO21" s="197">
        <v>100.15483093797666</v>
      </c>
      <c r="AP21" s="197">
        <v>104.92864171997111</v>
      </c>
      <c r="AQ21" s="197">
        <v>119.24224481179179</v>
      </c>
      <c r="AR21" s="197">
        <v>102.53555134897228</v>
      </c>
      <c r="AS21" s="197">
        <v>92.479821918009463</v>
      </c>
      <c r="AT21" s="197">
        <v>106.61592800734732</v>
      </c>
      <c r="AU21" s="197">
        <v>90.306730774704675</v>
      </c>
      <c r="AV21" s="197">
        <v>104.92606648734349</v>
      </c>
      <c r="AW21" s="197">
        <v>88.242847588984475</v>
      </c>
      <c r="AX21" s="197">
        <v>88.085684068578402</v>
      </c>
      <c r="AY21" s="197">
        <v>99.118889230074871</v>
      </c>
      <c r="AZ21" s="197">
        <v>98.106455011316456</v>
      </c>
      <c r="BA21" s="197">
        <v>91.234127973335617</v>
      </c>
      <c r="BB21" s="197">
        <v>100.56914998704312</v>
      </c>
      <c r="BC21" s="197">
        <v>95.471696896985321</v>
      </c>
      <c r="BD21" s="197">
        <v>119.93682039630511</v>
      </c>
      <c r="BE21" s="197">
        <v>91.035553734508795</v>
      </c>
      <c r="BF21" s="197">
        <v>103.65600169680297</v>
      </c>
      <c r="BG21" s="197">
        <v>99.97592277037738</v>
      </c>
    </row>
    <row r="22" spans="1:64">
      <c r="A22" s="198" t="s">
        <v>199</v>
      </c>
      <c r="B22" s="197">
        <v>110.28424774019965</v>
      </c>
      <c r="C22" s="197">
        <v>110.63508024061576</v>
      </c>
      <c r="D22" s="197">
        <v>101.10654532502244</v>
      </c>
      <c r="E22" s="197">
        <v>117.10447981283032</v>
      </c>
      <c r="F22" s="197">
        <v>102.93186360714155</v>
      </c>
      <c r="G22" s="197">
        <v>98.354489814335906</v>
      </c>
      <c r="H22" s="197">
        <v>100.38160223261234</v>
      </c>
      <c r="I22" s="197">
        <v>100.42771869182378</v>
      </c>
      <c r="J22" s="197">
        <v>122.77536805445138</v>
      </c>
      <c r="K22" s="197">
        <v>105.7723741534069</v>
      </c>
      <c r="L22" s="197">
        <v>127.33258744543481</v>
      </c>
      <c r="M22" s="197">
        <v>90.874823613027473</v>
      </c>
      <c r="N22" s="197">
        <v>139.24647059150098</v>
      </c>
      <c r="O22" s="197">
        <v>195.67502223791016</v>
      </c>
      <c r="P22" s="197">
        <v>89.933776083935783</v>
      </c>
      <c r="Q22" s="197">
        <v>100.01393929772458</v>
      </c>
      <c r="R22" s="197">
        <v>112.30754797109552</v>
      </c>
      <c r="S22" s="197">
        <v>113.03641084792714</v>
      </c>
      <c r="T22" s="197">
        <v>113.76528432057833</v>
      </c>
      <c r="U22" s="197">
        <v>125.66140810011193</v>
      </c>
      <c r="V22" s="197">
        <v>112.31867025386897</v>
      </c>
      <c r="W22" s="197">
        <v>114.64700171632938</v>
      </c>
      <c r="X22" s="197">
        <v>121.14768404337728</v>
      </c>
      <c r="Y22" s="197">
        <v>111.07928018143949</v>
      </c>
      <c r="Z22" s="197">
        <v>116.28253749949668</v>
      </c>
      <c r="AA22" s="197">
        <v>169.09278602645935</v>
      </c>
      <c r="AB22" s="197">
        <v>128.37997913246207</v>
      </c>
      <c r="AC22" s="197">
        <v>115.79213538491844</v>
      </c>
      <c r="AD22" s="197">
        <v>106.30125843453742</v>
      </c>
      <c r="AE22" s="197">
        <v>102.54454365522511</v>
      </c>
      <c r="AF22" s="197">
        <v>118.54645361401379</v>
      </c>
      <c r="AG22" s="197">
        <v>152.54226435832473</v>
      </c>
      <c r="AH22" s="197">
        <v>147.58377086333624</v>
      </c>
      <c r="AI22" s="197">
        <v>123.95441023234793</v>
      </c>
      <c r="AJ22" s="197">
        <v>118.75988414551355</v>
      </c>
      <c r="AK22" s="197">
        <v>114.6994749260038</v>
      </c>
      <c r="AL22" s="197">
        <v>109.17816108043732</v>
      </c>
      <c r="AM22" s="197">
        <v>116.86632077094718</v>
      </c>
      <c r="AN22" s="197">
        <v>122.75899268920362</v>
      </c>
      <c r="AO22" s="197">
        <v>86.753435911204519</v>
      </c>
      <c r="AP22" s="197">
        <v>113.86060038006643</v>
      </c>
      <c r="AQ22" s="197">
        <v>110.55547744044651</v>
      </c>
      <c r="AR22" s="197">
        <v>95.533365041437619</v>
      </c>
      <c r="AS22" s="197">
        <v>79.572595118778167</v>
      </c>
      <c r="AT22" s="197">
        <v>105.99649732132825</v>
      </c>
      <c r="AU22" s="197">
        <v>85.771176592863924</v>
      </c>
      <c r="AV22" s="197">
        <v>82.164420442959695</v>
      </c>
      <c r="AW22" s="197">
        <v>87.273647079220936</v>
      </c>
      <c r="AX22" s="197">
        <v>101.15005166012203</v>
      </c>
      <c r="AY22" s="197">
        <v>97.325518615025871</v>
      </c>
      <c r="AZ22" s="197">
        <v>91.503315996671901</v>
      </c>
      <c r="BA22" s="197">
        <v>90.724522712791995</v>
      </c>
      <c r="BB22" s="197">
        <v>123.80358692814188</v>
      </c>
      <c r="BC22" s="197">
        <v>115.24473144950731</v>
      </c>
      <c r="BD22" s="197">
        <v>103.93002783564643</v>
      </c>
      <c r="BE22" s="197">
        <v>112.26960916190461</v>
      </c>
      <c r="BF22" s="197">
        <v>100.10347193788616</v>
      </c>
      <c r="BG22" s="197">
        <v>102.74774822527284</v>
      </c>
    </row>
    <row r="23" spans="1:64">
      <c r="A23" s="198" t="s">
        <v>201</v>
      </c>
      <c r="B23" s="197">
        <v>88.446750286890278</v>
      </c>
      <c r="C23" s="197">
        <v>103.02851588568747</v>
      </c>
      <c r="D23" s="197">
        <v>99.533949637028812</v>
      </c>
      <c r="E23" s="197">
        <v>104.58335616914698</v>
      </c>
      <c r="F23" s="197">
        <v>101.81604868891645</v>
      </c>
      <c r="G23" s="197">
        <v>91.565800904916543</v>
      </c>
      <c r="H23" s="197">
        <v>84.334777269665423</v>
      </c>
      <c r="I23" s="197">
        <v>46.905913087541805</v>
      </c>
      <c r="J23" s="197">
        <v>95.95566842115872</v>
      </c>
      <c r="K23" s="197">
        <v>116.66315953678652</v>
      </c>
      <c r="L23" s="197">
        <v>95.325857169079455</v>
      </c>
      <c r="M23" s="197">
        <v>82.989535062353355</v>
      </c>
      <c r="N23" s="197">
        <v>101.24048657563263</v>
      </c>
      <c r="O23" s="197">
        <v>131.84719262661386</v>
      </c>
      <c r="P23" s="197">
        <v>95.85567217375376</v>
      </c>
      <c r="Q23" s="197">
        <v>97.021639572432292</v>
      </c>
      <c r="R23" s="197">
        <v>95.764799540473788</v>
      </c>
      <c r="S23" s="197">
        <v>103.64647682889756</v>
      </c>
      <c r="T23" s="197">
        <v>96.474011461423885</v>
      </c>
      <c r="U23" s="197">
        <v>100.81268913505119</v>
      </c>
      <c r="V23" s="197">
        <v>100.21476632034501</v>
      </c>
      <c r="W23" s="197">
        <v>109.09662530919955</v>
      </c>
      <c r="X23" s="197">
        <v>99.915647403878197</v>
      </c>
      <c r="Y23" s="197">
        <v>113.31962729094511</v>
      </c>
      <c r="Z23" s="197">
        <v>82.371612217042909</v>
      </c>
      <c r="AA23" s="197">
        <v>33.378718292559391</v>
      </c>
      <c r="AB23" s="197">
        <v>110.21310930178694</v>
      </c>
      <c r="AC23" s="197">
        <v>116.33843927323085</v>
      </c>
      <c r="AD23" s="197">
        <v>108.61470556754493</v>
      </c>
      <c r="AE23" s="197">
        <v>101.39593032813454</v>
      </c>
      <c r="AF23" s="197">
        <v>98.364519382351972</v>
      </c>
      <c r="AG23" s="197">
        <v>88.274521431674756</v>
      </c>
      <c r="AH23" s="197">
        <v>94.832279289234293</v>
      </c>
      <c r="AI23" s="197">
        <v>119.57979217596576</v>
      </c>
      <c r="AJ23" s="197">
        <v>88.474334868370519</v>
      </c>
      <c r="AK23" s="197">
        <v>106.54969492807666</v>
      </c>
      <c r="AL23" s="197">
        <v>90.158078556484568</v>
      </c>
      <c r="AM23" s="197">
        <v>100.78884515605777</v>
      </c>
      <c r="AN23" s="197">
        <v>100.09230023065633</v>
      </c>
      <c r="AO23" s="197">
        <v>94.701867347484921</v>
      </c>
      <c r="AP23" s="197">
        <v>90.615286074243116</v>
      </c>
      <c r="AQ23" s="197">
        <v>97.538348375921586</v>
      </c>
      <c r="AR23" s="197">
        <v>96.183616423766622</v>
      </c>
      <c r="AS23" s="197">
        <v>76.865765690955413</v>
      </c>
      <c r="AT23" s="197">
        <v>97.131057835489017</v>
      </c>
      <c r="AU23" s="197">
        <v>84.173656924713384</v>
      </c>
      <c r="AV23" s="197">
        <v>89.003065887593763</v>
      </c>
      <c r="AW23" s="197">
        <v>88.435555657784747</v>
      </c>
      <c r="AX23" s="197">
        <v>99.810190603527488</v>
      </c>
      <c r="AY23" s="197">
        <v>87.970215247182495</v>
      </c>
      <c r="AZ23" s="197">
        <v>85.998188664832256</v>
      </c>
      <c r="BA23" s="197">
        <v>94.404558585168118</v>
      </c>
      <c r="BB23" s="197">
        <v>95.412022162599555</v>
      </c>
      <c r="BC23" s="197">
        <v>101.72636066854265</v>
      </c>
      <c r="BD23" s="197">
        <v>93.215419440597955</v>
      </c>
      <c r="BE23" s="197">
        <v>93.300094849619413</v>
      </c>
      <c r="BF23" s="197">
        <v>101.48050015798142</v>
      </c>
      <c r="BG23" s="197">
        <v>107.44731932095945</v>
      </c>
    </row>
    <row r="25" spans="1:64">
      <c r="V25" s="11" t="s">
        <v>202</v>
      </c>
      <c r="AQ25" s="11" t="s">
        <v>204</v>
      </c>
    </row>
    <row r="26" spans="1:64">
      <c r="A26" s="197" t="s">
        <v>84</v>
      </c>
      <c r="B26" s="198" t="s">
        <v>170</v>
      </c>
      <c r="C26" s="198" t="s">
        <v>172</v>
      </c>
      <c r="D26" s="198" t="s">
        <v>174</v>
      </c>
      <c r="E26" s="198" t="s">
        <v>104</v>
      </c>
      <c r="F26" s="198" t="s">
        <v>177</v>
      </c>
      <c r="G26" s="198" t="s">
        <v>178</v>
      </c>
      <c r="H26" s="198" t="s">
        <v>181</v>
      </c>
      <c r="I26" s="198" t="s">
        <v>182</v>
      </c>
      <c r="J26" s="198" t="s">
        <v>184</v>
      </c>
      <c r="K26" s="198" t="s">
        <v>188</v>
      </c>
      <c r="L26" s="198" t="s">
        <v>193</v>
      </c>
      <c r="M26" s="198" t="s">
        <v>194</v>
      </c>
      <c r="N26" s="198" t="s">
        <v>195</v>
      </c>
      <c r="O26" s="198" t="s">
        <v>196</v>
      </c>
      <c r="P26" s="198" t="s">
        <v>146</v>
      </c>
      <c r="Q26" s="198" t="s">
        <v>197</v>
      </c>
      <c r="R26" s="198" t="s">
        <v>198</v>
      </c>
      <c r="S26" s="198" t="s">
        <v>199</v>
      </c>
      <c r="T26" s="198" t="s">
        <v>201</v>
      </c>
      <c r="V26" s="11" t="s">
        <v>207</v>
      </c>
      <c r="W26" s="198" t="s">
        <v>212</v>
      </c>
      <c r="X26" s="11" t="s">
        <v>170</v>
      </c>
      <c r="Y26" s="11" t="s">
        <v>172</v>
      </c>
      <c r="Z26" s="11" t="s">
        <v>174</v>
      </c>
      <c r="AA26" s="11" t="s">
        <v>104</v>
      </c>
      <c r="AB26" s="11" t="s">
        <v>177</v>
      </c>
      <c r="AC26" s="11" t="s">
        <v>178</v>
      </c>
      <c r="AD26" s="11" t="s">
        <v>181</v>
      </c>
      <c r="AE26" s="11" t="s">
        <v>182</v>
      </c>
      <c r="AF26" s="11" t="s">
        <v>184</v>
      </c>
      <c r="AG26" s="11" t="s">
        <v>188</v>
      </c>
      <c r="AH26" s="11" t="s">
        <v>193</v>
      </c>
      <c r="AI26" s="11" t="s">
        <v>194</v>
      </c>
      <c r="AJ26" s="11" t="s">
        <v>195</v>
      </c>
      <c r="AK26" s="11" t="s">
        <v>196</v>
      </c>
      <c r="AL26" s="11" t="s">
        <v>146</v>
      </c>
      <c r="AM26" s="11" t="s">
        <v>197</v>
      </c>
      <c r="AN26" s="11" t="s">
        <v>198</v>
      </c>
      <c r="AO26" s="11" t="s">
        <v>199</v>
      </c>
      <c r="AP26" s="11" t="s">
        <v>201</v>
      </c>
      <c r="AS26" s="198" t="s">
        <v>212</v>
      </c>
      <c r="AT26" s="11" t="s">
        <v>170</v>
      </c>
      <c r="AU26" s="11" t="s">
        <v>172</v>
      </c>
      <c r="AV26" s="11" t="s">
        <v>174</v>
      </c>
      <c r="AW26" s="11" t="s">
        <v>104</v>
      </c>
      <c r="AX26" s="11" t="s">
        <v>177</v>
      </c>
      <c r="AY26" s="11" t="s">
        <v>178</v>
      </c>
      <c r="AZ26" s="11" t="s">
        <v>181</v>
      </c>
      <c r="BA26" s="11" t="s">
        <v>182</v>
      </c>
      <c r="BB26" s="11" t="s">
        <v>184</v>
      </c>
      <c r="BC26" s="11" t="s">
        <v>188</v>
      </c>
      <c r="BD26" s="11" t="s">
        <v>193</v>
      </c>
      <c r="BE26" s="11" t="s">
        <v>194</v>
      </c>
      <c r="BF26" s="11" t="s">
        <v>195</v>
      </c>
      <c r="BG26" s="11" t="s">
        <v>196</v>
      </c>
      <c r="BH26" s="11" t="s">
        <v>146</v>
      </c>
      <c r="BI26" s="11" t="s">
        <v>197</v>
      </c>
      <c r="BJ26" s="11" t="s">
        <v>198</v>
      </c>
      <c r="BK26" s="11" t="s">
        <v>199</v>
      </c>
      <c r="BL26" s="11" t="s">
        <v>201</v>
      </c>
    </row>
    <row r="27" spans="1:64">
      <c r="A27" s="197" t="s">
        <v>87</v>
      </c>
      <c r="B27" s="197">
        <v>104.4842816066744</v>
      </c>
      <c r="C27" s="197">
        <v>97.817417840957546</v>
      </c>
      <c r="D27" s="197">
        <v>99.36989476568651</v>
      </c>
      <c r="E27" s="197">
        <v>104.33497144049096</v>
      </c>
      <c r="F27" s="197">
        <v>99.093026319152671</v>
      </c>
      <c r="G27" s="197">
        <v>96.895401560068109</v>
      </c>
      <c r="H27" s="197">
        <v>100.7731712532226</v>
      </c>
      <c r="I27" s="197">
        <v>95.745041776005138</v>
      </c>
      <c r="J27" s="197">
        <v>98.894636723288428</v>
      </c>
      <c r="K27" s="197">
        <v>100.69017278276048</v>
      </c>
      <c r="L27" s="197">
        <v>99.811983018048565</v>
      </c>
      <c r="M27" s="197">
        <v>97.035539827152604</v>
      </c>
      <c r="N27" s="197">
        <v>97.009956655330825</v>
      </c>
      <c r="O27" s="197">
        <v>92.940702217574739</v>
      </c>
      <c r="P27" s="197">
        <v>107.84600224197627</v>
      </c>
      <c r="Q27" s="197">
        <v>102.85861571336399</v>
      </c>
      <c r="R27" s="197">
        <v>108.78086864832197</v>
      </c>
      <c r="S27" s="197">
        <v>110.28424774019965</v>
      </c>
      <c r="T27" s="197">
        <v>88.446750286890278</v>
      </c>
      <c r="V27" s="11" t="s">
        <v>213</v>
      </c>
      <c r="W27" s="197">
        <v>100</v>
      </c>
      <c r="X27" s="11">
        <v>96.622760599515217</v>
      </c>
      <c r="Y27" s="11">
        <v>105.40676699699209</v>
      </c>
      <c r="Z27" s="11">
        <v>95.393417665628505</v>
      </c>
      <c r="AA27" s="11">
        <v>108.09192051400191</v>
      </c>
      <c r="AB27" s="11">
        <v>108.65287117943265</v>
      </c>
      <c r="AC27" s="11">
        <v>92.185873248541654</v>
      </c>
      <c r="AD27" s="11">
        <v>94.640418620743816</v>
      </c>
      <c r="AE27" s="11">
        <v>99.864943827007153</v>
      </c>
      <c r="AF27" s="11">
        <v>91.329335579221734</v>
      </c>
      <c r="AG27" s="11">
        <v>98.042299146594374</v>
      </c>
      <c r="AH27" s="11">
        <v>101.29238189360137</v>
      </c>
      <c r="AI27" s="11">
        <v>103.88205359225738</v>
      </c>
      <c r="AJ27" s="11">
        <v>88.854842978534208</v>
      </c>
      <c r="AK27" s="11">
        <v>112.29010976119898</v>
      </c>
      <c r="AL27" s="11">
        <v>100.23694994930456</v>
      </c>
      <c r="AM27" s="11">
        <v>107.78454596894396</v>
      </c>
      <c r="AN27" s="11">
        <v>104.34934831535136</v>
      </c>
      <c r="AO27" s="11">
        <v>102.93186360714155</v>
      </c>
      <c r="AP27" s="11">
        <v>101.81604868891645</v>
      </c>
      <c r="AR27" s="11" t="s">
        <v>213</v>
      </c>
      <c r="AS27" s="197">
        <v>100</v>
      </c>
      <c r="AT27" s="11">
        <v>92.442196193257786</v>
      </c>
      <c r="AU27" s="11">
        <v>103.43376930939047</v>
      </c>
      <c r="AV27" s="11">
        <v>83.17769584530626</v>
      </c>
      <c r="AW27" s="11">
        <v>105.1689477629147</v>
      </c>
      <c r="AX27" s="11">
        <v>115.72643437738618</v>
      </c>
      <c r="AY27" s="11">
        <v>81.114068873344053</v>
      </c>
      <c r="AZ27" s="11">
        <v>85.63947431030806</v>
      </c>
      <c r="BA27" s="11">
        <v>121.04720893373653</v>
      </c>
      <c r="BB27" s="11">
        <v>83.670846676013838</v>
      </c>
      <c r="BC27" s="11">
        <v>116.10966682938499</v>
      </c>
      <c r="BD27" s="11">
        <v>95.88094373885248</v>
      </c>
      <c r="BE27" s="11">
        <v>119.16003569895182</v>
      </c>
      <c r="BF27" s="11">
        <v>95.232497543235141</v>
      </c>
      <c r="BG27" s="11">
        <v>112.75536692888973</v>
      </c>
      <c r="BH27" s="11">
        <v>94.981108444258155</v>
      </c>
      <c r="BI27" s="11">
        <v>93.02384466555354</v>
      </c>
      <c r="BJ27" s="11">
        <v>112.40997946705183</v>
      </c>
      <c r="BK27" s="11">
        <v>98.354489814335906</v>
      </c>
      <c r="BL27" s="11">
        <v>91.565800904916543</v>
      </c>
    </row>
    <row r="28" spans="1:64">
      <c r="A28" s="197" t="s">
        <v>89</v>
      </c>
      <c r="B28" s="197">
        <v>96.027127909007888</v>
      </c>
      <c r="C28" s="197">
        <v>94.868713208216349</v>
      </c>
      <c r="D28" s="197">
        <v>112.7970801488416</v>
      </c>
      <c r="E28" s="197">
        <v>104.35707659015843</v>
      </c>
      <c r="F28" s="197">
        <v>89.175374895956367</v>
      </c>
      <c r="G28" s="197">
        <v>95.305205605162698</v>
      </c>
      <c r="H28" s="197">
        <v>113.26889112147683</v>
      </c>
      <c r="I28" s="197">
        <v>104.48444623106283</v>
      </c>
      <c r="J28" s="197">
        <v>109.70163311582186</v>
      </c>
      <c r="K28" s="197">
        <v>105.95952461325224</v>
      </c>
      <c r="L28" s="197">
        <v>90.999039071320709</v>
      </c>
      <c r="M28" s="197">
        <v>93.35590092541554</v>
      </c>
      <c r="N28" s="197">
        <v>108.89699792266521</v>
      </c>
      <c r="O28" s="197">
        <v>86.912588032171243</v>
      </c>
      <c r="P28" s="197">
        <v>95.093840485217044</v>
      </c>
      <c r="Q28" s="197">
        <v>105.88448132203621</v>
      </c>
      <c r="R28" s="197">
        <v>117.57269960476941</v>
      </c>
      <c r="S28" s="197">
        <v>110.63508024061576</v>
      </c>
      <c r="T28" s="197">
        <v>103.02851588568747</v>
      </c>
      <c r="V28" s="11" t="s">
        <v>81</v>
      </c>
      <c r="W28" s="197">
        <v>100</v>
      </c>
      <c r="X28" s="11">
        <v>105.05791142912453</v>
      </c>
      <c r="Y28" s="11">
        <v>93.903073765758279</v>
      </c>
      <c r="Z28" s="11">
        <v>88.248825607518327</v>
      </c>
      <c r="AA28" s="11">
        <v>110.93520635024632</v>
      </c>
      <c r="AB28" s="11">
        <v>106.62859476199293</v>
      </c>
      <c r="AC28" s="11">
        <v>93.636615282154523</v>
      </c>
      <c r="AD28" s="11">
        <v>99.224156283437111</v>
      </c>
      <c r="AE28" s="11">
        <v>99.62344919234225</v>
      </c>
      <c r="AF28" s="11">
        <v>94.296914405370984</v>
      </c>
      <c r="AG28" s="11">
        <v>106.59914852706285</v>
      </c>
      <c r="AH28" s="11">
        <v>100.85886114633311</v>
      </c>
      <c r="AI28" s="11">
        <v>93.632900995453255</v>
      </c>
      <c r="AJ28" s="11">
        <v>88.404174954045118</v>
      </c>
      <c r="AK28" s="11">
        <v>111.41458932173103</v>
      </c>
      <c r="AL28" s="11">
        <v>133.6362238171651</v>
      </c>
      <c r="AM28" s="11">
        <v>117.87871917184212</v>
      </c>
      <c r="AN28" s="11">
        <v>125.28717471232068</v>
      </c>
      <c r="AO28" s="11">
        <v>100.38160223261234</v>
      </c>
      <c r="AP28" s="11">
        <v>84.334777269665423</v>
      </c>
      <c r="AR28" s="11" t="s">
        <v>81</v>
      </c>
      <c r="AS28" s="197">
        <v>100</v>
      </c>
      <c r="AT28" s="11">
        <v>76.162473514200698</v>
      </c>
      <c r="AU28" s="11">
        <v>63.102648509763959</v>
      </c>
      <c r="AV28" s="11">
        <v>53.083710075835555</v>
      </c>
      <c r="AW28" s="11">
        <v>72.890246354675241</v>
      </c>
      <c r="AX28" s="11">
        <v>131.99477520262229</v>
      </c>
      <c r="AY28" s="11">
        <v>76.037675811454605</v>
      </c>
      <c r="AZ28" s="11">
        <v>82.292790625254611</v>
      </c>
      <c r="BA28" s="11">
        <v>190.91062015395212</v>
      </c>
      <c r="BB28" s="11">
        <v>74.49681770721881</v>
      </c>
      <c r="BC28" s="11">
        <v>202.84422034766573</v>
      </c>
      <c r="BD28" s="11">
        <v>97.844317631711306</v>
      </c>
      <c r="BE28" s="11">
        <v>151.58308556836593</v>
      </c>
      <c r="BF28" s="11">
        <v>84.857110639974934</v>
      </c>
      <c r="BG28" s="11">
        <v>107.77073996278558</v>
      </c>
      <c r="BH28" s="11">
        <v>91.238099933245337</v>
      </c>
      <c r="BI28" s="11">
        <v>117.02382302342993</v>
      </c>
      <c r="BJ28" s="11">
        <v>108.69320036986782</v>
      </c>
      <c r="BK28" s="11">
        <v>100.42771869182378</v>
      </c>
      <c r="BL28" s="11">
        <v>46.905913087541805</v>
      </c>
    </row>
    <row r="29" spans="1:64">
      <c r="A29" s="197" t="s">
        <v>60</v>
      </c>
      <c r="B29" s="197">
        <v>103.25785335161758</v>
      </c>
      <c r="C29" s="197">
        <v>97.710733472542898</v>
      </c>
      <c r="D29" s="197">
        <v>101.63608039601333</v>
      </c>
      <c r="E29" s="197">
        <v>104.58158755954763</v>
      </c>
      <c r="F29" s="197">
        <v>98.970653941300441</v>
      </c>
      <c r="G29" s="197">
        <v>95.679244750871433</v>
      </c>
      <c r="H29" s="197">
        <v>102.9635122848242</v>
      </c>
      <c r="I29" s="197">
        <v>92.978067583097214</v>
      </c>
      <c r="J29" s="197">
        <v>95.347357228053525</v>
      </c>
      <c r="K29" s="197">
        <v>100.29349507562067</v>
      </c>
      <c r="L29" s="197">
        <v>103.07383186492525</v>
      </c>
      <c r="M29" s="197">
        <v>98.368118914345999</v>
      </c>
      <c r="N29" s="197">
        <v>95.809228157495227</v>
      </c>
      <c r="O29" s="197">
        <v>93.302742238856624</v>
      </c>
      <c r="P29" s="197">
        <v>104.10688037070364</v>
      </c>
      <c r="Q29" s="197">
        <v>107.77717926912086</v>
      </c>
      <c r="R29" s="197">
        <v>118.33920899102752</v>
      </c>
      <c r="S29" s="197">
        <v>101.10654532502244</v>
      </c>
      <c r="T29" s="197">
        <v>99.533949637028812</v>
      </c>
      <c r="V29" s="11" t="s">
        <v>214</v>
      </c>
      <c r="W29" s="197">
        <v>100</v>
      </c>
      <c r="X29" s="11">
        <v>98.669405652194868</v>
      </c>
      <c r="Y29" s="11">
        <v>93.201484910527952</v>
      </c>
      <c r="Z29" s="11">
        <v>100.41577952637341</v>
      </c>
      <c r="AA29" s="11">
        <v>100.48476542591351</v>
      </c>
      <c r="AB29" s="11">
        <v>105.97909340586564</v>
      </c>
      <c r="AC29" s="11">
        <v>104.19102678264849</v>
      </c>
      <c r="AD29" s="11">
        <v>105.12140335959393</v>
      </c>
      <c r="AE29" s="11">
        <v>99.361164526671203</v>
      </c>
      <c r="AF29" s="11">
        <v>98.317999368972522</v>
      </c>
      <c r="AG29" s="11">
        <v>102.78482298717093</v>
      </c>
      <c r="AH29" s="11">
        <v>100.43623515069523</v>
      </c>
      <c r="AI29" s="11">
        <v>97.248997838041532</v>
      </c>
      <c r="AJ29" s="11">
        <v>95.463037866380645</v>
      </c>
      <c r="AK29" s="11">
        <v>96.150730918405031</v>
      </c>
      <c r="AL29" s="11">
        <v>113.02201485709038</v>
      </c>
      <c r="AM29" s="11">
        <v>102.73443981939417</v>
      </c>
      <c r="AN29" s="11">
        <v>117.81833325331503</v>
      </c>
      <c r="AO29" s="11">
        <v>122.77536805445138</v>
      </c>
      <c r="AP29" s="11">
        <v>95.95566842115872</v>
      </c>
      <c r="AR29" s="11" t="s">
        <v>214</v>
      </c>
      <c r="AS29" s="197">
        <v>100</v>
      </c>
      <c r="AT29" s="11">
        <v>93.503527808756331</v>
      </c>
      <c r="AU29" s="11">
        <v>94.747396086339577</v>
      </c>
      <c r="AV29" s="11">
        <v>103.18088693956862</v>
      </c>
      <c r="AW29" s="11">
        <v>105.50343149909793</v>
      </c>
      <c r="AX29" s="11">
        <v>102.14787186336574</v>
      </c>
      <c r="AY29" s="11">
        <v>109.31456460104107</v>
      </c>
      <c r="AZ29" s="11">
        <v>91.971296987135716</v>
      </c>
      <c r="BA29" s="11">
        <v>105.37534192755291</v>
      </c>
      <c r="BB29" s="11">
        <v>105.76073300339606</v>
      </c>
      <c r="BC29" s="11">
        <v>101.07886983515206</v>
      </c>
      <c r="BD29" s="11">
        <v>98.784735658700527</v>
      </c>
      <c r="BE29" s="11">
        <v>97.989219820619766</v>
      </c>
      <c r="BF29" s="11">
        <v>97.15514271619908</v>
      </c>
      <c r="BG29" s="11">
        <v>100.23883176815272</v>
      </c>
      <c r="BH29" s="11">
        <v>109.64694395588512</v>
      </c>
      <c r="BI29" s="11">
        <v>98.555916324682784</v>
      </c>
      <c r="BJ29" s="11">
        <v>116.7341739668768</v>
      </c>
      <c r="BK29" s="11">
        <v>105.7723741534069</v>
      </c>
      <c r="BL29" s="11">
        <v>116.66315953678652</v>
      </c>
    </row>
    <row r="30" spans="1:64">
      <c r="A30" s="197" t="s">
        <v>30</v>
      </c>
      <c r="B30" s="197">
        <v>92.734925874012774</v>
      </c>
      <c r="C30" s="197">
        <v>94.603988091508157</v>
      </c>
      <c r="D30" s="197">
        <v>105.74803999605808</v>
      </c>
      <c r="E30" s="197">
        <v>106.56792057135264</v>
      </c>
      <c r="F30" s="197">
        <v>96.108753992880324</v>
      </c>
      <c r="G30" s="197">
        <v>91.210159660238986</v>
      </c>
      <c r="H30" s="197">
        <v>111.88770787878957</v>
      </c>
      <c r="I30" s="197">
        <v>103.18763405991997</v>
      </c>
      <c r="J30" s="197">
        <v>107.29449941446229</v>
      </c>
      <c r="K30" s="197">
        <v>103.63217787934522</v>
      </c>
      <c r="L30" s="197">
        <v>98.780878531069902</v>
      </c>
      <c r="M30" s="197">
        <v>99.363932785274429</v>
      </c>
      <c r="N30" s="197">
        <v>110.48051982179301</v>
      </c>
      <c r="O30" s="197">
        <v>98.206527128844115</v>
      </c>
      <c r="P30" s="197">
        <v>108.20693050065945</v>
      </c>
      <c r="Q30" s="197">
        <v>106.50089856450609</v>
      </c>
      <c r="R30" s="197">
        <v>118.09792067158078</v>
      </c>
      <c r="S30" s="197">
        <v>117.10447981283032</v>
      </c>
      <c r="T30" s="197">
        <v>104.58335616914698</v>
      </c>
      <c r="V30" s="11" t="s">
        <v>216</v>
      </c>
      <c r="W30" s="197">
        <v>100</v>
      </c>
      <c r="X30" s="11">
        <v>103.74965898370425</v>
      </c>
      <c r="Y30" s="11">
        <v>98.23278431532863</v>
      </c>
      <c r="Z30" s="11">
        <v>97.528395029455794</v>
      </c>
      <c r="AA30" s="11">
        <v>102.22514122954547</v>
      </c>
      <c r="AB30" s="11">
        <v>100.91868251503719</v>
      </c>
      <c r="AC30" s="11">
        <v>95.788159878329211</v>
      </c>
      <c r="AD30" s="11">
        <v>95.498619423750597</v>
      </c>
      <c r="AE30" s="11">
        <v>98.107907748291069</v>
      </c>
      <c r="AF30" s="11">
        <v>103.75228311806272</v>
      </c>
      <c r="AG30" s="11">
        <v>102.69508906037585</v>
      </c>
      <c r="AH30" s="11">
        <v>96.034757520837189</v>
      </c>
      <c r="AI30" s="11">
        <v>96.733037994780261</v>
      </c>
      <c r="AJ30" s="11">
        <v>100.70969326852665</v>
      </c>
      <c r="AK30" s="11">
        <v>95.732093608729201</v>
      </c>
      <c r="AL30" s="11">
        <v>102.49551820878547</v>
      </c>
      <c r="AM30" s="11">
        <v>101.60937686920492</v>
      </c>
      <c r="AN30" s="11">
        <v>118.50725867795182</v>
      </c>
      <c r="AO30" s="11">
        <v>127.33258744543481</v>
      </c>
      <c r="AP30" s="11">
        <v>95.325857169079455</v>
      </c>
      <c r="AR30" s="11" t="s">
        <v>216</v>
      </c>
      <c r="AS30" s="197">
        <v>100</v>
      </c>
      <c r="AT30" s="11">
        <v>99.115687028202288</v>
      </c>
      <c r="AU30" s="11">
        <v>97.963443617339379</v>
      </c>
      <c r="AV30" s="11">
        <v>99.547869385667454</v>
      </c>
      <c r="AW30" s="11">
        <v>105.08496123536972</v>
      </c>
      <c r="AX30" s="11">
        <v>103.02323737054112</v>
      </c>
      <c r="AY30" s="11">
        <v>98.103840790541852</v>
      </c>
      <c r="AZ30" s="11">
        <v>110.27125123756024</v>
      </c>
      <c r="BA30" s="11">
        <v>98.776484969111436</v>
      </c>
      <c r="BB30" s="11">
        <v>106.81949734091889</v>
      </c>
      <c r="BC30" s="11">
        <v>116.91917566287913</v>
      </c>
      <c r="BD30" s="11">
        <v>85.578030319793854</v>
      </c>
      <c r="BE30" s="11">
        <v>93.759904315557307</v>
      </c>
      <c r="BF30" s="11">
        <v>100.24446153540634</v>
      </c>
      <c r="BG30" s="11">
        <v>91.111506813640503</v>
      </c>
      <c r="BH30" s="11">
        <v>109.26072215412886</v>
      </c>
      <c r="BI30" s="11">
        <v>113.1520154044521</v>
      </c>
      <c r="BJ30" s="11">
        <v>104.99589808590616</v>
      </c>
      <c r="BK30" s="11">
        <v>90.874823613027473</v>
      </c>
      <c r="BL30" s="11">
        <v>82.989535062353355</v>
      </c>
    </row>
    <row r="31" spans="1:64">
      <c r="A31" s="197" t="s">
        <v>97</v>
      </c>
      <c r="B31" s="197">
        <v>96.622760599515217</v>
      </c>
      <c r="C31" s="197">
        <v>105.40676699699209</v>
      </c>
      <c r="D31" s="197">
        <v>95.393417665628505</v>
      </c>
      <c r="E31" s="197">
        <v>108.09192051400191</v>
      </c>
      <c r="F31" s="197">
        <v>108.65287117943265</v>
      </c>
      <c r="G31" s="197">
        <v>92.185873248541654</v>
      </c>
      <c r="H31" s="197">
        <v>94.640418620743816</v>
      </c>
      <c r="I31" s="197">
        <v>99.864943827007153</v>
      </c>
      <c r="J31" s="197">
        <v>91.329335579221734</v>
      </c>
      <c r="K31" s="197">
        <v>98.042299146594374</v>
      </c>
      <c r="L31" s="197">
        <v>101.29238189360137</v>
      </c>
      <c r="M31" s="197">
        <v>103.88205359225738</v>
      </c>
      <c r="N31" s="197">
        <v>88.854842978534208</v>
      </c>
      <c r="O31" s="197">
        <v>112.29010976119898</v>
      </c>
      <c r="P31" s="197">
        <v>100.23694994930456</v>
      </c>
      <c r="Q31" s="197">
        <v>107.78454596894396</v>
      </c>
      <c r="R31" s="197">
        <v>104.34934831535136</v>
      </c>
      <c r="S31" s="197">
        <v>102.93186360714155</v>
      </c>
      <c r="T31" s="197">
        <v>101.81604868891645</v>
      </c>
      <c r="V31" s="11" t="s">
        <v>219</v>
      </c>
      <c r="W31" s="197">
        <v>100</v>
      </c>
      <c r="X31" s="11">
        <v>101.61356551073857</v>
      </c>
      <c r="Y31" s="11">
        <v>101.76651503498701</v>
      </c>
      <c r="Z31" s="11">
        <v>94.919525947614275</v>
      </c>
      <c r="AA31" s="11">
        <v>113.3975724049142</v>
      </c>
      <c r="AB31" s="11">
        <v>92.817541709110102</v>
      </c>
      <c r="AC31" s="11">
        <v>94.740941605863455</v>
      </c>
      <c r="AD31" s="11">
        <v>110.93977095227012</v>
      </c>
      <c r="AE31" s="11">
        <v>98.690278838820362</v>
      </c>
      <c r="AF31" s="11">
        <v>106.24676509697197</v>
      </c>
      <c r="AG31" s="11">
        <v>98.04289860624506</v>
      </c>
      <c r="AH31" s="11">
        <v>90.12704444558986</v>
      </c>
      <c r="AI31" s="11">
        <v>90.259587347752984</v>
      </c>
      <c r="AJ31" s="11">
        <v>114.62006617970226</v>
      </c>
      <c r="AK31" s="11">
        <v>97.040265188837367</v>
      </c>
      <c r="AL31" s="11">
        <v>86.69269352315861</v>
      </c>
      <c r="AM31" s="11">
        <v>96.377825414995257</v>
      </c>
      <c r="AN31" s="11">
        <v>172.09271465823491</v>
      </c>
      <c r="AO31" s="11">
        <v>139.24647059150098</v>
      </c>
      <c r="AP31" s="11">
        <v>101.24048657563263</v>
      </c>
      <c r="AR31" s="11" t="s">
        <v>219</v>
      </c>
      <c r="AS31" s="197">
        <v>100</v>
      </c>
      <c r="AT31" s="11">
        <v>104.13363334102146</v>
      </c>
      <c r="AU31" s="11">
        <v>75.86140713997203</v>
      </c>
      <c r="AV31" s="11">
        <v>105.86098724410566</v>
      </c>
      <c r="AW31" s="11">
        <v>121.57805322745617</v>
      </c>
      <c r="AX31" s="11">
        <v>69.595737230754651</v>
      </c>
      <c r="AY31" s="11">
        <v>88.126061383039954</v>
      </c>
      <c r="AZ31" s="11">
        <v>78.318912154840518</v>
      </c>
      <c r="BA31" s="11">
        <v>92.764597291071652</v>
      </c>
      <c r="BB31" s="11">
        <v>78.183242828429471</v>
      </c>
      <c r="BC31" s="11">
        <v>92.844569982114606</v>
      </c>
      <c r="BD31" s="11">
        <v>114.64103374670513</v>
      </c>
      <c r="BE31" s="11">
        <v>107.09424115972482</v>
      </c>
      <c r="BF31" s="11">
        <v>144.13302909671276</v>
      </c>
      <c r="BG31" s="11">
        <v>123.67557905906152</v>
      </c>
      <c r="BH31" s="11">
        <v>101.19142063893017</v>
      </c>
      <c r="BI31" s="11">
        <v>138.10923421027698</v>
      </c>
      <c r="BJ31" s="11">
        <v>83.65765394864377</v>
      </c>
      <c r="BK31" s="11">
        <v>195.67502223791016</v>
      </c>
      <c r="BL31" s="11">
        <v>131.84719262661386</v>
      </c>
    </row>
    <row r="32" spans="1:64">
      <c r="A32" s="197" t="s">
        <v>99</v>
      </c>
      <c r="B32" s="197">
        <v>92.442196193257786</v>
      </c>
      <c r="C32" s="197">
        <v>103.43376930939047</v>
      </c>
      <c r="D32" s="197">
        <v>83.17769584530626</v>
      </c>
      <c r="E32" s="197">
        <v>105.1689477629147</v>
      </c>
      <c r="F32" s="197">
        <v>115.72643437738618</v>
      </c>
      <c r="G32" s="197">
        <v>81.114068873344053</v>
      </c>
      <c r="H32" s="197">
        <v>85.63947431030806</v>
      </c>
      <c r="I32" s="197">
        <v>121.04720893373653</v>
      </c>
      <c r="J32" s="197">
        <v>83.670846676013838</v>
      </c>
      <c r="K32" s="197">
        <v>116.10966682938499</v>
      </c>
      <c r="L32" s="197">
        <v>95.88094373885248</v>
      </c>
      <c r="M32" s="197">
        <v>119.16003569895182</v>
      </c>
      <c r="N32" s="197">
        <v>95.232497543235141</v>
      </c>
      <c r="O32" s="197">
        <v>112.75536692888973</v>
      </c>
      <c r="P32" s="197">
        <v>94.981108444258155</v>
      </c>
      <c r="Q32" s="197">
        <v>93.02384466555354</v>
      </c>
      <c r="R32" s="197">
        <v>112.40997946705183</v>
      </c>
      <c r="S32" s="197">
        <v>98.354489814335906</v>
      </c>
      <c r="T32" s="197">
        <v>91.565800904916543</v>
      </c>
      <c r="V32" s="11" t="s">
        <v>221</v>
      </c>
      <c r="W32" s="197">
        <v>100</v>
      </c>
      <c r="X32" s="11">
        <v>101.52016040799494</v>
      </c>
      <c r="Y32" s="11">
        <v>104.60642407449066</v>
      </c>
      <c r="Z32" s="11">
        <v>100.41048789075522</v>
      </c>
      <c r="AA32" s="11">
        <v>97.01357095149487</v>
      </c>
      <c r="AB32" s="11">
        <v>102.32471752651556</v>
      </c>
      <c r="AC32" s="11">
        <v>104.65434617643241</v>
      </c>
      <c r="AD32" s="11">
        <v>103.96177109438027</v>
      </c>
      <c r="AE32" s="11">
        <v>92.7158782166631</v>
      </c>
      <c r="AF32" s="11">
        <v>99.318210249699348</v>
      </c>
      <c r="AG32" s="11">
        <v>108.29621067501161</v>
      </c>
      <c r="AH32" s="11">
        <v>95.510684913790385</v>
      </c>
      <c r="AI32" s="11">
        <v>96.527665598647701</v>
      </c>
      <c r="AJ32" s="11">
        <v>97.2612648434596</v>
      </c>
      <c r="AK32" s="11">
        <v>92.195109899572529</v>
      </c>
      <c r="AL32" s="11">
        <v>105.80366827707107</v>
      </c>
      <c r="AM32" s="11">
        <v>97.11940759119139</v>
      </c>
      <c r="AN32" s="11">
        <v>99.983506053416747</v>
      </c>
      <c r="AO32" s="11">
        <v>89.933776083935783</v>
      </c>
      <c r="AP32" s="11">
        <v>95.85567217375376</v>
      </c>
      <c r="AR32" s="11" t="s">
        <v>221</v>
      </c>
      <c r="AS32" s="197">
        <v>100</v>
      </c>
      <c r="AT32" s="11">
        <v>98.371725408809226</v>
      </c>
      <c r="AU32" s="11">
        <v>106.02806445774431</v>
      </c>
      <c r="AV32" s="11">
        <v>97.360649903618821</v>
      </c>
      <c r="AW32" s="11">
        <v>96.684283463582162</v>
      </c>
      <c r="AX32" s="11">
        <v>105.80841216486954</v>
      </c>
      <c r="AY32" s="11">
        <v>103.11688190133859</v>
      </c>
      <c r="AZ32" s="11">
        <v>106.80061775354386</v>
      </c>
      <c r="BA32" s="11">
        <v>97.20732815116861</v>
      </c>
      <c r="BB32" s="11">
        <v>98.783696715268348</v>
      </c>
      <c r="BC32" s="11">
        <v>102.55770887407665</v>
      </c>
      <c r="BD32" s="11">
        <v>96.86014665053419</v>
      </c>
      <c r="BE32" s="11">
        <v>98.203795496041963</v>
      </c>
      <c r="BF32" s="11">
        <v>105.69038472666725</v>
      </c>
      <c r="BG32" s="11">
        <v>95.607880838075658</v>
      </c>
      <c r="BH32" s="11">
        <v>97.825632637068111</v>
      </c>
      <c r="BI32" s="11">
        <v>90.968694911969251</v>
      </c>
      <c r="BJ32" s="11">
        <v>105.02059893964353</v>
      </c>
      <c r="BK32" s="11">
        <v>100.01393929772458</v>
      </c>
      <c r="BL32" s="11">
        <v>97.021639572432292</v>
      </c>
    </row>
    <row r="33" spans="1:64">
      <c r="A33" s="197" t="s">
        <v>102</v>
      </c>
      <c r="B33" s="197">
        <v>105.05791142912453</v>
      </c>
      <c r="C33" s="197">
        <v>93.903073765758279</v>
      </c>
      <c r="D33" s="197">
        <v>88.248825607518327</v>
      </c>
      <c r="E33" s="197">
        <v>110.93520635024632</v>
      </c>
      <c r="F33" s="197">
        <v>106.62859476199293</v>
      </c>
      <c r="G33" s="197">
        <v>93.636615282154523</v>
      </c>
      <c r="H33" s="197">
        <v>99.224156283437111</v>
      </c>
      <c r="I33" s="197">
        <v>99.62344919234225</v>
      </c>
      <c r="J33" s="197">
        <v>94.296914405370984</v>
      </c>
      <c r="K33" s="197">
        <v>106.59914852706285</v>
      </c>
      <c r="L33" s="197">
        <v>100.85886114633311</v>
      </c>
      <c r="M33" s="197">
        <v>93.632900995453255</v>
      </c>
      <c r="N33" s="197">
        <v>88.404174954045118</v>
      </c>
      <c r="O33" s="197">
        <v>111.41458932173103</v>
      </c>
      <c r="P33" s="197">
        <v>133.6362238171651</v>
      </c>
      <c r="Q33" s="197">
        <v>117.87871917184212</v>
      </c>
      <c r="R33" s="197">
        <v>125.28717471232068</v>
      </c>
      <c r="S33" s="197">
        <v>100.38160223261234</v>
      </c>
      <c r="T33" s="197">
        <v>84.334777269665423</v>
      </c>
      <c r="V33" s="11" t="s">
        <v>225</v>
      </c>
      <c r="W33" s="197">
        <v>100</v>
      </c>
      <c r="X33" s="11">
        <v>98.396366842541582</v>
      </c>
      <c r="Y33" s="11">
        <v>99.048040758544715</v>
      </c>
      <c r="Z33" s="11">
        <v>98.124516379849013</v>
      </c>
      <c r="AA33" s="11">
        <v>98.694691358853717</v>
      </c>
      <c r="AB33" s="11">
        <v>96.653064837992062</v>
      </c>
      <c r="AC33" s="11">
        <v>95.718796843037751</v>
      </c>
      <c r="AD33" s="11">
        <v>97.489319869480241</v>
      </c>
      <c r="AE33" s="11">
        <v>99.34936989642371</v>
      </c>
      <c r="AF33" s="11">
        <v>100.61707875447139</v>
      </c>
      <c r="AG33" s="11">
        <v>108.41990888551891</v>
      </c>
      <c r="AH33" s="11">
        <v>108.35956226611461</v>
      </c>
      <c r="AI33" s="11">
        <v>103.91101043402713</v>
      </c>
      <c r="AJ33" s="11">
        <v>102.24346677566483</v>
      </c>
      <c r="AK33" s="11">
        <v>98.38648700912826</v>
      </c>
      <c r="AL33" s="11">
        <v>106.52057410652137</v>
      </c>
      <c r="AM33" s="11">
        <v>97.632891098611836</v>
      </c>
      <c r="AN33" s="11">
        <v>104.72719771099041</v>
      </c>
      <c r="AO33" s="11">
        <v>112.30754797109552</v>
      </c>
      <c r="AP33" s="11">
        <v>95.764799540473788</v>
      </c>
      <c r="AR33" s="11" t="s">
        <v>225</v>
      </c>
      <c r="AS33" s="197">
        <v>100</v>
      </c>
      <c r="AT33" s="11">
        <v>100.56701099273778</v>
      </c>
      <c r="AU33" s="11">
        <v>95.414820163143077</v>
      </c>
      <c r="AV33" s="11">
        <v>103.95580501785288</v>
      </c>
      <c r="AW33" s="11">
        <v>102.99219193361316</v>
      </c>
      <c r="AX33" s="11">
        <v>92.783795711367716</v>
      </c>
      <c r="AY33" s="11">
        <v>98.107003582511709</v>
      </c>
      <c r="AZ33" s="11">
        <v>97.229687900448539</v>
      </c>
      <c r="BA33" s="11">
        <v>97.551558514325407</v>
      </c>
      <c r="BB33" s="11">
        <v>101.40143887104121</v>
      </c>
      <c r="BC33" s="11">
        <v>107.58016043282659</v>
      </c>
      <c r="BD33" s="11">
        <v>101.09623521827717</v>
      </c>
      <c r="BE33" s="11">
        <v>101.12620657714928</v>
      </c>
      <c r="BF33" s="11">
        <v>93.699806243997159</v>
      </c>
      <c r="BG33" s="11">
        <v>101.98015058587767</v>
      </c>
      <c r="BH33" s="11">
        <v>109.26876425354921</v>
      </c>
      <c r="BI33" s="11">
        <v>102.39372138679977</v>
      </c>
      <c r="BJ33" s="11">
        <v>103.14469846677856</v>
      </c>
      <c r="BK33" s="11">
        <v>113.03641084792714</v>
      </c>
      <c r="BL33" s="11">
        <v>103.64647682889756</v>
      </c>
    </row>
    <row r="34" spans="1:64">
      <c r="A34" s="197" t="s">
        <v>32</v>
      </c>
      <c r="B34" s="197">
        <v>76.162473514200698</v>
      </c>
      <c r="C34" s="197">
        <v>63.102648509763959</v>
      </c>
      <c r="D34" s="197">
        <v>53.083710075835555</v>
      </c>
      <c r="E34" s="197">
        <v>72.890246354675241</v>
      </c>
      <c r="F34" s="197">
        <v>131.99477520262229</v>
      </c>
      <c r="G34" s="197">
        <v>76.037675811454605</v>
      </c>
      <c r="H34" s="197">
        <v>82.292790625254611</v>
      </c>
      <c r="I34" s="197">
        <v>190.91062015395212</v>
      </c>
      <c r="J34" s="197">
        <v>74.49681770721881</v>
      </c>
      <c r="K34" s="197">
        <v>202.84422034766573</v>
      </c>
      <c r="L34" s="197">
        <v>97.844317631711306</v>
      </c>
      <c r="M34" s="197">
        <v>151.58308556836593</v>
      </c>
      <c r="N34" s="197">
        <v>84.857110639974934</v>
      </c>
      <c r="O34" s="197">
        <v>107.77073996278558</v>
      </c>
      <c r="P34" s="197">
        <v>91.238099933245337</v>
      </c>
      <c r="Q34" s="197">
        <v>117.02382302342993</v>
      </c>
      <c r="R34" s="197">
        <v>108.69320036986782</v>
      </c>
      <c r="S34" s="197">
        <v>100.42771869182378</v>
      </c>
      <c r="T34" s="197">
        <v>46.905913087541805</v>
      </c>
      <c r="V34" s="11" t="s">
        <v>220</v>
      </c>
      <c r="W34" s="197">
        <v>100</v>
      </c>
      <c r="X34" s="11">
        <v>106.17539613477689</v>
      </c>
      <c r="Y34" s="11">
        <v>99.309222975593045</v>
      </c>
      <c r="Z34" s="11">
        <v>93.652576360731942</v>
      </c>
      <c r="AA34" s="11">
        <v>95.545892324168818</v>
      </c>
      <c r="AB34" s="11">
        <v>99.707627714356732</v>
      </c>
      <c r="AC34" s="11">
        <v>95.656384928852859</v>
      </c>
      <c r="AD34" s="11">
        <v>94.091515759841144</v>
      </c>
      <c r="AE34" s="11">
        <v>98.082657926738577</v>
      </c>
      <c r="AF34" s="11">
        <v>98.162115831772155</v>
      </c>
      <c r="AG34" s="11">
        <v>106.67274527900774</v>
      </c>
      <c r="AH34" s="11">
        <v>99.486924262377357</v>
      </c>
      <c r="AI34" s="11">
        <v>102.14304655858881</v>
      </c>
      <c r="AJ34" s="11">
        <v>99.765797004320973</v>
      </c>
      <c r="AK34" s="11">
        <v>103.05086076154095</v>
      </c>
      <c r="AL34" s="11">
        <v>95.527706809000804</v>
      </c>
      <c r="AM34" s="11">
        <v>92.507422171346093</v>
      </c>
      <c r="AN34" s="11">
        <v>109.72291576601569</v>
      </c>
      <c r="AO34" s="11">
        <v>113.76528432057833</v>
      </c>
      <c r="AP34" s="11">
        <v>96.474011461423885</v>
      </c>
      <c r="AR34" s="11" t="s">
        <v>220</v>
      </c>
      <c r="AS34" s="197">
        <v>100</v>
      </c>
      <c r="AT34" s="11">
        <v>110.82223728745349</v>
      </c>
      <c r="AU34" s="11">
        <v>93.155764703974171</v>
      </c>
      <c r="AV34" s="11">
        <v>98.437731174816406</v>
      </c>
      <c r="AW34" s="11">
        <v>98.607501277524335</v>
      </c>
      <c r="AX34" s="11">
        <v>104.47179144176386</v>
      </c>
      <c r="AY34" s="11">
        <v>97.389397751079215</v>
      </c>
      <c r="AZ34" s="11">
        <v>104.66317459096062</v>
      </c>
      <c r="BA34" s="11">
        <v>93.101959726205592</v>
      </c>
      <c r="BB34" s="11">
        <v>92.260656220023236</v>
      </c>
      <c r="BC34" s="11">
        <v>105.44780648582118</v>
      </c>
      <c r="BD34" s="11">
        <v>98.358901451333907</v>
      </c>
      <c r="BE34" s="11">
        <v>95.525583692261648</v>
      </c>
      <c r="BF34" s="11">
        <v>84.071838111652781</v>
      </c>
      <c r="BG34" s="11">
        <v>94.238010937737769</v>
      </c>
      <c r="BH34" s="11">
        <v>87.659408809082862</v>
      </c>
      <c r="BI34" s="11">
        <v>94.553816176433784</v>
      </c>
      <c r="BJ34" s="11">
        <v>77.919641701081446</v>
      </c>
      <c r="BK34" s="11">
        <v>125.66140810011193</v>
      </c>
      <c r="BL34" s="11">
        <v>100.81268913505119</v>
      </c>
    </row>
    <row r="35" spans="1:64">
      <c r="A35" s="197" t="s">
        <v>88</v>
      </c>
      <c r="B35" s="197">
        <v>98.669405652194868</v>
      </c>
      <c r="C35" s="197">
        <v>93.201484910527952</v>
      </c>
      <c r="D35" s="197">
        <v>100.41577952637341</v>
      </c>
      <c r="E35" s="197">
        <v>100.48476542591351</v>
      </c>
      <c r="F35" s="197">
        <v>105.97909340586564</v>
      </c>
      <c r="G35" s="197">
        <v>104.19102678264849</v>
      </c>
      <c r="H35" s="197">
        <v>105.12140335959393</v>
      </c>
      <c r="I35" s="197">
        <v>99.361164526671203</v>
      </c>
      <c r="J35" s="197">
        <v>98.317999368972522</v>
      </c>
      <c r="K35" s="197">
        <v>102.78482298717093</v>
      </c>
      <c r="L35" s="197">
        <v>100.43623515069523</v>
      </c>
      <c r="M35" s="197">
        <v>97.248997838041532</v>
      </c>
      <c r="N35" s="197">
        <v>95.463037866380645</v>
      </c>
      <c r="O35" s="197">
        <v>96.150730918405031</v>
      </c>
      <c r="P35" s="197">
        <v>113.02201485709038</v>
      </c>
      <c r="Q35" s="197">
        <v>102.73443981939417</v>
      </c>
      <c r="R35" s="197">
        <v>117.81833325331503</v>
      </c>
      <c r="S35" s="197">
        <v>122.77536805445138</v>
      </c>
      <c r="T35" s="197">
        <v>95.95566842115872</v>
      </c>
      <c r="V35" s="11" t="s">
        <v>203</v>
      </c>
      <c r="W35" s="197">
        <v>100</v>
      </c>
      <c r="X35" s="11">
        <v>99.371117566010568</v>
      </c>
      <c r="Y35" s="11">
        <v>98.365197440872251</v>
      </c>
      <c r="Z35" s="11">
        <v>98.75263631360643</v>
      </c>
      <c r="AA35" s="11">
        <v>102.44849332021064</v>
      </c>
      <c r="AB35" s="11">
        <v>98.150092754545582</v>
      </c>
      <c r="AC35" s="11">
        <v>99.706916557840316</v>
      </c>
      <c r="AD35" s="11">
        <v>96.878540328587462</v>
      </c>
      <c r="AE35" s="11">
        <v>98.773754580080563</v>
      </c>
      <c r="AF35" s="11">
        <v>98.888368686562728</v>
      </c>
      <c r="AG35" s="11">
        <v>104.82277189578475</v>
      </c>
      <c r="AH35" s="11">
        <v>103.08865424610762</v>
      </c>
      <c r="AI35" s="11">
        <v>102.02194142136769</v>
      </c>
      <c r="AJ35" s="11">
        <v>101.67178080179376</v>
      </c>
      <c r="AK35" s="11">
        <v>97.950152447669737</v>
      </c>
      <c r="AL35" s="11">
        <v>105.17467970148387</v>
      </c>
      <c r="AM35" s="11">
        <v>96.286838346882149</v>
      </c>
      <c r="AN35" s="11">
        <v>103.60512983650632</v>
      </c>
      <c r="AO35" s="11">
        <v>112.31867025386897</v>
      </c>
      <c r="AP35" s="11">
        <v>100.21476632034501</v>
      </c>
      <c r="AR35" s="11" t="s">
        <v>203</v>
      </c>
      <c r="AS35" s="197">
        <v>100</v>
      </c>
      <c r="AT35" s="11">
        <v>99.710398243491156</v>
      </c>
      <c r="AU35" s="11">
        <v>95.539958542572322</v>
      </c>
      <c r="AV35" s="11">
        <v>104.48933374979367</v>
      </c>
      <c r="AW35" s="11">
        <v>104.13680080665996</v>
      </c>
      <c r="AX35" s="11">
        <v>94.065272092408094</v>
      </c>
      <c r="AY35" s="11">
        <v>98.428963613698514</v>
      </c>
      <c r="AZ35" s="11">
        <v>99.601971367429016</v>
      </c>
      <c r="BA35" s="11">
        <v>98.371705105466091</v>
      </c>
      <c r="BB35" s="11">
        <v>100.22568751644809</v>
      </c>
      <c r="BC35" s="11">
        <v>103.72136503495575</v>
      </c>
      <c r="BD35" s="11">
        <v>101.04394816281584</v>
      </c>
      <c r="BE35" s="11">
        <v>100.16612808023515</v>
      </c>
      <c r="BF35" s="11">
        <v>97.763150835702959</v>
      </c>
      <c r="BG35" s="11">
        <v>99.953112333256669</v>
      </c>
      <c r="BH35" s="11">
        <v>100.11065338417356</v>
      </c>
      <c r="BI35" s="11">
        <v>102.29699073543981</v>
      </c>
      <c r="BJ35" s="11">
        <v>104.38333442306767</v>
      </c>
      <c r="BK35" s="11">
        <v>114.64700171632938</v>
      </c>
      <c r="BL35" s="11">
        <v>109.09662530919955</v>
      </c>
    </row>
    <row r="36" spans="1:64">
      <c r="A36" s="197" t="s">
        <v>103</v>
      </c>
      <c r="B36" s="197">
        <v>93.503527808756331</v>
      </c>
      <c r="C36" s="197">
        <v>94.747396086339577</v>
      </c>
      <c r="D36" s="197">
        <v>103.18088693956862</v>
      </c>
      <c r="E36" s="197">
        <v>105.50343149909793</v>
      </c>
      <c r="F36" s="197">
        <v>102.14787186336574</v>
      </c>
      <c r="G36" s="197">
        <v>109.31456460104107</v>
      </c>
      <c r="H36" s="197">
        <v>91.971296987135716</v>
      </c>
      <c r="I36" s="197">
        <v>105.37534192755291</v>
      </c>
      <c r="J36" s="197">
        <v>105.76073300339606</v>
      </c>
      <c r="K36" s="197">
        <v>101.07886983515206</v>
      </c>
      <c r="L36" s="197">
        <v>98.784735658700527</v>
      </c>
      <c r="M36" s="197">
        <v>97.989219820619766</v>
      </c>
      <c r="N36" s="197">
        <v>97.15514271619908</v>
      </c>
      <c r="O36" s="197">
        <v>100.23883176815272</v>
      </c>
      <c r="P36" s="197">
        <v>109.64694395588512</v>
      </c>
      <c r="Q36" s="197">
        <v>98.555916324682784</v>
      </c>
      <c r="R36" s="197">
        <v>116.7341739668768</v>
      </c>
      <c r="S36" s="197">
        <v>105.7723741534069</v>
      </c>
      <c r="T36" s="197">
        <v>116.66315953678652</v>
      </c>
      <c r="V36" s="11" t="s">
        <v>227</v>
      </c>
      <c r="W36" s="197">
        <v>100</v>
      </c>
      <c r="X36" s="11">
        <v>100.34462268817062</v>
      </c>
      <c r="Y36" s="11">
        <v>97.968471928635623</v>
      </c>
      <c r="Z36" s="11">
        <v>97.489714287627407</v>
      </c>
      <c r="AA36" s="11">
        <v>104.88976616581903</v>
      </c>
      <c r="AB36" s="11">
        <v>102.01437274000347</v>
      </c>
      <c r="AC36" s="11">
        <v>96.761261760571031</v>
      </c>
      <c r="AD36" s="11">
        <v>99.684283306273386</v>
      </c>
      <c r="AE36" s="11">
        <v>97.0327629713493</v>
      </c>
      <c r="AF36" s="11">
        <v>94.571938047134012</v>
      </c>
      <c r="AG36" s="11">
        <v>103.25132329538384</v>
      </c>
      <c r="AH36" s="11">
        <v>103.16230097088228</v>
      </c>
      <c r="AI36" s="11">
        <v>102.54452458194736</v>
      </c>
      <c r="AJ36" s="11">
        <v>97.533604035498755</v>
      </c>
      <c r="AK36" s="11">
        <v>92.867582115329697</v>
      </c>
      <c r="AL36" s="11">
        <v>104.42848192857697</v>
      </c>
      <c r="AM36" s="11">
        <v>97.856607331065305</v>
      </c>
      <c r="AN36" s="11">
        <v>111.42901242753128</v>
      </c>
      <c r="AO36" s="11">
        <v>121.14768404337728</v>
      </c>
      <c r="AP36" s="11">
        <v>99.915647403878197</v>
      </c>
      <c r="AR36" s="11" t="s">
        <v>227</v>
      </c>
      <c r="AS36" s="197">
        <v>100</v>
      </c>
      <c r="AT36" s="11">
        <v>99.852202360684359</v>
      </c>
      <c r="AU36" s="11">
        <v>98.017902557935443</v>
      </c>
      <c r="AV36" s="11">
        <v>100.90870624518304</v>
      </c>
      <c r="AW36" s="11">
        <v>102.56642929296467</v>
      </c>
      <c r="AX36" s="11">
        <v>95.216576078956322</v>
      </c>
      <c r="AY36" s="11">
        <v>98.86540089547286</v>
      </c>
      <c r="AZ36" s="11">
        <v>107.25660103061765</v>
      </c>
      <c r="BA36" s="11">
        <v>97.034384501795685</v>
      </c>
      <c r="BB36" s="11">
        <v>97.406560997150521</v>
      </c>
      <c r="BC36" s="11">
        <v>103.91426201801175</v>
      </c>
      <c r="BD36" s="11">
        <v>98.65249142697904</v>
      </c>
      <c r="BE36" s="11">
        <v>98.726694520093616</v>
      </c>
      <c r="BF36" s="11">
        <v>102.66244666959984</v>
      </c>
      <c r="BG36" s="11">
        <v>101.52353894471304</v>
      </c>
      <c r="BH36" s="11">
        <v>108.88871333476122</v>
      </c>
      <c r="BI36" s="11">
        <v>102.10107315088734</v>
      </c>
      <c r="BJ36" s="11">
        <v>100.87901375127689</v>
      </c>
      <c r="BK36" s="11">
        <v>111.07928018143949</v>
      </c>
      <c r="BL36" s="11">
        <v>113.31962729094511</v>
      </c>
    </row>
    <row r="37" spans="1:64">
      <c r="A37" s="197" t="s">
        <v>7</v>
      </c>
      <c r="B37" s="197">
        <v>103.74965898370425</v>
      </c>
      <c r="C37" s="197">
        <v>98.23278431532863</v>
      </c>
      <c r="D37" s="197">
        <v>97.528395029455794</v>
      </c>
      <c r="E37" s="197">
        <v>102.22514122954547</v>
      </c>
      <c r="F37" s="197">
        <v>100.91868251503719</v>
      </c>
      <c r="G37" s="197">
        <v>95.788159878329211</v>
      </c>
      <c r="H37" s="197">
        <v>95.498619423750597</v>
      </c>
      <c r="I37" s="197">
        <v>98.107907748291069</v>
      </c>
      <c r="J37" s="197">
        <v>103.75228311806272</v>
      </c>
      <c r="K37" s="197">
        <v>102.69508906037585</v>
      </c>
      <c r="L37" s="197">
        <v>96.034757520837189</v>
      </c>
      <c r="M37" s="197">
        <v>96.733037994780261</v>
      </c>
      <c r="N37" s="197">
        <v>100.70969326852665</v>
      </c>
      <c r="O37" s="197">
        <v>95.732093608729201</v>
      </c>
      <c r="P37" s="197">
        <v>102.49551820878547</v>
      </c>
      <c r="Q37" s="197">
        <v>101.60937686920492</v>
      </c>
      <c r="R37" s="197">
        <v>118.50725867795182</v>
      </c>
      <c r="S37" s="197">
        <v>127.33258744543481</v>
      </c>
      <c r="T37" s="197">
        <v>95.325857169079455</v>
      </c>
      <c r="V37" s="11" t="s">
        <v>228</v>
      </c>
      <c r="W37" s="197">
        <v>100</v>
      </c>
      <c r="X37" s="11">
        <v>115.31036030143427</v>
      </c>
      <c r="Y37" s="11">
        <v>105.02506282507331</v>
      </c>
      <c r="Z37" s="11">
        <v>88.772881155923727</v>
      </c>
      <c r="AA37" s="11">
        <v>95.790600257775722</v>
      </c>
      <c r="AB37" s="11">
        <v>98.301066260707501</v>
      </c>
      <c r="AC37" s="11">
        <v>71.974241710194192</v>
      </c>
      <c r="AD37" s="11">
        <v>106.51551564333168</v>
      </c>
      <c r="AE37" s="11">
        <v>97.6016694251731</v>
      </c>
      <c r="AF37" s="11">
        <v>79.059344507537531</v>
      </c>
      <c r="AG37" s="11">
        <v>114.04444096942296</v>
      </c>
      <c r="AH37" s="11">
        <v>106.47807951585106</v>
      </c>
      <c r="AI37" s="11">
        <v>94.762537921190116</v>
      </c>
      <c r="AJ37" s="11">
        <v>98.84455827008091</v>
      </c>
      <c r="AK37" s="11">
        <v>89.352937504978939</v>
      </c>
      <c r="AL37" s="11">
        <v>107.87906870548206</v>
      </c>
      <c r="AM37" s="11">
        <v>93.912888077914786</v>
      </c>
      <c r="AN37" s="11">
        <v>109.35525533649459</v>
      </c>
      <c r="AO37" s="11">
        <v>116.28253749949668</v>
      </c>
      <c r="AP37" s="11">
        <v>82.371612217042909</v>
      </c>
      <c r="AR37" s="11" t="s">
        <v>228</v>
      </c>
      <c r="AS37" s="197">
        <v>100</v>
      </c>
      <c r="AT37" s="11">
        <v>111.49087031334517</v>
      </c>
      <c r="AU37" s="11">
        <v>115.49115659669931</v>
      </c>
      <c r="AV37" s="11">
        <v>102.0197856098805</v>
      </c>
      <c r="AW37" s="11">
        <v>100.20984109417526</v>
      </c>
      <c r="AX37" s="11">
        <v>107.1902376891402</v>
      </c>
      <c r="AY37" s="11">
        <v>82.863223895904682</v>
      </c>
      <c r="AZ37" s="11">
        <v>117.02432717304056</v>
      </c>
      <c r="BA37" s="11">
        <v>78.491764251883353</v>
      </c>
      <c r="BB37" s="11">
        <v>62.084642807715241</v>
      </c>
      <c r="BC37" s="11">
        <v>159.28097642452539</v>
      </c>
      <c r="BD37" s="11">
        <v>89.763432305543461</v>
      </c>
      <c r="BE37" s="11">
        <v>90.538150810966869</v>
      </c>
      <c r="BF37" s="11">
        <v>35.078284851706293</v>
      </c>
      <c r="BG37" s="11">
        <v>55.452453027724147</v>
      </c>
      <c r="BH37" s="11">
        <v>146.9657531119781</v>
      </c>
      <c r="BI37" s="11">
        <v>161.09443031454833</v>
      </c>
      <c r="BJ37" s="11">
        <v>46.683013752613697</v>
      </c>
      <c r="BK37" s="11">
        <v>169.09278602645935</v>
      </c>
      <c r="BL37" s="11">
        <v>33.378718292559391</v>
      </c>
    </row>
    <row r="38" spans="1:64">
      <c r="A38" s="197" t="s">
        <v>107</v>
      </c>
      <c r="B38" s="197">
        <v>99.115687028202288</v>
      </c>
      <c r="C38" s="197">
        <v>97.963443617339379</v>
      </c>
      <c r="D38" s="197">
        <v>99.547869385667454</v>
      </c>
      <c r="E38" s="197">
        <v>105.08496123536972</v>
      </c>
      <c r="F38" s="197">
        <v>103.02323737054112</v>
      </c>
      <c r="G38" s="197">
        <v>98.103840790541852</v>
      </c>
      <c r="H38" s="197">
        <v>110.27125123756024</v>
      </c>
      <c r="I38" s="197">
        <v>98.776484969111436</v>
      </c>
      <c r="J38" s="197">
        <v>106.81949734091889</v>
      </c>
      <c r="K38" s="197">
        <v>116.91917566287913</v>
      </c>
      <c r="L38" s="197">
        <v>85.578030319793854</v>
      </c>
      <c r="M38" s="197">
        <v>93.759904315557307</v>
      </c>
      <c r="N38" s="197">
        <v>100.24446153540634</v>
      </c>
      <c r="O38" s="197">
        <v>91.111506813640503</v>
      </c>
      <c r="P38" s="197">
        <v>109.26072215412886</v>
      </c>
      <c r="Q38" s="197">
        <v>113.1520154044521</v>
      </c>
      <c r="R38" s="197">
        <v>104.99589808590616</v>
      </c>
      <c r="S38" s="197">
        <v>90.874823613027473</v>
      </c>
      <c r="T38" s="197">
        <v>82.989535062353355</v>
      </c>
      <c r="V38" s="11" t="s">
        <v>229</v>
      </c>
      <c r="W38" s="197">
        <v>100</v>
      </c>
      <c r="X38" s="11">
        <v>97.069324921069381</v>
      </c>
      <c r="Y38" s="11">
        <v>96.31043152769297</v>
      </c>
      <c r="Z38" s="11">
        <v>107.262714408267</v>
      </c>
      <c r="AA38" s="11">
        <v>115.68801856593389</v>
      </c>
      <c r="AB38" s="11">
        <v>97.667469766247677</v>
      </c>
      <c r="AC38" s="11">
        <v>103.97124037735679</v>
      </c>
      <c r="AD38" s="11">
        <v>98.246858638830403</v>
      </c>
      <c r="AE38" s="11">
        <v>93.088767435025304</v>
      </c>
      <c r="AF38" s="11">
        <v>97.30148741075034</v>
      </c>
      <c r="AG38" s="11">
        <v>92.375276493429965</v>
      </c>
      <c r="AH38" s="11">
        <v>97.119566450996984</v>
      </c>
      <c r="AI38" s="11">
        <v>100.48408101275341</v>
      </c>
      <c r="AJ38" s="11">
        <v>101.49947673251853</v>
      </c>
      <c r="AK38" s="11">
        <v>90.326075843912804</v>
      </c>
      <c r="AL38" s="11">
        <v>109.36538093838529</v>
      </c>
      <c r="AM38" s="11">
        <v>97.797671229586129</v>
      </c>
      <c r="AN38" s="11">
        <v>110.22945392798815</v>
      </c>
      <c r="AO38" s="11">
        <v>128.37997913246207</v>
      </c>
      <c r="AP38" s="11">
        <v>110.21310930178694</v>
      </c>
      <c r="AR38" s="11" t="s">
        <v>229</v>
      </c>
      <c r="AS38" s="197">
        <v>100</v>
      </c>
      <c r="AT38" s="11">
        <v>96.616423362063813</v>
      </c>
      <c r="AU38" s="11">
        <v>94.990383646692408</v>
      </c>
      <c r="AV38" s="11">
        <v>104.88111440300287</v>
      </c>
      <c r="AW38" s="11">
        <v>106.25398330671077</v>
      </c>
      <c r="AX38" s="11">
        <v>90.595156916134044</v>
      </c>
      <c r="AY38" s="11">
        <v>98.296926836717603</v>
      </c>
      <c r="AZ38" s="11">
        <v>105.31790264987653</v>
      </c>
      <c r="BA38" s="11">
        <v>100.65394495256901</v>
      </c>
      <c r="BB38" s="11">
        <v>102.95884291658271</v>
      </c>
      <c r="BC38" s="11">
        <v>91.575734342774197</v>
      </c>
      <c r="BD38" s="11">
        <v>103.16521432972144</v>
      </c>
      <c r="BE38" s="11">
        <v>97.927611015485141</v>
      </c>
      <c r="BF38" s="11">
        <v>111.9064098439321</v>
      </c>
      <c r="BG38" s="11">
        <v>99.81995591619328</v>
      </c>
      <c r="BH38" s="11">
        <v>120.35609231545638</v>
      </c>
      <c r="BI38" s="11">
        <v>111.20492825791951</v>
      </c>
      <c r="BJ38" s="11">
        <v>92.5752643333485</v>
      </c>
      <c r="BK38" s="11">
        <v>115.79213538491844</v>
      </c>
      <c r="BL38" s="11">
        <v>116.33843927323085</v>
      </c>
    </row>
    <row r="39" spans="1:64">
      <c r="A39" s="197" t="s">
        <v>80</v>
      </c>
      <c r="B39" s="197">
        <v>101.61356551073857</v>
      </c>
      <c r="C39" s="197">
        <v>101.76651503498701</v>
      </c>
      <c r="D39" s="197">
        <v>94.919525947614275</v>
      </c>
      <c r="E39" s="197">
        <v>113.3975724049142</v>
      </c>
      <c r="F39" s="197">
        <v>92.817541709110102</v>
      </c>
      <c r="G39" s="197">
        <v>94.740941605863455</v>
      </c>
      <c r="H39" s="197">
        <v>110.93977095227012</v>
      </c>
      <c r="I39" s="197">
        <v>98.690278838820362</v>
      </c>
      <c r="J39" s="197">
        <v>106.24676509697197</v>
      </c>
      <c r="K39" s="197">
        <v>98.04289860624506</v>
      </c>
      <c r="L39" s="197">
        <v>90.12704444558986</v>
      </c>
      <c r="M39" s="197">
        <v>90.259587347752984</v>
      </c>
      <c r="N39" s="197">
        <v>114.62006617970226</v>
      </c>
      <c r="O39" s="197">
        <v>97.040265188837367</v>
      </c>
      <c r="P39" s="197">
        <v>86.69269352315861</v>
      </c>
      <c r="Q39" s="197">
        <v>96.377825414995257</v>
      </c>
      <c r="R39" s="197">
        <v>172.09271465823491</v>
      </c>
      <c r="S39" s="197">
        <v>139.24647059150098</v>
      </c>
      <c r="T39" s="197">
        <v>101.24048657563263</v>
      </c>
      <c r="V39" s="11" t="s">
        <v>231</v>
      </c>
      <c r="W39" s="197">
        <v>100</v>
      </c>
      <c r="X39" s="11">
        <v>95.932809163341332</v>
      </c>
      <c r="Y39" s="11">
        <v>99.43916416022364</v>
      </c>
      <c r="Z39" s="11">
        <v>109.98197181018089</v>
      </c>
      <c r="AA39" s="11">
        <v>109.94764684074079</v>
      </c>
      <c r="AB39" s="11">
        <v>96.38841832600697</v>
      </c>
      <c r="AC39" s="11">
        <v>106.36170729263125</v>
      </c>
      <c r="AD39" s="11">
        <v>98.448463684758067</v>
      </c>
      <c r="AE39" s="11">
        <v>95.596160371747615</v>
      </c>
      <c r="AF39" s="11">
        <v>103.66819825004808</v>
      </c>
      <c r="AG39" s="11">
        <v>89.340571788552722</v>
      </c>
      <c r="AH39" s="11">
        <v>95.346298534202802</v>
      </c>
      <c r="AI39" s="11">
        <v>98.495166640436935</v>
      </c>
      <c r="AJ39" s="11">
        <v>105.22665203279018</v>
      </c>
      <c r="AK39" s="11">
        <v>97.760011586668426</v>
      </c>
      <c r="AL39" s="11">
        <v>104.82925324833008</v>
      </c>
      <c r="AM39" s="11">
        <v>97.822230255576017</v>
      </c>
      <c r="AN39" s="11">
        <v>100.69463901972566</v>
      </c>
      <c r="AO39" s="11">
        <v>106.30125843453742</v>
      </c>
      <c r="AP39" s="11">
        <v>108.61470556754493</v>
      </c>
      <c r="AR39" s="11" t="s">
        <v>231</v>
      </c>
      <c r="AS39" s="197">
        <v>100</v>
      </c>
      <c r="AT39" s="11">
        <v>96.316732106853891</v>
      </c>
      <c r="AU39" s="11">
        <v>97.598883058800766</v>
      </c>
      <c r="AV39" s="11">
        <v>103.56844852393856</v>
      </c>
      <c r="AW39" s="11">
        <v>103.56186851465183</v>
      </c>
      <c r="AX39" s="11">
        <v>95.398226978314852</v>
      </c>
      <c r="AY39" s="11">
        <v>98.859712336891093</v>
      </c>
      <c r="AZ39" s="11">
        <v>98.574551516168953</v>
      </c>
      <c r="BA39" s="11">
        <v>104.12507461026959</v>
      </c>
      <c r="BB39" s="11">
        <v>105.63249055752377</v>
      </c>
      <c r="BC39" s="11">
        <v>87.568382152394392</v>
      </c>
      <c r="BD39" s="11">
        <v>105.50651765033254</v>
      </c>
      <c r="BE39" s="11">
        <v>99.790982479981963</v>
      </c>
      <c r="BF39" s="11">
        <v>109.20173449805455</v>
      </c>
      <c r="BG39" s="11">
        <v>98.721004000578233</v>
      </c>
      <c r="BH39" s="11">
        <v>107.69090891745059</v>
      </c>
      <c r="BI39" s="11">
        <v>109.22028299575304</v>
      </c>
      <c r="BJ39" s="11">
        <v>96.172674134976376</v>
      </c>
      <c r="BK39" s="11">
        <v>102.54454365522511</v>
      </c>
      <c r="BL39" s="11">
        <v>101.39593032813454</v>
      </c>
    </row>
    <row r="40" spans="1:64">
      <c r="A40" s="197" t="s">
        <v>110</v>
      </c>
      <c r="B40" s="197">
        <v>104.13363334102146</v>
      </c>
      <c r="C40" s="197">
        <v>75.86140713997203</v>
      </c>
      <c r="D40" s="197">
        <v>105.86098724410566</v>
      </c>
      <c r="E40" s="197">
        <v>121.57805322745617</v>
      </c>
      <c r="F40" s="197">
        <v>69.595737230754651</v>
      </c>
      <c r="G40" s="197">
        <v>88.126061383039954</v>
      </c>
      <c r="H40" s="197">
        <v>78.318912154840518</v>
      </c>
      <c r="I40" s="197">
        <v>92.764597291071652</v>
      </c>
      <c r="J40" s="197">
        <v>78.183242828429471</v>
      </c>
      <c r="K40" s="197">
        <v>92.844569982114606</v>
      </c>
      <c r="L40" s="197">
        <v>114.64103374670513</v>
      </c>
      <c r="M40" s="197">
        <v>107.09424115972482</v>
      </c>
      <c r="N40" s="197">
        <v>144.13302909671276</v>
      </c>
      <c r="O40" s="197">
        <v>123.67557905906152</v>
      </c>
      <c r="P40" s="197">
        <v>101.19142063893017</v>
      </c>
      <c r="Q40" s="197">
        <v>138.10923421027698</v>
      </c>
      <c r="R40" s="197">
        <v>83.65765394864377</v>
      </c>
      <c r="S40" s="197">
        <v>195.67502223791016</v>
      </c>
      <c r="T40" s="197">
        <v>131.84719262661386</v>
      </c>
      <c r="V40" s="11" t="s">
        <v>234</v>
      </c>
      <c r="W40" s="197">
        <v>100</v>
      </c>
      <c r="X40" s="11">
        <v>103.3075254739627</v>
      </c>
      <c r="Y40" s="11">
        <v>96.979973361307188</v>
      </c>
      <c r="Z40" s="11">
        <v>98.660045385370509</v>
      </c>
      <c r="AA40" s="11">
        <v>104.83268004837598</v>
      </c>
      <c r="AB40" s="11">
        <v>100.06022427323873</v>
      </c>
      <c r="AC40" s="11">
        <v>96.346832734709224</v>
      </c>
      <c r="AD40" s="11">
        <v>98.846295373558107</v>
      </c>
      <c r="AE40" s="11">
        <v>95.505616124308659</v>
      </c>
      <c r="AF40" s="11">
        <v>99.508152033968472</v>
      </c>
      <c r="AG40" s="11">
        <v>101.7707327932869</v>
      </c>
      <c r="AH40" s="11">
        <v>103.05196844379904</v>
      </c>
      <c r="AI40" s="11">
        <v>99.727582900229365</v>
      </c>
      <c r="AJ40" s="11">
        <v>95.667350433971265</v>
      </c>
      <c r="AK40" s="11">
        <v>93.511309470480754</v>
      </c>
      <c r="AL40" s="11">
        <v>109.90868733811519</v>
      </c>
      <c r="AM40" s="11">
        <v>99.798870226985414</v>
      </c>
      <c r="AN40" s="11">
        <v>108.84105350816216</v>
      </c>
      <c r="AO40" s="11">
        <v>109.17816108043732</v>
      </c>
      <c r="AP40" s="11">
        <v>90.158078556484568</v>
      </c>
      <c r="AR40" s="11" t="s">
        <v>234</v>
      </c>
      <c r="AS40" s="197">
        <v>100</v>
      </c>
      <c r="AT40" s="11">
        <v>93.101652356980409</v>
      </c>
      <c r="AU40" s="11">
        <v>94.259644163334642</v>
      </c>
      <c r="AV40" s="11">
        <v>105.04771379859237</v>
      </c>
      <c r="AW40" s="11">
        <v>107.40628373924625</v>
      </c>
      <c r="AX40" s="11">
        <v>94.380701429733605</v>
      </c>
      <c r="AY40" s="11">
        <v>94.100777373046768</v>
      </c>
      <c r="AZ40" s="11">
        <v>107.88953052191779</v>
      </c>
      <c r="BA40" s="11">
        <v>107.12701471568511</v>
      </c>
      <c r="BB40" s="11">
        <v>107.2968820984953</v>
      </c>
      <c r="BC40" s="11">
        <v>106.14681562114465</v>
      </c>
      <c r="BD40" s="11">
        <v>97.76696916194318</v>
      </c>
      <c r="BE40" s="11">
        <v>97.060095152419422</v>
      </c>
      <c r="BF40" s="11">
        <v>105.2589678011276</v>
      </c>
      <c r="BG40" s="11">
        <v>96.501049108004153</v>
      </c>
      <c r="BH40" s="11">
        <v>115.7293922830809</v>
      </c>
      <c r="BI40" s="11">
        <v>109.09693633761673</v>
      </c>
      <c r="BJ40" s="11">
        <v>125.79521967717304</v>
      </c>
      <c r="BK40" s="11">
        <v>116.86632077094718</v>
      </c>
      <c r="BL40" s="11">
        <v>100.78884515605777</v>
      </c>
    </row>
    <row r="41" spans="1:64">
      <c r="A41" s="197" t="s">
        <v>78</v>
      </c>
      <c r="B41" s="197">
        <v>101.52016040799494</v>
      </c>
      <c r="C41" s="197">
        <v>104.60642407449066</v>
      </c>
      <c r="D41" s="197">
        <v>100.41048789075522</v>
      </c>
      <c r="E41" s="197">
        <v>97.01357095149487</v>
      </c>
      <c r="F41" s="197">
        <v>102.32471752651556</v>
      </c>
      <c r="G41" s="197">
        <v>104.65434617643241</v>
      </c>
      <c r="H41" s="197">
        <v>103.96177109438027</v>
      </c>
      <c r="I41" s="197">
        <v>92.7158782166631</v>
      </c>
      <c r="J41" s="197">
        <v>99.318210249699348</v>
      </c>
      <c r="K41" s="197">
        <v>108.29621067501161</v>
      </c>
      <c r="L41" s="197">
        <v>95.510684913790385</v>
      </c>
      <c r="M41" s="197">
        <v>96.527665598647701</v>
      </c>
      <c r="N41" s="197">
        <v>97.2612648434596</v>
      </c>
      <c r="O41" s="197">
        <v>92.195109899572529</v>
      </c>
      <c r="P41" s="197">
        <v>105.80366827707107</v>
      </c>
      <c r="Q41" s="197">
        <v>97.11940759119139</v>
      </c>
      <c r="R41" s="197">
        <v>99.983506053416747</v>
      </c>
      <c r="S41" s="197">
        <v>89.933776083935783</v>
      </c>
      <c r="T41" s="197">
        <v>95.85567217375376</v>
      </c>
      <c r="V41" s="11" t="s">
        <v>230</v>
      </c>
      <c r="W41" s="198" t="s">
        <v>212</v>
      </c>
      <c r="X41" s="11" t="s">
        <v>170</v>
      </c>
      <c r="Y41" s="11" t="s">
        <v>172</v>
      </c>
      <c r="Z41" s="11" t="s">
        <v>174</v>
      </c>
      <c r="AA41" s="11" t="s">
        <v>104</v>
      </c>
      <c r="AB41" s="11" t="s">
        <v>177</v>
      </c>
      <c r="AC41" s="11" t="s">
        <v>178</v>
      </c>
      <c r="AD41" s="11" t="s">
        <v>181</v>
      </c>
      <c r="AE41" s="11" t="s">
        <v>182</v>
      </c>
      <c r="AF41" s="11" t="s">
        <v>184</v>
      </c>
      <c r="AG41" s="11" t="s">
        <v>188</v>
      </c>
      <c r="AH41" s="11" t="s">
        <v>193</v>
      </c>
      <c r="AI41" s="11" t="s">
        <v>194</v>
      </c>
      <c r="AJ41" s="11" t="s">
        <v>195</v>
      </c>
      <c r="AK41" s="11" t="s">
        <v>196</v>
      </c>
      <c r="AL41" s="11" t="s">
        <v>146</v>
      </c>
      <c r="AM41" s="11" t="s">
        <v>197</v>
      </c>
      <c r="AN41" s="11" t="s">
        <v>198</v>
      </c>
      <c r="AO41" s="11" t="s">
        <v>199</v>
      </c>
      <c r="AP41" s="11" t="s">
        <v>201</v>
      </c>
      <c r="AS41" s="198" t="s">
        <v>212</v>
      </c>
      <c r="AT41" s="11" t="s">
        <v>170</v>
      </c>
      <c r="AU41" s="11" t="s">
        <v>172</v>
      </c>
      <c r="AV41" s="11" t="s">
        <v>174</v>
      </c>
      <c r="AW41" s="11" t="s">
        <v>104</v>
      </c>
      <c r="AX41" s="11" t="s">
        <v>177</v>
      </c>
      <c r="AY41" s="11" t="s">
        <v>178</v>
      </c>
      <c r="AZ41" s="11" t="s">
        <v>181</v>
      </c>
      <c r="BA41" s="11" t="s">
        <v>182</v>
      </c>
      <c r="BB41" s="11" t="s">
        <v>184</v>
      </c>
      <c r="BC41" s="11" t="s">
        <v>188</v>
      </c>
      <c r="BD41" s="11" t="s">
        <v>193</v>
      </c>
      <c r="BE41" s="11" t="s">
        <v>194</v>
      </c>
      <c r="BF41" s="11" t="s">
        <v>195</v>
      </c>
      <c r="BG41" s="11" t="s">
        <v>196</v>
      </c>
      <c r="BH41" s="11" t="s">
        <v>146</v>
      </c>
      <c r="BI41" s="11" t="s">
        <v>197</v>
      </c>
      <c r="BJ41" s="11" t="s">
        <v>198</v>
      </c>
      <c r="BK41" s="11" t="s">
        <v>199</v>
      </c>
      <c r="BL41" s="11" t="s">
        <v>201</v>
      </c>
    </row>
    <row r="42" spans="1:64">
      <c r="A42" s="197" t="s">
        <v>94</v>
      </c>
      <c r="B42" s="197">
        <v>98.371725408809226</v>
      </c>
      <c r="C42" s="197">
        <v>106.02806445774431</v>
      </c>
      <c r="D42" s="197">
        <v>97.360649903618821</v>
      </c>
      <c r="E42" s="197">
        <v>96.684283463582162</v>
      </c>
      <c r="F42" s="197">
        <v>105.80841216486954</v>
      </c>
      <c r="G42" s="197">
        <v>103.11688190133859</v>
      </c>
      <c r="H42" s="197">
        <v>106.80061775354386</v>
      </c>
      <c r="I42" s="197">
        <v>97.20732815116861</v>
      </c>
      <c r="J42" s="197">
        <v>98.783696715268348</v>
      </c>
      <c r="K42" s="197">
        <v>102.55770887407665</v>
      </c>
      <c r="L42" s="197">
        <v>96.86014665053419</v>
      </c>
      <c r="M42" s="197">
        <v>98.203795496041963</v>
      </c>
      <c r="N42" s="197">
        <v>105.69038472666725</v>
      </c>
      <c r="O42" s="197">
        <v>95.607880838075658</v>
      </c>
      <c r="P42" s="197">
        <v>97.825632637068111</v>
      </c>
      <c r="Q42" s="197">
        <v>90.968694911969251</v>
      </c>
      <c r="R42" s="197">
        <v>105.02059893964353</v>
      </c>
      <c r="S42" s="197">
        <v>100.01393929772458</v>
      </c>
      <c r="T42" s="197">
        <v>97.021639572432292</v>
      </c>
      <c r="V42" s="11" t="s">
        <v>237</v>
      </c>
      <c r="W42" s="197">
        <v>100</v>
      </c>
      <c r="X42" s="11">
        <v>104.4842816066744</v>
      </c>
      <c r="Y42" s="11">
        <v>97.817417840957546</v>
      </c>
      <c r="Z42" s="11">
        <v>99.36989476568651</v>
      </c>
      <c r="AA42" s="11">
        <v>104.33497144049096</v>
      </c>
      <c r="AB42" s="11">
        <v>99.093026319152671</v>
      </c>
      <c r="AC42" s="11">
        <v>96.895401560068109</v>
      </c>
      <c r="AD42" s="11">
        <v>100.7731712532226</v>
      </c>
      <c r="AE42" s="11">
        <v>95.745041776005138</v>
      </c>
      <c r="AF42" s="11">
        <v>98.894636723288428</v>
      </c>
      <c r="AG42" s="11">
        <v>100.69017278276048</v>
      </c>
      <c r="AH42" s="11">
        <v>99.811983018048565</v>
      </c>
      <c r="AI42" s="11">
        <v>97.035539827152604</v>
      </c>
      <c r="AJ42" s="11">
        <v>97.009956655330825</v>
      </c>
      <c r="AK42" s="11">
        <v>92.940702217574739</v>
      </c>
      <c r="AL42" s="11">
        <v>107.84600224197627</v>
      </c>
      <c r="AM42" s="11">
        <v>102.85861571336399</v>
      </c>
      <c r="AN42" s="11">
        <v>108.78086864832197</v>
      </c>
      <c r="AO42" s="11">
        <v>110.28424774019965</v>
      </c>
      <c r="AP42" s="11">
        <v>88.446750286890278</v>
      </c>
      <c r="AR42" s="11" t="s">
        <v>239</v>
      </c>
      <c r="AS42" s="197">
        <v>100</v>
      </c>
      <c r="AT42" s="11">
        <v>96.027127909007888</v>
      </c>
      <c r="AU42" s="11">
        <v>94.868713208216349</v>
      </c>
      <c r="AV42" s="11">
        <v>112.7970801488416</v>
      </c>
      <c r="AW42" s="11">
        <v>104.35707659015843</v>
      </c>
      <c r="AX42" s="11">
        <v>89.175374895956367</v>
      </c>
      <c r="AY42" s="11">
        <v>95.305205605162698</v>
      </c>
      <c r="AZ42" s="11">
        <v>113.26889112147683</v>
      </c>
      <c r="BA42" s="11">
        <v>104.48444623106283</v>
      </c>
      <c r="BB42" s="11">
        <v>109.70163311582186</v>
      </c>
      <c r="BC42" s="11">
        <v>105.95952461325224</v>
      </c>
      <c r="BD42" s="11">
        <v>90.999039071320709</v>
      </c>
      <c r="BE42" s="11">
        <v>93.35590092541554</v>
      </c>
      <c r="BF42" s="11">
        <v>108.89699792266521</v>
      </c>
      <c r="BG42" s="11">
        <v>86.912588032171243</v>
      </c>
      <c r="BH42" s="11">
        <v>95.093840485217044</v>
      </c>
      <c r="BI42" s="11">
        <v>105.88448132203621</v>
      </c>
      <c r="BJ42" s="11">
        <v>117.57269960476941</v>
      </c>
      <c r="BK42" s="11">
        <v>110.63508024061576</v>
      </c>
      <c r="BL42" s="11">
        <v>103.02851588568747</v>
      </c>
    </row>
    <row r="43" spans="1:64">
      <c r="A43" s="197" t="s">
        <v>117</v>
      </c>
      <c r="B43" s="197">
        <v>98.396366842541582</v>
      </c>
      <c r="C43" s="197">
        <v>99.048040758544715</v>
      </c>
      <c r="D43" s="197">
        <v>98.124516379849013</v>
      </c>
      <c r="E43" s="197">
        <v>98.694691358853717</v>
      </c>
      <c r="F43" s="197">
        <v>96.653064837992062</v>
      </c>
      <c r="G43" s="197">
        <v>95.718796843037751</v>
      </c>
      <c r="H43" s="197">
        <v>97.489319869480241</v>
      </c>
      <c r="I43" s="197">
        <v>99.34936989642371</v>
      </c>
      <c r="J43" s="197">
        <v>100.61707875447139</v>
      </c>
      <c r="K43" s="197">
        <v>108.41990888551891</v>
      </c>
      <c r="L43" s="197">
        <v>108.35956226611461</v>
      </c>
      <c r="M43" s="197">
        <v>103.91101043402713</v>
      </c>
      <c r="N43" s="197">
        <v>102.24346677566483</v>
      </c>
      <c r="O43" s="197">
        <v>98.38648700912826</v>
      </c>
      <c r="P43" s="197">
        <v>106.52057410652137</v>
      </c>
      <c r="Q43" s="197">
        <v>97.632891098611836</v>
      </c>
      <c r="R43" s="197">
        <v>104.72719771099041</v>
      </c>
      <c r="S43" s="197">
        <v>112.30754797109552</v>
      </c>
      <c r="T43" s="197">
        <v>95.764799540473788</v>
      </c>
      <c r="V43" s="11" t="s">
        <v>240</v>
      </c>
      <c r="W43" s="197">
        <v>100</v>
      </c>
      <c r="X43" s="11">
        <v>103.25785335161758</v>
      </c>
      <c r="Y43" s="11">
        <v>97.710733472542898</v>
      </c>
      <c r="Z43" s="11">
        <v>101.63608039601333</v>
      </c>
      <c r="AA43" s="11">
        <v>104.58158755954763</v>
      </c>
      <c r="AB43" s="11">
        <v>98.970653941300441</v>
      </c>
      <c r="AC43" s="11">
        <v>95.679244750871433</v>
      </c>
      <c r="AD43" s="11">
        <v>102.9635122848242</v>
      </c>
      <c r="AE43" s="11">
        <v>92.978067583097214</v>
      </c>
      <c r="AF43" s="11">
        <v>95.347357228053525</v>
      </c>
      <c r="AG43" s="11">
        <v>100.29349507562067</v>
      </c>
      <c r="AH43" s="11">
        <v>103.07383186492525</v>
      </c>
      <c r="AI43" s="11">
        <v>98.368118914345999</v>
      </c>
      <c r="AJ43" s="11">
        <v>95.809228157495227</v>
      </c>
      <c r="AK43" s="11">
        <v>93.302742238856624</v>
      </c>
      <c r="AL43" s="11">
        <v>104.10688037070364</v>
      </c>
      <c r="AM43" s="11">
        <v>107.77717926912086</v>
      </c>
      <c r="AN43" s="11">
        <v>118.33920899102752</v>
      </c>
      <c r="AO43" s="11">
        <v>101.10654532502244</v>
      </c>
      <c r="AP43" s="11">
        <v>99.533949637028812</v>
      </c>
      <c r="AR43" s="11" t="s">
        <v>240</v>
      </c>
      <c r="AS43" s="197">
        <v>100</v>
      </c>
      <c r="AT43" s="11">
        <v>92.734925874012774</v>
      </c>
      <c r="AU43" s="11">
        <v>94.603988091508157</v>
      </c>
      <c r="AV43" s="11">
        <v>105.74803999605808</v>
      </c>
      <c r="AW43" s="11">
        <v>106.56792057135264</v>
      </c>
      <c r="AX43" s="11">
        <v>96.108753992880324</v>
      </c>
      <c r="AY43" s="11">
        <v>91.210159660238986</v>
      </c>
      <c r="AZ43" s="11">
        <v>111.88770787878957</v>
      </c>
      <c r="BA43" s="11">
        <v>103.18763405991997</v>
      </c>
      <c r="BB43" s="11">
        <v>107.29449941446229</v>
      </c>
      <c r="BC43" s="11">
        <v>103.63217787934522</v>
      </c>
      <c r="BD43" s="11">
        <v>98.780878531069902</v>
      </c>
      <c r="BE43" s="11">
        <v>99.363932785274429</v>
      </c>
      <c r="BF43" s="11">
        <v>110.48051982179301</v>
      </c>
      <c r="BG43" s="11">
        <v>98.206527128844115</v>
      </c>
      <c r="BH43" s="11">
        <v>108.20693050065945</v>
      </c>
      <c r="BI43" s="11">
        <v>106.50089856450609</v>
      </c>
      <c r="BJ43" s="11">
        <v>118.09792067158078</v>
      </c>
      <c r="BK43" s="11">
        <v>117.10447981283032</v>
      </c>
      <c r="BL43" s="11">
        <v>104.58335616914698</v>
      </c>
    </row>
    <row r="44" spans="1:64">
      <c r="A44" s="197" t="s">
        <v>116</v>
      </c>
      <c r="B44" s="197">
        <v>100.56701099273778</v>
      </c>
      <c r="C44" s="197">
        <v>95.414820163143077</v>
      </c>
      <c r="D44" s="197">
        <v>103.95580501785288</v>
      </c>
      <c r="E44" s="197">
        <v>102.99219193361316</v>
      </c>
      <c r="F44" s="197">
        <v>92.783795711367716</v>
      </c>
      <c r="G44" s="197">
        <v>98.107003582511709</v>
      </c>
      <c r="H44" s="197">
        <v>97.229687900448539</v>
      </c>
      <c r="I44" s="197">
        <v>97.551558514325407</v>
      </c>
      <c r="J44" s="197">
        <v>101.40143887104121</v>
      </c>
      <c r="K44" s="197">
        <v>107.58016043282659</v>
      </c>
      <c r="L44" s="197">
        <v>101.09623521827717</v>
      </c>
      <c r="M44" s="197">
        <v>101.12620657714928</v>
      </c>
      <c r="N44" s="197">
        <v>93.699806243997159</v>
      </c>
      <c r="O44" s="197">
        <v>101.98015058587767</v>
      </c>
      <c r="P44" s="197">
        <v>109.26876425354921</v>
      </c>
      <c r="Q44" s="197">
        <v>102.39372138679977</v>
      </c>
      <c r="R44" s="197">
        <v>103.14469846677856</v>
      </c>
      <c r="S44" s="197">
        <v>113.03641084792714</v>
      </c>
      <c r="T44" s="197">
        <v>103.64647682889756</v>
      </c>
      <c r="V44" s="11" t="s">
        <v>167</v>
      </c>
      <c r="W44" s="197">
        <v>100</v>
      </c>
      <c r="X44" s="11">
        <v>102.39209413100745</v>
      </c>
      <c r="Y44" s="11">
        <v>95.845306969423518</v>
      </c>
      <c r="Z44" s="11">
        <v>99.472627083232851</v>
      </c>
      <c r="AA44" s="11">
        <v>109.60933357613354</v>
      </c>
      <c r="AB44" s="11">
        <v>100.35253337731622</v>
      </c>
      <c r="AC44" s="11">
        <v>90.353239116955791</v>
      </c>
      <c r="AD44" s="11">
        <v>97.919840001642925</v>
      </c>
      <c r="AE44" s="11">
        <v>95.04941289378668</v>
      </c>
      <c r="AF44" s="11">
        <v>100.09214009930101</v>
      </c>
      <c r="AG44" s="11">
        <v>101.00725236237788</v>
      </c>
      <c r="AH44" s="11">
        <v>102.53319482057206</v>
      </c>
      <c r="AI44" s="11">
        <v>97.586593794607097</v>
      </c>
      <c r="AJ44" s="11">
        <v>99.83428422908986</v>
      </c>
      <c r="AK44" s="11">
        <v>90.119212232387284</v>
      </c>
      <c r="AL44" s="11">
        <v>105.01315277578837</v>
      </c>
      <c r="AM44" s="11">
        <v>103.48595307686341</v>
      </c>
      <c r="AN44" s="11">
        <v>124.42857337475101</v>
      </c>
      <c r="AO44" s="11">
        <v>147.58377086333624</v>
      </c>
      <c r="AP44" s="11">
        <v>94.832279289234293</v>
      </c>
      <c r="AR44" s="11" t="s">
        <v>167</v>
      </c>
      <c r="AS44" s="197">
        <v>100</v>
      </c>
      <c r="AT44" s="11">
        <v>92.384016086557423</v>
      </c>
      <c r="AU44" s="11">
        <v>94.433233445040941</v>
      </c>
      <c r="AV44" s="11">
        <v>107.16698179537032</v>
      </c>
      <c r="AW44" s="11">
        <v>106.59190111026354</v>
      </c>
      <c r="AX44" s="11">
        <v>94.726005138475415</v>
      </c>
      <c r="AY44" s="11">
        <v>99.668302523574027</v>
      </c>
      <c r="AZ44" s="11">
        <v>112.00850892515855</v>
      </c>
      <c r="BA44" s="11">
        <v>103.94290249926624</v>
      </c>
      <c r="BB44" s="11">
        <v>112.49310044676344</v>
      </c>
      <c r="BC44" s="11">
        <v>113.70626209102423</v>
      </c>
      <c r="BD44" s="11">
        <v>92.528476709657454</v>
      </c>
      <c r="BE44" s="11">
        <v>97.740878051217777</v>
      </c>
      <c r="BF44" s="11">
        <v>96.805221471815003</v>
      </c>
      <c r="BG44" s="11">
        <v>81.649868221702889</v>
      </c>
      <c r="BH44" s="11">
        <v>93.918357057321913</v>
      </c>
      <c r="BI44" s="11">
        <v>103.88826452115897</v>
      </c>
      <c r="BJ44" s="11">
        <v>141.89626563743749</v>
      </c>
      <c r="BK44" s="11">
        <v>123.95441023234793</v>
      </c>
      <c r="BL44" s="11">
        <v>119.57979217596576</v>
      </c>
    </row>
    <row r="45" spans="1:64">
      <c r="A45" s="197" t="s">
        <v>118</v>
      </c>
      <c r="B45" s="197">
        <v>106.17539613477689</v>
      </c>
      <c r="C45" s="197">
        <v>99.309222975593045</v>
      </c>
      <c r="D45" s="197">
        <v>93.652576360731942</v>
      </c>
      <c r="E45" s="197">
        <v>95.545892324168818</v>
      </c>
      <c r="F45" s="197">
        <v>99.707627714356732</v>
      </c>
      <c r="G45" s="197">
        <v>95.656384928852859</v>
      </c>
      <c r="H45" s="197">
        <v>94.091515759841144</v>
      </c>
      <c r="I45" s="197">
        <v>98.082657926738577</v>
      </c>
      <c r="J45" s="197">
        <v>98.162115831772155</v>
      </c>
      <c r="K45" s="197">
        <v>106.67274527900774</v>
      </c>
      <c r="L45" s="197">
        <v>99.486924262377357</v>
      </c>
      <c r="M45" s="197">
        <v>102.14304655858881</v>
      </c>
      <c r="N45" s="197">
        <v>99.765797004320973</v>
      </c>
      <c r="O45" s="197">
        <v>103.05086076154095</v>
      </c>
      <c r="P45" s="197">
        <v>95.527706809000804</v>
      </c>
      <c r="Q45" s="197">
        <v>92.507422171346093</v>
      </c>
      <c r="R45" s="197">
        <v>109.72291576601569</v>
      </c>
      <c r="S45" s="197">
        <v>113.76528432057833</v>
      </c>
      <c r="T45" s="197">
        <v>96.474011461423885</v>
      </c>
      <c r="V45" s="11" t="s">
        <v>243</v>
      </c>
      <c r="W45" s="197">
        <v>100</v>
      </c>
      <c r="X45" s="11">
        <v>103.5606846206248</v>
      </c>
      <c r="Y45" s="11">
        <v>98.16970598410019</v>
      </c>
      <c r="Z45" s="11">
        <v>98.36691705048213</v>
      </c>
      <c r="AA45" s="11">
        <v>106.50957572062126</v>
      </c>
      <c r="AB45" s="11">
        <v>100.6239524235361</v>
      </c>
      <c r="AC45" s="11">
        <v>98.185957686111593</v>
      </c>
      <c r="AD45" s="11">
        <v>97.732747916877088</v>
      </c>
      <c r="AE45" s="11">
        <v>95.149095623464746</v>
      </c>
      <c r="AF45" s="11">
        <v>98.648732155032562</v>
      </c>
      <c r="AG45" s="11">
        <v>102.40676454860692</v>
      </c>
      <c r="AH45" s="11">
        <v>99.762430262926927</v>
      </c>
      <c r="AI45" s="11">
        <v>97.88838461575142</v>
      </c>
      <c r="AJ45" s="11">
        <v>97.527975218656564</v>
      </c>
      <c r="AK45" s="11">
        <v>91.109315875544482</v>
      </c>
      <c r="AL45" s="11">
        <v>110.46999217044345</v>
      </c>
      <c r="AM45" s="11">
        <v>98.565313491773779</v>
      </c>
      <c r="AN45" s="11">
        <v>106.77461578832859</v>
      </c>
      <c r="AO45" s="11">
        <v>118.75988414551355</v>
      </c>
      <c r="AP45" s="11">
        <v>88.474334868370519</v>
      </c>
      <c r="AR45" s="11" t="s">
        <v>243</v>
      </c>
      <c r="AS45" s="197">
        <v>100</v>
      </c>
      <c r="AT45" s="11">
        <v>95.426884599658763</v>
      </c>
      <c r="AU45" s="11">
        <v>94.863424590961301</v>
      </c>
      <c r="AV45" s="11">
        <v>108.869235175387</v>
      </c>
      <c r="AW45" s="11">
        <v>104.79208598021611</v>
      </c>
      <c r="AX45" s="11">
        <v>89.421715763292426</v>
      </c>
      <c r="AY45" s="11">
        <v>95.296790604246638</v>
      </c>
      <c r="AZ45" s="11">
        <v>113.39118786678033</v>
      </c>
      <c r="BA45" s="11">
        <v>107.0346259671834</v>
      </c>
      <c r="BB45" s="11">
        <v>111.55759476142384</v>
      </c>
      <c r="BC45" s="11">
        <v>107.15166580678599</v>
      </c>
      <c r="BD45" s="11">
        <v>94.808054943907649</v>
      </c>
      <c r="BE45" s="11">
        <v>93.957938338533481</v>
      </c>
      <c r="BF45" s="11">
        <v>105.20200228864249</v>
      </c>
      <c r="BG45" s="11">
        <v>83.127422951647077</v>
      </c>
      <c r="BH45" s="11">
        <v>90.89795050514023</v>
      </c>
      <c r="BI45" s="11">
        <v>112.25632568006363</v>
      </c>
      <c r="BJ45" s="11">
        <v>114.70224542072135</v>
      </c>
      <c r="BK45" s="11">
        <v>114.6994749260038</v>
      </c>
      <c r="BL45" s="11">
        <v>106.54969492807666</v>
      </c>
    </row>
    <row r="46" spans="1:64">
      <c r="A46" s="197" t="s">
        <v>10</v>
      </c>
      <c r="B46" s="197">
        <v>110.82223728745349</v>
      </c>
      <c r="C46" s="197">
        <v>93.155764703974171</v>
      </c>
      <c r="D46" s="197">
        <v>98.437731174816406</v>
      </c>
      <c r="E46" s="197">
        <v>98.607501277524335</v>
      </c>
      <c r="F46" s="197">
        <v>104.47179144176386</v>
      </c>
      <c r="G46" s="197">
        <v>97.389397751079215</v>
      </c>
      <c r="H46" s="197">
        <v>104.66317459096062</v>
      </c>
      <c r="I46" s="197">
        <v>93.101959726205592</v>
      </c>
      <c r="J46" s="197">
        <v>92.260656220023236</v>
      </c>
      <c r="K46" s="197">
        <v>105.44780648582118</v>
      </c>
      <c r="L46" s="197">
        <v>98.358901451333907</v>
      </c>
      <c r="M46" s="197">
        <v>95.525583692261648</v>
      </c>
      <c r="N46" s="197">
        <v>84.071838111652781</v>
      </c>
      <c r="O46" s="197">
        <v>94.238010937737769</v>
      </c>
      <c r="P46" s="197">
        <v>87.659408809082862</v>
      </c>
      <c r="Q46" s="197">
        <v>94.553816176433784</v>
      </c>
      <c r="R46" s="197">
        <v>77.919641701081446</v>
      </c>
      <c r="S46" s="197">
        <v>125.66140810011193</v>
      </c>
      <c r="T46" s="197">
        <v>100.81268913505119</v>
      </c>
      <c r="V46" s="11" t="s">
        <v>130</v>
      </c>
      <c r="W46" s="197">
        <v>100</v>
      </c>
      <c r="X46" s="11">
        <v>100.44796930076787</v>
      </c>
      <c r="Y46" s="11">
        <v>100.33017158699795</v>
      </c>
      <c r="Z46" s="11">
        <v>100.40093093557527</v>
      </c>
      <c r="AA46" s="11">
        <v>102.96217418177834</v>
      </c>
      <c r="AB46" s="11">
        <v>98.842121331029119</v>
      </c>
      <c r="AC46" s="11">
        <v>100.65365400710549</v>
      </c>
      <c r="AD46" s="11">
        <v>100.60492319807237</v>
      </c>
      <c r="AE46" s="11">
        <v>97.108023661782866</v>
      </c>
      <c r="AF46" s="11">
        <v>100.62814485242973</v>
      </c>
      <c r="AG46" s="11">
        <v>102.79986285880504</v>
      </c>
      <c r="AH46" s="11">
        <v>95.981814481632497</v>
      </c>
      <c r="AI46" s="11">
        <v>100.47221720078969</v>
      </c>
      <c r="AJ46" s="11">
        <v>99.020262652172121</v>
      </c>
      <c r="AK46" s="11">
        <v>93.465563463774913</v>
      </c>
      <c r="AL46" s="11">
        <v>100.46861085047611</v>
      </c>
      <c r="AM46" s="11">
        <v>102.39744740572971</v>
      </c>
      <c r="AN46" s="11">
        <v>104.92864171997111</v>
      </c>
      <c r="AO46" s="11">
        <v>113.86060038006643</v>
      </c>
      <c r="AP46" s="11">
        <v>90.615286074243116</v>
      </c>
      <c r="AR46" s="11" t="s">
        <v>130</v>
      </c>
      <c r="AS46" s="197">
        <v>100</v>
      </c>
      <c r="AT46" s="11">
        <v>100.87451300843891</v>
      </c>
      <c r="AU46" s="11">
        <v>98.045742977195943</v>
      </c>
      <c r="AV46" s="11">
        <v>99.814504651792092</v>
      </c>
      <c r="AW46" s="11">
        <v>103.65325725009178</v>
      </c>
      <c r="AX46" s="11">
        <v>99.434170580378151</v>
      </c>
      <c r="AY46" s="11">
        <v>95.365508997784815</v>
      </c>
      <c r="AZ46" s="11">
        <v>112.82115843429305</v>
      </c>
      <c r="BA46" s="11">
        <v>95.253033296309681</v>
      </c>
      <c r="BB46" s="11">
        <v>107.2210851870426</v>
      </c>
      <c r="BC46" s="11">
        <v>108.85706852071957</v>
      </c>
      <c r="BD46" s="11">
        <v>90.455612822996088</v>
      </c>
      <c r="BE46" s="11">
        <v>97.294601035584762</v>
      </c>
      <c r="BF46" s="11">
        <v>99.828497671416457</v>
      </c>
      <c r="BG46" s="11">
        <v>90.304883653830558</v>
      </c>
      <c r="BH46" s="11">
        <v>110.91095820311408</v>
      </c>
      <c r="BI46" s="11">
        <v>97.53123007997408</v>
      </c>
      <c r="BJ46" s="11">
        <v>119.24224481179179</v>
      </c>
      <c r="BK46" s="11">
        <v>110.55547744044651</v>
      </c>
      <c r="BL46" s="11">
        <v>97.538348375921586</v>
      </c>
    </row>
    <row r="47" spans="1:64">
      <c r="A47" s="197" t="s">
        <v>113</v>
      </c>
      <c r="B47" s="197">
        <v>99.371117566010568</v>
      </c>
      <c r="C47" s="197">
        <v>98.365197440872251</v>
      </c>
      <c r="D47" s="197">
        <v>98.75263631360643</v>
      </c>
      <c r="E47" s="197">
        <v>102.44849332021064</v>
      </c>
      <c r="F47" s="197">
        <v>98.150092754545582</v>
      </c>
      <c r="G47" s="197">
        <v>99.706916557840316</v>
      </c>
      <c r="H47" s="197">
        <v>96.878540328587462</v>
      </c>
      <c r="I47" s="197">
        <v>98.773754580080563</v>
      </c>
      <c r="J47" s="197">
        <v>98.888368686562728</v>
      </c>
      <c r="K47" s="197">
        <v>104.82277189578475</v>
      </c>
      <c r="L47" s="197">
        <v>103.08865424610762</v>
      </c>
      <c r="M47" s="197">
        <v>102.02194142136769</v>
      </c>
      <c r="N47" s="197">
        <v>101.67178080179376</v>
      </c>
      <c r="O47" s="197">
        <v>97.950152447669737</v>
      </c>
      <c r="P47" s="197">
        <v>105.17467970148387</v>
      </c>
      <c r="Q47" s="197">
        <v>96.286838346882149</v>
      </c>
      <c r="R47" s="197">
        <v>103.60512983650632</v>
      </c>
      <c r="S47" s="197">
        <v>112.31867025386897</v>
      </c>
      <c r="T47" s="197">
        <v>100.21476632034501</v>
      </c>
      <c r="V47" s="11" t="s">
        <v>244</v>
      </c>
      <c r="W47" s="197">
        <v>100</v>
      </c>
      <c r="X47" s="11">
        <v>113.4480462374836</v>
      </c>
      <c r="Y47" s="11">
        <v>97.439703273370753</v>
      </c>
      <c r="Z47" s="11">
        <v>84.402468626033283</v>
      </c>
      <c r="AA47" s="11">
        <v>98.679507518104032</v>
      </c>
      <c r="AB47" s="11">
        <v>107.78324832301145</v>
      </c>
      <c r="AC47" s="11">
        <v>109.5529296010375</v>
      </c>
      <c r="AD47" s="11">
        <v>95.646177513107759</v>
      </c>
      <c r="AE47" s="11">
        <v>97.334071849946199</v>
      </c>
      <c r="AF47" s="11">
        <v>110.38552577292529</v>
      </c>
      <c r="AG47" s="11">
        <v>102.43590233180342</v>
      </c>
      <c r="AH47" s="11">
        <v>88.068880334430759</v>
      </c>
      <c r="AI47" s="11">
        <v>92.056298830449919</v>
      </c>
      <c r="AJ47" s="11">
        <v>89.640414358609263</v>
      </c>
      <c r="AK47" s="11">
        <v>86.132596074303152</v>
      </c>
      <c r="AL47" s="11">
        <v>108.18496337693402</v>
      </c>
      <c r="AM47" s="11">
        <v>96.589631819852187</v>
      </c>
      <c r="AN47" s="11">
        <v>102.53555134897228</v>
      </c>
      <c r="AO47" s="11">
        <v>95.533365041437619</v>
      </c>
      <c r="AP47" s="11">
        <v>96.183616423766622</v>
      </c>
      <c r="AR47" s="11" t="s">
        <v>244</v>
      </c>
      <c r="AS47" s="197">
        <v>100</v>
      </c>
      <c r="AT47" s="11">
        <v>114.92312429658715</v>
      </c>
      <c r="AU47" s="11">
        <v>94.714574805581591</v>
      </c>
      <c r="AV47" s="11">
        <v>85.810642028569035</v>
      </c>
      <c r="AW47" s="11">
        <v>98.441227598921571</v>
      </c>
      <c r="AX47" s="11">
        <v>117.53964166472571</v>
      </c>
      <c r="AY47" s="11">
        <v>104.6549226350173</v>
      </c>
      <c r="AZ47" s="11">
        <v>120.14677577043147</v>
      </c>
      <c r="BA47" s="11">
        <v>94.778672627708588</v>
      </c>
      <c r="BB47" s="11">
        <v>104.58134715159673</v>
      </c>
      <c r="BC47" s="11">
        <v>104.25992478222039</v>
      </c>
      <c r="BD47" s="11">
        <v>79.501232653532185</v>
      </c>
      <c r="BE47" s="11">
        <v>91.374811224050092</v>
      </c>
      <c r="BF47" s="11">
        <v>78.876490762150681</v>
      </c>
      <c r="BG47" s="11">
        <v>87.212389974138986</v>
      </c>
      <c r="BH47" s="11">
        <v>100.19549306361637</v>
      </c>
      <c r="BI47" s="11">
        <v>71.797186213132491</v>
      </c>
      <c r="BJ47" s="11">
        <v>92.479821918009463</v>
      </c>
      <c r="BK47" s="11">
        <v>79.572595118778167</v>
      </c>
      <c r="BL47" s="11">
        <v>76.865765690955413</v>
      </c>
    </row>
    <row r="48" spans="1:64">
      <c r="A48" s="197" t="s">
        <v>119</v>
      </c>
      <c r="B48" s="197">
        <v>99.710398243491156</v>
      </c>
      <c r="C48" s="197">
        <v>95.539958542572322</v>
      </c>
      <c r="D48" s="197">
        <v>104.48933374979367</v>
      </c>
      <c r="E48" s="197">
        <v>104.13680080665996</v>
      </c>
      <c r="F48" s="197">
        <v>94.065272092408094</v>
      </c>
      <c r="G48" s="197">
        <v>98.428963613698514</v>
      </c>
      <c r="H48" s="197">
        <v>99.601971367429016</v>
      </c>
      <c r="I48" s="197">
        <v>98.371705105466091</v>
      </c>
      <c r="J48" s="197">
        <v>100.22568751644809</v>
      </c>
      <c r="K48" s="197">
        <v>103.72136503495575</v>
      </c>
      <c r="L48" s="197">
        <v>101.04394816281584</v>
      </c>
      <c r="M48" s="197">
        <v>100.16612808023515</v>
      </c>
      <c r="N48" s="197">
        <v>97.763150835702959</v>
      </c>
      <c r="O48" s="197">
        <v>99.953112333256669</v>
      </c>
      <c r="P48" s="197">
        <v>100.11065338417356</v>
      </c>
      <c r="Q48" s="197">
        <v>102.29699073543981</v>
      </c>
      <c r="R48" s="197">
        <v>104.38333442306767</v>
      </c>
      <c r="S48" s="197">
        <v>114.64700171632938</v>
      </c>
      <c r="T48" s="197">
        <v>109.09662530919955</v>
      </c>
      <c r="V48" s="11" t="s">
        <v>245</v>
      </c>
      <c r="W48" s="197">
        <v>100</v>
      </c>
      <c r="X48" s="11">
        <v>103.48101086955633</v>
      </c>
      <c r="Y48" s="11">
        <v>100.45698444171995</v>
      </c>
      <c r="Z48" s="11">
        <v>97.081490007852167</v>
      </c>
      <c r="AA48" s="11">
        <v>102.64416062172168</v>
      </c>
      <c r="AB48" s="11">
        <v>104.68910021883011</v>
      </c>
      <c r="AC48" s="11">
        <v>103.74154679711938</v>
      </c>
      <c r="AD48" s="11">
        <v>93.196813273625324</v>
      </c>
      <c r="AE48" s="11">
        <v>99.751241382948052</v>
      </c>
      <c r="AF48" s="11">
        <v>105.76804456249835</v>
      </c>
      <c r="AG48" s="11">
        <v>102.55480711245217</v>
      </c>
      <c r="AH48" s="11">
        <v>91.982349355798092</v>
      </c>
      <c r="AI48" s="11">
        <v>95.089854984247467</v>
      </c>
      <c r="AJ48" s="11">
        <v>95.155101848220099</v>
      </c>
      <c r="AK48" s="11">
        <v>95.516213515350188</v>
      </c>
      <c r="AL48" s="11">
        <v>109.95469598540136</v>
      </c>
      <c r="AM48" s="11">
        <v>84.809112263445769</v>
      </c>
      <c r="AN48" s="11">
        <v>106.61592800734732</v>
      </c>
      <c r="AO48" s="11">
        <v>105.99649732132825</v>
      </c>
      <c r="AP48" s="11">
        <v>97.131057835489017</v>
      </c>
      <c r="AR48" s="11" t="s">
        <v>245</v>
      </c>
      <c r="AS48" s="197">
        <v>100</v>
      </c>
      <c r="AT48" s="11">
        <v>104.60802604156638</v>
      </c>
      <c r="AU48" s="11">
        <v>92.589448335265629</v>
      </c>
      <c r="AV48" s="11">
        <v>100.81262836827192</v>
      </c>
      <c r="AW48" s="11">
        <v>99.811643230308505</v>
      </c>
      <c r="AX48" s="11">
        <v>111.9602038091581</v>
      </c>
      <c r="AY48" s="11">
        <v>105.70206897918442</v>
      </c>
      <c r="AZ48" s="11">
        <v>107.20930205977164</v>
      </c>
      <c r="BA48" s="11">
        <v>98.560608890880602</v>
      </c>
      <c r="BB48" s="11">
        <v>98.378414011915496</v>
      </c>
      <c r="BC48" s="11">
        <v>100.82845521062984</v>
      </c>
      <c r="BD48" s="11">
        <v>93.752961697588859</v>
      </c>
      <c r="BE48" s="11">
        <v>92.890876948057709</v>
      </c>
      <c r="BF48" s="11">
        <v>91.797107115282898</v>
      </c>
      <c r="BG48" s="11">
        <v>86.01793087238201</v>
      </c>
      <c r="BH48" s="11">
        <v>95.801398635287711</v>
      </c>
      <c r="BI48" s="11">
        <v>94.373533766584231</v>
      </c>
      <c r="BJ48" s="11">
        <v>90.306730774704675</v>
      </c>
      <c r="BK48" s="11">
        <v>85.771176592863924</v>
      </c>
      <c r="BL48" s="11">
        <v>84.173656924713384</v>
      </c>
    </row>
    <row r="49" spans="1:64">
      <c r="A49" s="197" t="s">
        <v>51</v>
      </c>
      <c r="B49" s="197">
        <v>100.34462268817062</v>
      </c>
      <c r="C49" s="197">
        <v>97.968471928635623</v>
      </c>
      <c r="D49" s="197">
        <v>97.489714287627407</v>
      </c>
      <c r="E49" s="197">
        <v>104.88976616581903</v>
      </c>
      <c r="F49" s="197">
        <v>102.01437274000347</v>
      </c>
      <c r="G49" s="197">
        <v>96.761261760571031</v>
      </c>
      <c r="H49" s="197">
        <v>99.684283306273386</v>
      </c>
      <c r="I49" s="197">
        <v>97.0327629713493</v>
      </c>
      <c r="J49" s="197">
        <v>94.571938047134012</v>
      </c>
      <c r="K49" s="197">
        <v>103.25132329538384</v>
      </c>
      <c r="L49" s="197">
        <v>103.16230097088228</v>
      </c>
      <c r="M49" s="197">
        <v>102.54452458194736</v>
      </c>
      <c r="N49" s="197">
        <v>97.533604035498755</v>
      </c>
      <c r="O49" s="197">
        <v>92.867582115329697</v>
      </c>
      <c r="P49" s="197">
        <v>104.42848192857697</v>
      </c>
      <c r="Q49" s="197">
        <v>97.856607331065305</v>
      </c>
      <c r="R49" s="197">
        <v>111.42901242753128</v>
      </c>
      <c r="S49" s="197">
        <v>121.14768404337728</v>
      </c>
      <c r="T49" s="197">
        <v>99.915647403878197</v>
      </c>
      <c r="V49" s="11" t="s">
        <v>114</v>
      </c>
      <c r="W49" s="197">
        <v>100</v>
      </c>
      <c r="X49" s="11">
        <v>107.50623787528096</v>
      </c>
      <c r="Y49" s="11">
        <v>96.873411701297641</v>
      </c>
      <c r="Z49" s="11">
        <v>92.925749478394181</v>
      </c>
      <c r="AA49" s="11">
        <v>100.68353139124486</v>
      </c>
      <c r="AB49" s="11">
        <v>105.01569875296614</v>
      </c>
      <c r="AC49" s="11">
        <v>104.57179449969298</v>
      </c>
      <c r="AD49" s="11">
        <v>99.657675134975904</v>
      </c>
      <c r="AE49" s="11">
        <v>97.131046634076526</v>
      </c>
      <c r="AF49" s="11">
        <v>105.6469526230416</v>
      </c>
      <c r="AG49" s="11">
        <v>105.09356144328865</v>
      </c>
      <c r="AH49" s="11">
        <v>99.252370099507459</v>
      </c>
      <c r="AI49" s="11">
        <v>93.926905554385144</v>
      </c>
      <c r="AJ49" s="11">
        <v>93.872931586165564</v>
      </c>
      <c r="AK49" s="11">
        <v>94.395440110025348</v>
      </c>
      <c r="AL49" s="11">
        <v>92.640747963653993</v>
      </c>
      <c r="AM49" s="11">
        <v>89.988297437944567</v>
      </c>
      <c r="AN49" s="11">
        <v>104.92606648734349</v>
      </c>
      <c r="AO49" s="11">
        <v>82.164420442959695</v>
      </c>
      <c r="AP49" s="11">
        <v>89.003065887593763</v>
      </c>
      <c r="AR49" s="11" t="s">
        <v>114</v>
      </c>
      <c r="AS49" s="197">
        <v>100</v>
      </c>
      <c r="AT49" s="11">
        <v>110.33340127245977</v>
      </c>
      <c r="AU49" s="11">
        <v>95.324263444705068</v>
      </c>
      <c r="AV49" s="11">
        <v>93.239167398971759</v>
      </c>
      <c r="AW49" s="11">
        <v>100.33568282829883</v>
      </c>
      <c r="AX49" s="11">
        <v>106.06611624537257</v>
      </c>
      <c r="AY49" s="11">
        <v>109.93098750819684</v>
      </c>
      <c r="AZ49" s="11">
        <v>99.979554876692632</v>
      </c>
      <c r="BA49" s="11">
        <v>90.833721121124199</v>
      </c>
      <c r="BB49" s="11">
        <v>99.374346382761175</v>
      </c>
      <c r="BC49" s="11">
        <v>101.88361827960266</v>
      </c>
      <c r="BD49" s="11">
        <v>101.86554154123478</v>
      </c>
      <c r="BE49" s="11">
        <v>94.11048556209785</v>
      </c>
      <c r="BF49" s="11">
        <v>88.697341183133432</v>
      </c>
      <c r="BG49" s="11">
        <v>88.543922486468858</v>
      </c>
      <c r="BH49" s="11">
        <v>95.186389249465691</v>
      </c>
      <c r="BI49" s="11">
        <v>85.146380548931702</v>
      </c>
      <c r="BJ49" s="11">
        <v>88.242847588984475</v>
      </c>
      <c r="BK49" s="11">
        <v>87.273647079220936</v>
      </c>
      <c r="BL49" s="11">
        <v>88.435555657784747</v>
      </c>
    </row>
    <row r="50" spans="1:64">
      <c r="A50" s="197" t="s">
        <v>41</v>
      </c>
      <c r="B50" s="197">
        <v>99.852202360684359</v>
      </c>
      <c r="C50" s="197">
        <v>98.017902557935443</v>
      </c>
      <c r="D50" s="197">
        <v>100.90870624518304</v>
      </c>
      <c r="E50" s="197">
        <v>102.56642929296467</v>
      </c>
      <c r="F50" s="197">
        <v>95.216576078956322</v>
      </c>
      <c r="G50" s="197">
        <v>98.86540089547286</v>
      </c>
      <c r="H50" s="197">
        <v>107.25660103061765</v>
      </c>
      <c r="I50" s="197">
        <v>97.034384501795685</v>
      </c>
      <c r="J50" s="197">
        <v>97.406560997150521</v>
      </c>
      <c r="K50" s="197">
        <v>103.91426201801175</v>
      </c>
      <c r="L50" s="197">
        <v>98.65249142697904</v>
      </c>
      <c r="M50" s="197">
        <v>98.726694520093616</v>
      </c>
      <c r="N50" s="197">
        <v>102.66244666959984</v>
      </c>
      <c r="O50" s="197">
        <v>101.52353894471304</v>
      </c>
      <c r="P50" s="197">
        <v>108.88871333476122</v>
      </c>
      <c r="Q50" s="197">
        <v>102.10107315088734</v>
      </c>
      <c r="R50" s="197">
        <v>100.87901375127689</v>
      </c>
      <c r="S50" s="197">
        <v>111.07928018143949</v>
      </c>
      <c r="T50" s="197">
        <v>113.31962729094511</v>
      </c>
      <c r="V50" s="11" t="s">
        <v>248</v>
      </c>
      <c r="W50" s="198" t="s">
        <v>212</v>
      </c>
      <c r="X50" s="11" t="s">
        <v>170</v>
      </c>
      <c r="Y50" s="11" t="s">
        <v>172</v>
      </c>
      <c r="Z50" s="11" t="s">
        <v>174</v>
      </c>
      <c r="AA50" s="11" t="s">
        <v>104</v>
      </c>
      <c r="AB50" s="11" t="s">
        <v>177</v>
      </c>
      <c r="AC50" s="11" t="s">
        <v>178</v>
      </c>
      <c r="AD50" s="11" t="s">
        <v>181</v>
      </c>
      <c r="AE50" s="11" t="s">
        <v>182</v>
      </c>
      <c r="AF50" s="11" t="s">
        <v>184</v>
      </c>
      <c r="AG50" s="11" t="s">
        <v>188</v>
      </c>
      <c r="AH50" s="11" t="s">
        <v>193</v>
      </c>
      <c r="AI50" s="11" t="s">
        <v>194</v>
      </c>
      <c r="AJ50" s="11" t="s">
        <v>195</v>
      </c>
      <c r="AK50" s="11" t="s">
        <v>196</v>
      </c>
      <c r="AL50" s="11" t="s">
        <v>146</v>
      </c>
      <c r="AM50" s="11" t="s">
        <v>197</v>
      </c>
      <c r="AN50" s="11" t="s">
        <v>198</v>
      </c>
      <c r="AO50" s="11" t="s">
        <v>199</v>
      </c>
      <c r="AP50" s="11" t="s">
        <v>201</v>
      </c>
      <c r="AS50" s="198" t="s">
        <v>212</v>
      </c>
      <c r="AT50" s="11" t="s">
        <v>170</v>
      </c>
      <c r="AU50" s="11" t="s">
        <v>172</v>
      </c>
      <c r="AV50" s="11" t="s">
        <v>174</v>
      </c>
      <c r="AW50" s="11" t="s">
        <v>104</v>
      </c>
      <c r="AX50" s="11" t="s">
        <v>177</v>
      </c>
      <c r="AY50" s="11" t="s">
        <v>178</v>
      </c>
      <c r="AZ50" s="11" t="s">
        <v>181</v>
      </c>
      <c r="BA50" s="11" t="s">
        <v>182</v>
      </c>
      <c r="BB50" s="11" t="s">
        <v>184</v>
      </c>
      <c r="BC50" s="11" t="s">
        <v>188</v>
      </c>
      <c r="BD50" s="11" t="s">
        <v>193</v>
      </c>
      <c r="BE50" s="11" t="s">
        <v>194</v>
      </c>
      <c r="BF50" s="11" t="s">
        <v>195</v>
      </c>
      <c r="BG50" s="11" t="s">
        <v>196</v>
      </c>
      <c r="BH50" s="11" t="s">
        <v>146</v>
      </c>
      <c r="BI50" s="11" t="s">
        <v>197</v>
      </c>
      <c r="BJ50" s="11" t="s">
        <v>198</v>
      </c>
      <c r="BK50" s="11" t="s">
        <v>199</v>
      </c>
      <c r="BL50" s="11" t="s">
        <v>201</v>
      </c>
    </row>
    <row r="51" spans="1:64">
      <c r="A51" s="197" t="s">
        <v>18</v>
      </c>
      <c r="B51" s="197">
        <v>115.31036030143427</v>
      </c>
      <c r="C51" s="197">
        <v>105.02506282507331</v>
      </c>
      <c r="D51" s="197">
        <v>88.772881155923727</v>
      </c>
      <c r="E51" s="197">
        <v>95.790600257775722</v>
      </c>
      <c r="F51" s="197">
        <v>98.301066260707501</v>
      </c>
      <c r="G51" s="197">
        <v>71.974241710194192</v>
      </c>
      <c r="H51" s="197">
        <v>106.51551564333168</v>
      </c>
      <c r="I51" s="197">
        <v>97.6016694251731</v>
      </c>
      <c r="J51" s="197">
        <v>79.059344507537531</v>
      </c>
      <c r="K51" s="197">
        <v>114.04444096942296</v>
      </c>
      <c r="L51" s="197">
        <v>106.47807951585106</v>
      </c>
      <c r="M51" s="197">
        <v>94.762537921190116</v>
      </c>
      <c r="N51" s="197">
        <v>98.84455827008091</v>
      </c>
      <c r="O51" s="197">
        <v>89.352937504978939</v>
      </c>
      <c r="P51" s="197">
        <v>107.87906870548206</v>
      </c>
      <c r="Q51" s="197">
        <v>93.912888077914786</v>
      </c>
      <c r="R51" s="197">
        <v>109.35525533649459</v>
      </c>
      <c r="S51" s="197">
        <v>116.28253749949668</v>
      </c>
      <c r="T51" s="197">
        <v>82.371612217042909</v>
      </c>
      <c r="V51" s="11" t="s">
        <v>183</v>
      </c>
      <c r="W51" s="197">
        <v>100</v>
      </c>
      <c r="X51" s="11">
        <v>102.33139377876626</v>
      </c>
      <c r="Y51" s="11">
        <v>99.419994200883608</v>
      </c>
      <c r="Z51" s="11">
        <v>102.82912292247066</v>
      </c>
      <c r="AA51" s="11">
        <v>99.406994366985714</v>
      </c>
      <c r="AB51" s="11">
        <v>98.922048420316528</v>
      </c>
      <c r="AC51" s="11">
        <v>100.92269235287038</v>
      </c>
      <c r="AD51" s="11">
        <v>101.59799117630961</v>
      </c>
      <c r="AE51" s="11">
        <v>95.586665145972887</v>
      </c>
      <c r="AF51" s="11">
        <v>100.93657492870271</v>
      </c>
      <c r="AG51" s="11">
        <v>98.590513709441169</v>
      </c>
      <c r="AH51" s="11">
        <v>99.990903288467109</v>
      </c>
      <c r="AI51" s="11">
        <v>98.307371768045442</v>
      </c>
      <c r="AJ51" s="11">
        <v>101.50428995346161</v>
      </c>
      <c r="AK51" s="11">
        <v>94.948317682857351</v>
      </c>
      <c r="AL51" s="11">
        <v>93.477075240781744</v>
      </c>
      <c r="AM51" s="11">
        <v>98.270672460281375</v>
      </c>
      <c r="AN51" s="11">
        <v>88.085684068578402</v>
      </c>
      <c r="AO51" s="11">
        <v>101.15005166012203</v>
      </c>
      <c r="AP51" s="11">
        <v>99.810190603527488</v>
      </c>
      <c r="AR51" s="11" t="s">
        <v>183</v>
      </c>
      <c r="AS51" s="197">
        <v>100</v>
      </c>
      <c r="AT51" s="11">
        <v>101.64282486254538</v>
      </c>
      <c r="AU51" s="11">
        <v>97.614074053686295</v>
      </c>
      <c r="AV51" s="11">
        <v>108.28891391991904</v>
      </c>
      <c r="AW51" s="11">
        <v>97.090449052831289</v>
      </c>
      <c r="AX51" s="11">
        <v>97.539877833210525</v>
      </c>
      <c r="AY51" s="11">
        <v>100.53472790253369</v>
      </c>
      <c r="AZ51" s="11">
        <v>101.80167228881788</v>
      </c>
      <c r="BA51" s="11">
        <v>100.44666726919951</v>
      </c>
      <c r="BB51" s="11">
        <v>100.66120663663771</v>
      </c>
      <c r="BC51" s="11">
        <v>97.42408365000648</v>
      </c>
      <c r="BD51" s="11">
        <v>101.6564045746491</v>
      </c>
      <c r="BE51" s="11">
        <v>94.963668183004941</v>
      </c>
      <c r="BF51" s="11">
        <v>92.179951644212949</v>
      </c>
      <c r="BG51" s="11">
        <v>99.526766373141726</v>
      </c>
      <c r="BH51" s="11">
        <v>103.20474292195223</v>
      </c>
      <c r="BI51" s="11">
        <v>99.083879992101046</v>
      </c>
      <c r="BJ51" s="11">
        <v>99.118889230074871</v>
      </c>
      <c r="BK51" s="11">
        <v>97.325518615025871</v>
      </c>
      <c r="BL51" s="11">
        <v>87.970215247182495</v>
      </c>
    </row>
    <row r="52" spans="1:64">
      <c r="A52" s="197" t="s">
        <v>123</v>
      </c>
      <c r="B52" s="197">
        <v>111.49087031334517</v>
      </c>
      <c r="C52" s="197">
        <v>115.49115659669931</v>
      </c>
      <c r="D52" s="197">
        <v>102.0197856098805</v>
      </c>
      <c r="E52" s="197">
        <v>100.20984109417526</v>
      </c>
      <c r="F52" s="197">
        <v>107.1902376891402</v>
      </c>
      <c r="G52" s="197">
        <v>82.863223895904682</v>
      </c>
      <c r="H52" s="197">
        <v>117.02432717304056</v>
      </c>
      <c r="I52" s="197">
        <v>78.491764251883353</v>
      </c>
      <c r="J52" s="197">
        <v>62.084642807715241</v>
      </c>
      <c r="K52" s="197">
        <v>159.28097642452539</v>
      </c>
      <c r="L52" s="197">
        <v>89.763432305543461</v>
      </c>
      <c r="M52" s="197">
        <v>90.538150810966869</v>
      </c>
      <c r="N52" s="197">
        <v>35.078284851706293</v>
      </c>
      <c r="O52" s="197">
        <v>55.452453027724147</v>
      </c>
      <c r="P52" s="197">
        <v>146.9657531119781</v>
      </c>
      <c r="Q52" s="197">
        <v>161.09443031454833</v>
      </c>
      <c r="R52" s="197">
        <v>46.683013752613697</v>
      </c>
      <c r="S52" s="197">
        <v>169.09278602645935</v>
      </c>
      <c r="T52" s="197">
        <v>33.378718292559391</v>
      </c>
      <c r="V52" s="11" t="s">
        <v>250</v>
      </c>
      <c r="W52" s="197">
        <v>100</v>
      </c>
      <c r="X52" s="11">
        <v>102.36130570221877</v>
      </c>
      <c r="Y52" s="11">
        <v>99.94712928450339</v>
      </c>
      <c r="Z52" s="11">
        <v>95.954064511894543</v>
      </c>
      <c r="AA52" s="11">
        <v>103.56404444088776</v>
      </c>
      <c r="AB52" s="11">
        <v>101.88774877046481</v>
      </c>
      <c r="AC52" s="11">
        <v>105.12266709665023</v>
      </c>
      <c r="AD52" s="11">
        <v>102.2352261581333</v>
      </c>
      <c r="AE52" s="11">
        <v>93.673081685756216</v>
      </c>
      <c r="AF52" s="11">
        <v>102.88295947991892</v>
      </c>
      <c r="AG52" s="11">
        <v>101.73255357066053</v>
      </c>
      <c r="AH52" s="11">
        <v>92.363165256147298</v>
      </c>
      <c r="AI52" s="11">
        <v>100.42913758600301</v>
      </c>
      <c r="AJ52" s="11">
        <v>95.57898357426474</v>
      </c>
      <c r="AK52" s="11">
        <v>104.97435848810774</v>
      </c>
      <c r="AL52" s="11">
        <v>111.27985983699324</v>
      </c>
      <c r="AM52" s="11">
        <v>104.54829710279334</v>
      </c>
      <c r="AN52" s="11">
        <v>98.106455011316456</v>
      </c>
      <c r="AO52" s="11">
        <v>91.503315996671901</v>
      </c>
      <c r="AP52" s="11">
        <v>85.998188664832256</v>
      </c>
      <c r="AR52" s="11" t="s">
        <v>250</v>
      </c>
      <c r="AS52" s="197">
        <v>100</v>
      </c>
      <c r="AT52" s="11">
        <v>108.3279467603712</v>
      </c>
      <c r="AU52" s="11">
        <v>100.4291318783873</v>
      </c>
      <c r="AV52" s="11">
        <v>89.157206842331277</v>
      </c>
      <c r="AW52" s="11">
        <v>103.77849600998876</v>
      </c>
      <c r="AX52" s="11">
        <v>107.9442679523203</v>
      </c>
      <c r="AY52" s="11">
        <v>105.20026916632175</v>
      </c>
      <c r="AZ52" s="11">
        <v>107.51286568307827</v>
      </c>
      <c r="BA52" s="11">
        <v>95.476579428657473</v>
      </c>
      <c r="BB52" s="11">
        <v>101.58881236386786</v>
      </c>
      <c r="BC52" s="11">
        <v>101.21180754158115</v>
      </c>
      <c r="BD52" s="11">
        <v>94.968794896879515</v>
      </c>
      <c r="BE52" s="11">
        <v>87.231455568551723</v>
      </c>
      <c r="BF52" s="11">
        <v>87.988231748647678</v>
      </c>
      <c r="BG52" s="11">
        <v>96.385053258362802</v>
      </c>
      <c r="BH52" s="11">
        <v>122.6632865112251</v>
      </c>
      <c r="BI52" s="11">
        <v>92.083497502944653</v>
      </c>
      <c r="BJ52" s="11">
        <v>91.234127973335617</v>
      </c>
      <c r="BK52" s="11">
        <v>90.724522712791995</v>
      </c>
      <c r="BL52" s="11">
        <v>94.404558585168118</v>
      </c>
    </row>
    <row r="53" spans="1:64">
      <c r="A53" s="197" t="s">
        <v>35</v>
      </c>
      <c r="B53" s="197">
        <v>97.069324921069381</v>
      </c>
      <c r="C53" s="197">
        <v>96.31043152769297</v>
      </c>
      <c r="D53" s="197">
        <v>107.262714408267</v>
      </c>
      <c r="E53" s="197">
        <v>115.68801856593389</v>
      </c>
      <c r="F53" s="197">
        <v>97.667469766247677</v>
      </c>
      <c r="G53" s="197">
        <v>103.97124037735679</v>
      </c>
      <c r="H53" s="197">
        <v>98.246858638830403</v>
      </c>
      <c r="I53" s="197">
        <v>93.088767435025304</v>
      </c>
      <c r="J53" s="197">
        <v>97.30148741075034</v>
      </c>
      <c r="K53" s="197">
        <v>92.375276493429965</v>
      </c>
      <c r="L53" s="197">
        <v>97.119566450996984</v>
      </c>
      <c r="M53" s="197">
        <v>100.48408101275341</v>
      </c>
      <c r="N53" s="197">
        <v>101.49947673251853</v>
      </c>
      <c r="O53" s="197">
        <v>90.326075843912804</v>
      </c>
      <c r="P53" s="197">
        <v>109.36538093838529</v>
      </c>
      <c r="Q53" s="197">
        <v>97.797671229586129</v>
      </c>
      <c r="R53" s="197">
        <v>110.22945392798815</v>
      </c>
      <c r="S53" s="197">
        <v>128.37997913246207</v>
      </c>
      <c r="T53" s="197">
        <v>110.21310930178694</v>
      </c>
      <c r="V53" s="11" t="s">
        <v>252</v>
      </c>
      <c r="W53" s="197">
        <v>100</v>
      </c>
      <c r="X53" s="11">
        <v>96.264526413442226</v>
      </c>
      <c r="Y53" s="11">
        <v>97.388879361949265</v>
      </c>
      <c r="Z53" s="11">
        <v>110.04631175560999</v>
      </c>
      <c r="AA53" s="11">
        <v>101.08733347328587</v>
      </c>
      <c r="AB53" s="11">
        <v>98.714069586044175</v>
      </c>
      <c r="AC53" s="11">
        <v>96.065759685504233</v>
      </c>
      <c r="AD53" s="11">
        <v>100.08207994190937</v>
      </c>
      <c r="AE53" s="11">
        <v>99.590284607582859</v>
      </c>
      <c r="AF53" s="11">
        <v>98.261355476407346</v>
      </c>
      <c r="AG53" s="11">
        <v>93.596132846509562</v>
      </c>
      <c r="AH53" s="11">
        <v>95.414117358717647</v>
      </c>
      <c r="AI53" s="11">
        <v>106.01084458161627</v>
      </c>
      <c r="AJ53" s="11">
        <v>103.09367715148277</v>
      </c>
      <c r="AK53" s="11">
        <v>97.705660124617268</v>
      </c>
      <c r="AL53" s="11">
        <v>97.179323398468966</v>
      </c>
      <c r="AM53" s="11">
        <v>101.15705020409409</v>
      </c>
      <c r="AN53" s="11">
        <v>100.56914998704312</v>
      </c>
      <c r="AO53" s="11">
        <v>123.80358692814188</v>
      </c>
      <c r="AP53" s="11">
        <v>95.412022162599555</v>
      </c>
      <c r="AR53" s="11" t="s">
        <v>252</v>
      </c>
      <c r="AS53" s="197">
        <v>100</v>
      </c>
      <c r="AT53" s="11">
        <v>98.705838417297755</v>
      </c>
      <c r="AU53" s="11">
        <v>95.776985206868758</v>
      </c>
      <c r="AV53" s="11">
        <v>112.25584987914475</v>
      </c>
      <c r="AW53" s="11">
        <v>99.389785125443879</v>
      </c>
      <c r="AX53" s="11">
        <v>100.51530447143782</v>
      </c>
      <c r="AY53" s="11">
        <v>95.405957466767546</v>
      </c>
      <c r="AZ53" s="11">
        <v>93.129164550791288</v>
      </c>
      <c r="BA53" s="11">
        <v>98.50965233467835</v>
      </c>
      <c r="BB53" s="11">
        <v>92.599374033476238</v>
      </c>
      <c r="BC53" s="11">
        <v>90.686453425550184</v>
      </c>
      <c r="BD53" s="11">
        <v>107.13505092059061</v>
      </c>
      <c r="BE53" s="11">
        <v>100.72203072209467</v>
      </c>
      <c r="BF53" s="11">
        <v>106.98170504365727</v>
      </c>
      <c r="BG53" s="11">
        <v>92.182349968820887</v>
      </c>
      <c r="BH53" s="11">
        <v>111.33384706414584</v>
      </c>
      <c r="BI53" s="11">
        <v>92.438893995164776</v>
      </c>
      <c r="BJ53" s="11">
        <v>95.471696896985321</v>
      </c>
      <c r="BK53" s="11">
        <v>115.24473144950731</v>
      </c>
      <c r="BL53" s="11">
        <v>101.72636066854265</v>
      </c>
    </row>
    <row r="54" spans="1:64">
      <c r="A54" s="197" t="s">
        <v>105</v>
      </c>
      <c r="B54" s="197">
        <v>96.616423362063813</v>
      </c>
      <c r="C54" s="197">
        <v>94.990383646692408</v>
      </c>
      <c r="D54" s="197">
        <v>104.88111440300287</v>
      </c>
      <c r="E54" s="197">
        <v>106.25398330671077</v>
      </c>
      <c r="F54" s="197">
        <v>90.595156916134044</v>
      </c>
      <c r="G54" s="197">
        <v>98.296926836717603</v>
      </c>
      <c r="H54" s="197">
        <v>105.31790264987653</v>
      </c>
      <c r="I54" s="197">
        <v>100.65394495256901</v>
      </c>
      <c r="J54" s="197">
        <v>102.95884291658271</v>
      </c>
      <c r="K54" s="197">
        <v>91.575734342774197</v>
      </c>
      <c r="L54" s="197">
        <v>103.16521432972144</v>
      </c>
      <c r="M54" s="197">
        <v>97.927611015485141</v>
      </c>
      <c r="N54" s="197">
        <v>111.9064098439321</v>
      </c>
      <c r="O54" s="197">
        <v>99.81995591619328</v>
      </c>
      <c r="P54" s="197">
        <v>120.35609231545638</v>
      </c>
      <c r="Q54" s="197">
        <v>111.20492825791951</v>
      </c>
      <c r="R54" s="197">
        <v>92.5752643333485</v>
      </c>
      <c r="S54" s="197">
        <v>115.79213538491844</v>
      </c>
      <c r="T54" s="197">
        <v>116.33843927323085</v>
      </c>
      <c r="V54" s="11" t="s">
        <v>253</v>
      </c>
      <c r="W54" s="197">
        <v>100</v>
      </c>
      <c r="X54" s="11">
        <v>100.04964920726978</v>
      </c>
      <c r="Y54" s="11">
        <v>100.72227242904883</v>
      </c>
      <c r="Z54" s="11">
        <v>100.24568495169976</v>
      </c>
      <c r="AA54" s="11">
        <v>96.705429681458554</v>
      </c>
      <c r="AB54" s="11">
        <v>104.8600677189427</v>
      </c>
      <c r="AC54" s="11">
        <v>106.08677586872095</v>
      </c>
      <c r="AD54" s="11">
        <v>109.46122949494918</v>
      </c>
      <c r="AE54" s="11">
        <v>98.941479486202581</v>
      </c>
      <c r="AF54" s="11">
        <v>87.591395274049418</v>
      </c>
      <c r="AG54" s="11">
        <v>117.92230932285277</v>
      </c>
      <c r="AH54" s="11">
        <v>100.86628352086345</v>
      </c>
      <c r="AI54" s="11">
        <v>93.166185416888936</v>
      </c>
      <c r="AJ54" s="11">
        <v>86.831974044256071</v>
      </c>
      <c r="AK54" s="11">
        <v>85.729790252228554</v>
      </c>
      <c r="AL54" s="11">
        <v>88.9180246073566</v>
      </c>
      <c r="AM54" s="11">
        <v>103.55920557214145</v>
      </c>
      <c r="AN54" s="11">
        <v>119.93682039630511</v>
      </c>
      <c r="AO54" s="11">
        <v>103.93002783564643</v>
      </c>
      <c r="AP54" s="11">
        <v>93.215419440597955</v>
      </c>
      <c r="AR54" s="11" t="s">
        <v>253</v>
      </c>
      <c r="AS54" s="197">
        <v>100</v>
      </c>
      <c r="AT54" s="11">
        <v>107.76376726052843</v>
      </c>
      <c r="AU54" s="11">
        <v>104.6208080045572</v>
      </c>
      <c r="AV54" s="11">
        <v>99.5458260905896</v>
      </c>
      <c r="AW54" s="11">
        <v>95.626615456738918</v>
      </c>
      <c r="AX54" s="11">
        <v>116.49910704002546</v>
      </c>
      <c r="AY54" s="11">
        <v>91.900041664410352</v>
      </c>
      <c r="AZ54" s="11">
        <v>118.98359375115454</v>
      </c>
      <c r="BA54" s="11">
        <v>89.502211406683386</v>
      </c>
      <c r="BB54" s="11">
        <v>89.711223603225065</v>
      </c>
      <c r="BC54" s="11">
        <v>113.68850965384441</v>
      </c>
      <c r="BD54" s="11">
        <v>89.097894819206985</v>
      </c>
      <c r="BE54" s="11">
        <v>85.27817104941316</v>
      </c>
      <c r="BF54" s="11">
        <v>90.587059011286669</v>
      </c>
      <c r="BG54" s="11">
        <v>85.923077084303173</v>
      </c>
      <c r="BH54" s="11">
        <v>68.721516201299224</v>
      </c>
      <c r="BI54" s="11">
        <v>100.93928436225417</v>
      </c>
      <c r="BJ54" s="11">
        <v>91.035553734508795</v>
      </c>
      <c r="BK54" s="11">
        <v>112.26960916190461</v>
      </c>
      <c r="BL54" s="11">
        <v>93.300094849619413</v>
      </c>
    </row>
    <row r="55" spans="1:64">
      <c r="A55" s="197" t="s">
        <v>124</v>
      </c>
      <c r="B55" s="197">
        <v>95.932809163341332</v>
      </c>
      <c r="C55" s="197">
        <v>99.43916416022364</v>
      </c>
      <c r="D55" s="197">
        <v>109.98197181018089</v>
      </c>
      <c r="E55" s="197">
        <v>109.94764684074079</v>
      </c>
      <c r="F55" s="197">
        <v>96.38841832600697</v>
      </c>
      <c r="G55" s="197">
        <v>106.36170729263125</v>
      </c>
      <c r="H55" s="197">
        <v>98.448463684758067</v>
      </c>
      <c r="I55" s="197">
        <v>95.596160371747615</v>
      </c>
      <c r="J55" s="197">
        <v>103.66819825004808</v>
      </c>
      <c r="K55" s="197">
        <v>89.340571788552722</v>
      </c>
      <c r="L55" s="197">
        <v>95.346298534202802</v>
      </c>
      <c r="M55" s="197">
        <v>98.495166640436935</v>
      </c>
      <c r="N55" s="197">
        <v>105.22665203279018</v>
      </c>
      <c r="O55" s="197">
        <v>97.760011586668426</v>
      </c>
      <c r="P55" s="197">
        <v>104.82925324833008</v>
      </c>
      <c r="Q55" s="197">
        <v>97.822230255576017</v>
      </c>
      <c r="R55" s="197">
        <v>100.69463901972566</v>
      </c>
      <c r="S55" s="197">
        <v>106.30125843453742</v>
      </c>
      <c r="T55" s="197">
        <v>108.61470556754493</v>
      </c>
      <c r="V55" s="11" t="s">
        <v>257</v>
      </c>
      <c r="W55" s="197">
        <v>100</v>
      </c>
      <c r="X55" s="11">
        <v>100.28600833260795</v>
      </c>
      <c r="Y55" s="11">
        <v>99.153151968947569</v>
      </c>
      <c r="Z55" s="11">
        <v>99.921642600668079</v>
      </c>
      <c r="AA55" s="11">
        <v>99.671175459156188</v>
      </c>
      <c r="AB55" s="11">
        <v>100.02804482126642</v>
      </c>
      <c r="AC55" s="11">
        <v>100.37017980641853</v>
      </c>
      <c r="AD55" s="11">
        <v>101.88089521922163</v>
      </c>
      <c r="AE55" s="11">
        <v>101.41476158278348</v>
      </c>
      <c r="AF55" s="11">
        <v>99.458275191039249</v>
      </c>
      <c r="AG55" s="11">
        <v>100.98222384057229</v>
      </c>
      <c r="AH55" s="11">
        <v>101.04231205583774</v>
      </c>
      <c r="AI55" s="11">
        <v>98.271767497057141</v>
      </c>
      <c r="AJ55" s="11">
        <v>97.128907620846789</v>
      </c>
      <c r="AK55" s="11">
        <v>96.35822040635837</v>
      </c>
      <c r="AL55" s="11">
        <v>100.26042606790746</v>
      </c>
      <c r="AM55" s="11">
        <v>101.82127255759386</v>
      </c>
      <c r="AN55" s="11">
        <v>103.65600169680297</v>
      </c>
      <c r="AO55" s="11">
        <v>100.10347193788616</v>
      </c>
      <c r="AP55" s="11">
        <v>101.48050015798142</v>
      </c>
      <c r="AR55" s="11" t="s">
        <v>257</v>
      </c>
      <c r="AS55" s="197">
        <v>100</v>
      </c>
      <c r="AT55" s="11">
        <v>101.54967699171587</v>
      </c>
      <c r="AU55" s="11">
        <v>102.09170805675079</v>
      </c>
      <c r="AV55" s="11">
        <v>98.290910567092595</v>
      </c>
      <c r="AW55" s="11">
        <v>99.33389824815346</v>
      </c>
      <c r="AX55" s="11">
        <v>103.15072668260288</v>
      </c>
      <c r="AY55" s="11">
        <v>103.93412643851782</v>
      </c>
      <c r="AZ55" s="11">
        <v>97.994568150837893</v>
      </c>
      <c r="BA55" s="11">
        <v>94.339356963535707</v>
      </c>
      <c r="BB55" s="11">
        <v>99.094096765231185</v>
      </c>
      <c r="BC55" s="11">
        <v>101.03303755957293</v>
      </c>
      <c r="BD55" s="11">
        <v>101.11740107600346</v>
      </c>
      <c r="BE55" s="11">
        <v>97.400952457848376</v>
      </c>
      <c r="BF55" s="11">
        <v>102.64410124438574</v>
      </c>
      <c r="BG55" s="11">
        <v>95.203910929809965</v>
      </c>
      <c r="BH55" s="11">
        <v>96.806009633227063</v>
      </c>
      <c r="BI55" s="11">
        <v>94.875842986514698</v>
      </c>
      <c r="BJ55" s="11">
        <v>99.97592277037738</v>
      </c>
      <c r="BK55" s="11">
        <v>102.74774822527284</v>
      </c>
      <c r="BL55" s="11">
        <v>107.44731932095945</v>
      </c>
    </row>
    <row r="56" spans="1:64">
      <c r="A56" s="197" t="s">
        <v>53</v>
      </c>
      <c r="B56" s="197">
        <v>96.316732106853891</v>
      </c>
      <c r="C56" s="197">
        <v>97.598883058800766</v>
      </c>
      <c r="D56" s="197">
        <v>103.56844852393856</v>
      </c>
      <c r="E56" s="197">
        <v>103.56186851465183</v>
      </c>
      <c r="F56" s="197">
        <v>95.398226978314852</v>
      </c>
      <c r="G56" s="197">
        <v>98.859712336891093</v>
      </c>
      <c r="H56" s="197">
        <v>98.574551516168953</v>
      </c>
      <c r="I56" s="197">
        <v>104.12507461026959</v>
      </c>
      <c r="J56" s="197">
        <v>105.63249055752377</v>
      </c>
      <c r="K56" s="197">
        <v>87.568382152394392</v>
      </c>
      <c r="L56" s="197">
        <v>105.50651765033254</v>
      </c>
      <c r="M56" s="197">
        <v>99.790982479981963</v>
      </c>
      <c r="N56" s="197">
        <v>109.20173449805455</v>
      </c>
      <c r="O56" s="197">
        <v>98.721004000578233</v>
      </c>
      <c r="P56" s="197">
        <v>107.69090891745059</v>
      </c>
      <c r="Q56" s="197">
        <v>109.22028299575304</v>
      </c>
      <c r="R56" s="197">
        <v>96.172674134976376</v>
      </c>
      <c r="S56" s="197">
        <v>102.54454365522511</v>
      </c>
      <c r="T56" s="197">
        <v>101.39593032813454</v>
      </c>
      <c r="V56" s="11" t="s">
        <v>259</v>
      </c>
      <c r="W56" s="197">
        <v>100</v>
      </c>
      <c r="X56" s="11">
        <v>91.815258393317094</v>
      </c>
      <c r="Y56" s="11">
        <v>100.82226368173693</v>
      </c>
      <c r="Z56" s="11">
        <v>107.07277590424009</v>
      </c>
      <c r="AA56" s="11">
        <v>100.401941283211</v>
      </c>
      <c r="AB56" s="11">
        <v>96.564573663195546</v>
      </c>
      <c r="AC56" s="11">
        <v>93.931122390052238</v>
      </c>
      <c r="AD56" s="11">
        <v>100.6753764695532</v>
      </c>
      <c r="AE56" s="11">
        <v>102.33710224278549</v>
      </c>
      <c r="AF56" s="11">
        <v>97.773176861245474</v>
      </c>
      <c r="AG56" s="11">
        <v>108.96871449536063</v>
      </c>
      <c r="AH56" s="11">
        <v>103.9107892602006</v>
      </c>
      <c r="AI56" s="11">
        <v>102.43520295232902</v>
      </c>
      <c r="AJ56" s="11">
        <v>98.879088352279894</v>
      </c>
      <c r="AK56" s="11">
        <v>102.68983498525263</v>
      </c>
      <c r="AL56" s="11">
        <v>105.2806214771451</v>
      </c>
      <c r="AM56" s="11">
        <v>110.93624712685535</v>
      </c>
      <c r="AN56" s="11">
        <v>126.96692629194108</v>
      </c>
      <c r="AO56" s="11">
        <v>118.54645361401379</v>
      </c>
      <c r="AP56" s="11">
        <v>98.364519382351972</v>
      </c>
      <c r="AR56" s="11" t="s">
        <v>259</v>
      </c>
      <c r="AS56" s="197">
        <v>100</v>
      </c>
      <c r="AT56" s="11">
        <v>114.61579108609523</v>
      </c>
      <c r="AU56" s="11">
        <v>97.45812480732296</v>
      </c>
      <c r="AV56" s="11">
        <v>78.367362430761503</v>
      </c>
      <c r="AW56" s="11">
        <v>96.962823701247885</v>
      </c>
      <c r="AX56" s="11">
        <v>103.27099582408601</v>
      </c>
      <c r="AY56" s="11">
        <v>85.792336711324467</v>
      </c>
      <c r="AZ56" s="11">
        <v>125.81712842251731</v>
      </c>
      <c r="BA56" s="11">
        <v>89.698925189276764</v>
      </c>
      <c r="BB56" s="11">
        <v>91.113278463938059</v>
      </c>
      <c r="BC56" s="11">
        <v>136.47328262673247</v>
      </c>
      <c r="BD56" s="11">
        <v>91.718600667978507</v>
      </c>
      <c r="BE56" s="11">
        <v>94.602567612505055</v>
      </c>
      <c r="BF56" s="11">
        <v>75.586354157919544</v>
      </c>
      <c r="BG56" s="11">
        <v>104.13329634960637</v>
      </c>
      <c r="BH56" s="11">
        <v>51.419932949604267</v>
      </c>
      <c r="BI56" s="11">
        <v>121.01298794902166</v>
      </c>
      <c r="BJ56" s="11">
        <v>108.49114347483162</v>
      </c>
      <c r="BK56" s="11">
        <v>152.54226435832473</v>
      </c>
      <c r="BL56" s="11">
        <v>88.274521431674756</v>
      </c>
    </row>
    <row r="57" spans="1:64">
      <c r="A57" s="197" t="s">
        <v>91</v>
      </c>
      <c r="B57" s="197">
        <v>91.815258393317094</v>
      </c>
      <c r="C57" s="197">
        <v>100.82226368173693</v>
      </c>
      <c r="D57" s="197">
        <v>107.07277590424009</v>
      </c>
      <c r="E57" s="197">
        <v>100.401941283211</v>
      </c>
      <c r="F57" s="197">
        <v>96.564573663195546</v>
      </c>
      <c r="G57" s="197">
        <v>93.931122390052238</v>
      </c>
      <c r="H57" s="197">
        <v>100.6753764695532</v>
      </c>
      <c r="I57" s="197">
        <v>102.33710224278549</v>
      </c>
      <c r="J57" s="197">
        <v>97.773176861245474</v>
      </c>
      <c r="K57" s="197">
        <v>108.96871449536063</v>
      </c>
      <c r="L57" s="197">
        <v>103.9107892602006</v>
      </c>
      <c r="M57" s="197">
        <v>102.43520295232902</v>
      </c>
      <c r="N57" s="197">
        <v>98.879088352279894</v>
      </c>
      <c r="O57" s="197">
        <v>102.68983498525263</v>
      </c>
      <c r="P57" s="197">
        <v>105.2806214771451</v>
      </c>
      <c r="Q57" s="197">
        <v>110.93624712685535</v>
      </c>
      <c r="R57" s="197">
        <v>126.96692629194108</v>
      </c>
      <c r="S57" s="197">
        <v>118.54645361401379</v>
      </c>
      <c r="T57" s="197">
        <v>98.364519382351972</v>
      </c>
      <c r="V57" s="11" t="s">
        <v>263</v>
      </c>
      <c r="W57" s="197">
        <v>100</v>
      </c>
      <c r="X57" s="11">
        <v>94.846618332269571</v>
      </c>
      <c r="Y57" s="11">
        <v>99.00297566564285</v>
      </c>
      <c r="Z57" s="11">
        <v>102.01754550366562</v>
      </c>
      <c r="AA57" s="11">
        <v>101.34626694685538</v>
      </c>
      <c r="AB57" s="11">
        <v>99.157803924855102</v>
      </c>
      <c r="AC57" s="11">
        <v>100.77266926417101</v>
      </c>
      <c r="AD57" s="11">
        <v>98.815225290992231</v>
      </c>
      <c r="AE57" s="11">
        <v>103.75812627579364</v>
      </c>
      <c r="AF57" s="11">
        <v>92.914167463977194</v>
      </c>
      <c r="AG57" s="11">
        <v>101.7186842884001</v>
      </c>
      <c r="AH57" s="11">
        <v>99.874600550085617</v>
      </c>
      <c r="AI57" s="11">
        <v>102.02833908289621</v>
      </c>
      <c r="AJ57" s="11">
        <v>98.458156662823953</v>
      </c>
      <c r="AK57" s="11">
        <v>112.56834299198755</v>
      </c>
      <c r="AL57" s="11">
        <v>105.8327409065561</v>
      </c>
      <c r="AM57" s="11">
        <v>112.71822267567933</v>
      </c>
      <c r="AN57" s="11">
        <v>95.813754042234976</v>
      </c>
      <c r="AO57" s="11">
        <v>122.75899268920362</v>
      </c>
      <c r="AP57" s="11">
        <v>100.09230023065633</v>
      </c>
      <c r="AR57" s="11" t="s">
        <v>263</v>
      </c>
      <c r="AS57" s="197">
        <v>100</v>
      </c>
      <c r="AT57" s="11">
        <v>116.88882591112953</v>
      </c>
      <c r="AU57" s="11">
        <v>95.24282083555633</v>
      </c>
      <c r="AV57" s="11">
        <v>82.566810394501346</v>
      </c>
      <c r="AW57" s="11">
        <v>99.929151892425267</v>
      </c>
      <c r="AX57" s="11">
        <v>111.03912671079665</v>
      </c>
      <c r="AY57" s="11">
        <v>99.435603505012509</v>
      </c>
      <c r="AZ57" s="11">
        <v>122.49723323171338</v>
      </c>
      <c r="BA57" s="11">
        <v>93.254281982462146</v>
      </c>
      <c r="BB57" s="11">
        <v>87.658228033829062</v>
      </c>
      <c r="BC57" s="11">
        <v>108.53778636468489</v>
      </c>
      <c r="BD57" s="11">
        <v>86.713754547620724</v>
      </c>
      <c r="BE57" s="11">
        <v>97.455850692403018</v>
      </c>
      <c r="BF57" s="11">
        <v>77.63274338330173</v>
      </c>
      <c r="BG57" s="11">
        <v>78.095520208432418</v>
      </c>
      <c r="BH57" s="11">
        <v>82.713168801654376</v>
      </c>
      <c r="BI57" s="11">
        <v>86.589089356707817</v>
      </c>
      <c r="BJ57" s="11">
        <v>100.15483093797666</v>
      </c>
      <c r="BK57" s="11">
        <v>86.753435911204519</v>
      </c>
      <c r="BL57" s="11">
        <v>94.701867347484921</v>
      </c>
    </row>
    <row r="58" spans="1:64">
      <c r="A58" s="197" t="s">
        <v>126</v>
      </c>
      <c r="B58" s="197">
        <v>114.61579108609523</v>
      </c>
      <c r="C58" s="197">
        <v>97.45812480732296</v>
      </c>
      <c r="D58" s="197">
        <v>78.367362430761503</v>
      </c>
      <c r="E58" s="197">
        <v>96.962823701247885</v>
      </c>
      <c r="F58" s="197">
        <v>103.27099582408601</v>
      </c>
      <c r="G58" s="197">
        <v>85.792336711324467</v>
      </c>
      <c r="H58" s="197">
        <v>125.81712842251731</v>
      </c>
      <c r="I58" s="197">
        <v>89.698925189276764</v>
      </c>
      <c r="J58" s="197">
        <v>91.113278463938059</v>
      </c>
      <c r="K58" s="197">
        <v>136.47328262673247</v>
      </c>
      <c r="L58" s="197">
        <v>91.718600667978507</v>
      </c>
      <c r="M58" s="197">
        <v>94.602567612505055</v>
      </c>
      <c r="N58" s="197">
        <v>75.586354157919544</v>
      </c>
      <c r="O58" s="197">
        <v>104.13329634960637</v>
      </c>
      <c r="P58" s="197">
        <v>51.419932949604267</v>
      </c>
      <c r="Q58" s="197">
        <v>121.01298794902166</v>
      </c>
      <c r="R58" s="197">
        <v>108.49114347483162</v>
      </c>
      <c r="S58" s="197">
        <v>152.54226435832473</v>
      </c>
      <c r="T58" s="197">
        <v>88.274521431674756</v>
      </c>
    </row>
    <row r="59" spans="1:64">
      <c r="A59" s="197" t="s">
        <v>127</v>
      </c>
      <c r="B59" s="197">
        <v>102.39209413100745</v>
      </c>
      <c r="C59" s="197">
        <v>95.845306969423518</v>
      </c>
      <c r="D59" s="197">
        <v>99.472627083232851</v>
      </c>
      <c r="E59" s="197">
        <v>109.60933357613354</v>
      </c>
      <c r="F59" s="197">
        <v>100.35253337731622</v>
      </c>
      <c r="G59" s="197">
        <v>90.353239116955791</v>
      </c>
      <c r="H59" s="197">
        <v>97.919840001642925</v>
      </c>
      <c r="I59" s="197">
        <v>95.04941289378668</v>
      </c>
      <c r="J59" s="197">
        <v>100.09214009930101</v>
      </c>
      <c r="K59" s="197">
        <v>101.00725236237788</v>
      </c>
      <c r="L59" s="197">
        <v>102.53319482057206</v>
      </c>
      <c r="M59" s="197">
        <v>97.586593794607097</v>
      </c>
      <c r="N59" s="197">
        <v>99.83428422908986</v>
      </c>
      <c r="O59" s="197">
        <v>90.119212232387284</v>
      </c>
      <c r="P59" s="197">
        <v>105.01315277578837</v>
      </c>
      <c r="Q59" s="197">
        <v>103.48595307686341</v>
      </c>
      <c r="R59" s="197">
        <v>124.42857337475101</v>
      </c>
      <c r="S59" s="197">
        <v>147.58377086333624</v>
      </c>
      <c r="T59" s="197">
        <v>94.832279289234293</v>
      </c>
    </row>
    <row r="60" spans="1:64">
      <c r="A60" s="197" t="s">
        <v>129</v>
      </c>
      <c r="B60" s="197">
        <v>92.384016086557423</v>
      </c>
      <c r="C60" s="197">
        <v>94.433233445040941</v>
      </c>
      <c r="D60" s="197">
        <v>107.16698179537032</v>
      </c>
      <c r="E60" s="197">
        <v>106.59190111026354</v>
      </c>
      <c r="F60" s="197">
        <v>94.726005138475415</v>
      </c>
      <c r="G60" s="197">
        <v>99.668302523574027</v>
      </c>
      <c r="H60" s="197">
        <v>112.00850892515855</v>
      </c>
      <c r="I60" s="197">
        <v>103.94290249926624</v>
      </c>
      <c r="J60" s="197">
        <v>112.49310044676344</v>
      </c>
      <c r="K60" s="197">
        <v>113.70626209102423</v>
      </c>
      <c r="L60" s="197">
        <v>92.528476709657454</v>
      </c>
      <c r="M60" s="197">
        <v>97.740878051217777</v>
      </c>
      <c r="N60" s="197">
        <v>96.805221471815003</v>
      </c>
      <c r="O60" s="197">
        <v>81.649868221702889</v>
      </c>
      <c r="P60" s="197">
        <v>93.918357057321913</v>
      </c>
      <c r="Q60" s="197">
        <v>103.88826452115897</v>
      </c>
      <c r="R60" s="197">
        <v>141.89626563743749</v>
      </c>
      <c r="S60" s="197">
        <v>123.95441023234793</v>
      </c>
      <c r="T60" s="197">
        <v>119.57979217596576</v>
      </c>
    </row>
    <row r="61" spans="1:64">
      <c r="A61" s="197" t="s">
        <v>131</v>
      </c>
      <c r="B61" s="197">
        <v>103.5606846206248</v>
      </c>
      <c r="C61" s="197">
        <v>98.16970598410019</v>
      </c>
      <c r="D61" s="197">
        <v>98.36691705048213</v>
      </c>
      <c r="E61" s="197">
        <v>106.50957572062126</v>
      </c>
      <c r="F61" s="197">
        <v>100.6239524235361</v>
      </c>
      <c r="G61" s="197">
        <v>98.185957686111593</v>
      </c>
      <c r="H61" s="197">
        <v>97.732747916877088</v>
      </c>
      <c r="I61" s="197">
        <v>95.149095623464746</v>
      </c>
      <c r="J61" s="197">
        <v>98.648732155032562</v>
      </c>
      <c r="K61" s="197">
        <v>102.40676454860692</v>
      </c>
      <c r="L61" s="197">
        <v>99.762430262926927</v>
      </c>
      <c r="M61" s="197">
        <v>97.88838461575142</v>
      </c>
      <c r="N61" s="197">
        <v>97.527975218656564</v>
      </c>
      <c r="O61" s="197">
        <v>91.109315875544482</v>
      </c>
      <c r="P61" s="197">
        <v>110.46999217044345</v>
      </c>
      <c r="Q61" s="197">
        <v>98.565313491773779</v>
      </c>
      <c r="R61" s="197">
        <v>106.77461578832859</v>
      </c>
      <c r="S61" s="197">
        <v>118.75988414551355</v>
      </c>
      <c r="T61" s="197">
        <v>88.474334868370519</v>
      </c>
    </row>
    <row r="62" spans="1:64">
      <c r="A62" s="197" t="s">
        <v>48</v>
      </c>
      <c r="B62" s="197">
        <v>95.426884599658763</v>
      </c>
      <c r="C62" s="197">
        <v>94.863424590961301</v>
      </c>
      <c r="D62" s="197">
        <v>108.869235175387</v>
      </c>
      <c r="E62" s="197">
        <v>104.79208598021611</v>
      </c>
      <c r="F62" s="197">
        <v>89.421715763292426</v>
      </c>
      <c r="G62" s="197">
        <v>95.296790604246638</v>
      </c>
      <c r="H62" s="197">
        <v>113.39118786678033</v>
      </c>
      <c r="I62" s="197">
        <v>107.0346259671834</v>
      </c>
      <c r="J62" s="197">
        <v>111.55759476142384</v>
      </c>
      <c r="K62" s="197">
        <v>107.15166580678599</v>
      </c>
      <c r="L62" s="197">
        <v>94.808054943907649</v>
      </c>
      <c r="M62" s="197">
        <v>93.957938338533481</v>
      </c>
      <c r="N62" s="197">
        <v>105.20200228864249</v>
      </c>
      <c r="O62" s="197">
        <v>83.127422951647077</v>
      </c>
      <c r="P62" s="197">
        <v>90.89795050514023</v>
      </c>
      <c r="Q62" s="197">
        <v>112.25632568006363</v>
      </c>
      <c r="R62" s="197">
        <v>114.70224542072135</v>
      </c>
      <c r="S62" s="197">
        <v>114.6994749260038</v>
      </c>
      <c r="T62" s="197">
        <v>106.54969492807666</v>
      </c>
    </row>
    <row r="63" spans="1:64">
      <c r="A63" s="197" t="s">
        <v>133</v>
      </c>
      <c r="B63" s="197">
        <v>103.3075254739627</v>
      </c>
      <c r="C63" s="197">
        <v>96.979973361307188</v>
      </c>
      <c r="D63" s="197">
        <v>98.660045385370509</v>
      </c>
      <c r="E63" s="197">
        <v>104.83268004837598</v>
      </c>
      <c r="F63" s="197">
        <v>100.06022427323873</v>
      </c>
      <c r="G63" s="197">
        <v>96.346832734709224</v>
      </c>
      <c r="H63" s="197">
        <v>98.846295373558107</v>
      </c>
      <c r="I63" s="197">
        <v>95.505616124308659</v>
      </c>
      <c r="J63" s="197">
        <v>99.508152033968472</v>
      </c>
      <c r="K63" s="197">
        <v>101.7707327932869</v>
      </c>
      <c r="L63" s="197">
        <v>103.05196844379904</v>
      </c>
      <c r="M63" s="197">
        <v>99.727582900229365</v>
      </c>
      <c r="N63" s="197">
        <v>95.667350433971265</v>
      </c>
      <c r="O63" s="197">
        <v>93.511309470480754</v>
      </c>
      <c r="P63" s="197">
        <v>109.90868733811519</v>
      </c>
      <c r="Q63" s="197">
        <v>99.798870226985414</v>
      </c>
      <c r="R63" s="197">
        <v>108.84105350816216</v>
      </c>
      <c r="S63" s="197">
        <v>109.17816108043732</v>
      </c>
      <c r="T63" s="197">
        <v>90.158078556484568</v>
      </c>
    </row>
    <row r="64" spans="1:64">
      <c r="A64" s="197" t="s">
        <v>108</v>
      </c>
      <c r="B64" s="197">
        <v>93.101652356980409</v>
      </c>
      <c r="C64" s="197">
        <v>94.259644163334642</v>
      </c>
      <c r="D64" s="197">
        <v>105.04771379859237</v>
      </c>
      <c r="E64" s="197">
        <v>107.40628373924625</v>
      </c>
      <c r="F64" s="197">
        <v>94.380701429733605</v>
      </c>
      <c r="G64" s="197">
        <v>94.100777373046768</v>
      </c>
      <c r="H64" s="197">
        <v>107.88953052191779</v>
      </c>
      <c r="I64" s="197">
        <v>107.12701471568511</v>
      </c>
      <c r="J64" s="197">
        <v>107.2968820984953</v>
      </c>
      <c r="K64" s="197">
        <v>106.14681562114465</v>
      </c>
      <c r="L64" s="197">
        <v>97.76696916194318</v>
      </c>
      <c r="M64" s="197">
        <v>97.060095152419422</v>
      </c>
      <c r="N64" s="197">
        <v>105.2589678011276</v>
      </c>
      <c r="O64" s="197">
        <v>96.501049108004153</v>
      </c>
      <c r="P64" s="197">
        <v>115.7293922830809</v>
      </c>
      <c r="Q64" s="197">
        <v>109.09693633761673</v>
      </c>
      <c r="R64" s="197">
        <v>125.79521967717304</v>
      </c>
      <c r="S64" s="197">
        <v>116.86632077094718</v>
      </c>
      <c r="T64" s="197">
        <v>100.78884515605777</v>
      </c>
    </row>
    <row r="65" spans="1:20">
      <c r="A65" s="197" t="s">
        <v>135</v>
      </c>
      <c r="B65" s="197">
        <v>94.846618332269571</v>
      </c>
      <c r="C65" s="197">
        <v>99.00297566564285</v>
      </c>
      <c r="D65" s="197">
        <v>102.01754550366562</v>
      </c>
      <c r="E65" s="197">
        <v>101.34626694685538</v>
      </c>
      <c r="F65" s="197">
        <v>99.157803924855102</v>
      </c>
      <c r="G65" s="197">
        <v>100.77266926417101</v>
      </c>
      <c r="H65" s="197">
        <v>98.815225290992231</v>
      </c>
      <c r="I65" s="197">
        <v>103.75812627579364</v>
      </c>
      <c r="J65" s="197">
        <v>92.914167463977194</v>
      </c>
      <c r="K65" s="197">
        <v>101.7186842884001</v>
      </c>
      <c r="L65" s="197">
        <v>99.874600550085617</v>
      </c>
      <c r="M65" s="197">
        <v>102.02833908289621</v>
      </c>
      <c r="N65" s="197">
        <v>98.458156662823953</v>
      </c>
      <c r="O65" s="197">
        <v>112.56834299198755</v>
      </c>
      <c r="P65" s="197">
        <v>105.8327409065561</v>
      </c>
      <c r="Q65" s="197">
        <v>112.71822267567933</v>
      </c>
      <c r="R65" s="197">
        <v>95.813754042234976</v>
      </c>
      <c r="S65" s="197">
        <v>122.75899268920362</v>
      </c>
      <c r="T65" s="197">
        <v>100.09230023065633</v>
      </c>
    </row>
    <row r="66" spans="1:20">
      <c r="A66" s="197" t="s">
        <v>136</v>
      </c>
      <c r="B66" s="197">
        <v>116.88882591112953</v>
      </c>
      <c r="C66" s="197">
        <v>95.24282083555633</v>
      </c>
      <c r="D66" s="197">
        <v>82.566810394501346</v>
      </c>
      <c r="E66" s="197">
        <v>99.929151892425267</v>
      </c>
      <c r="F66" s="197">
        <v>111.03912671079665</v>
      </c>
      <c r="G66" s="197">
        <v>99.435603505012509</v>
      </c>
      <c r="H66" s="197">
        <v>122.49723323171338</v>
      </c>
      <c r="I66" s="197">
        <v>93.254281982462146</v>
      </c>
      <c r="J66" s="197">
        <v>87.658228033829062</v>
      </c>
      <c r="K66" s="197">
        <v>108.53778636468489</v>
      </c>
      <c r="L66" s="197">
        <v>86.713754547620724</v>
      </c>
      <c r="M66" s="197">
        <v>97.455850692403018</v>
      </c>
      <c r="N66" s="197">
        <v>77.63274338330173</v>
      </c>
      <c r="O66" s="197">
        <v>78.095520208432418</v>
      </c>
      <c r="P66" s="197">
        <v>82.713168801654376</v>
      </c>
      <c r="Q66" s="197">
        <v>86.589089356707817</v>
      </c>
      <c r="R66" s="197">
        <v>100.15483093797666</v>
      </c>
      <c r="S66" s="197">
        <v>86.753435911204519</v>
      </c>
      <c r="T66" s="197">
        <v>94.701867347484921</v>
      </c>
    </row>
    <row r="67" spans="1:20">
      <c r="A67" s="197" t="s">
        <v>138</v>
      </c>
      <c r="B67" s="197">
        <v>100.44796930076787</v>
      </c>
      <c r="C67" s="197">
        <v>100.33017158699795</v>
      </c>
      <c r="D67" s="197">
        <v>100.40093093557527</v>
      </c>
      <c r="E67" s="197">
        <v>102.96217418177834</v>
      </c>
      <c r="F67" s="197">
        <v>98.842121331029119</v>
      </c>
      <c r="G67" s="197">
        <v>100.65365400710549</v>
      </c>
      <c r="H67" s="197">
        <v>100.60492319807237</v>
      </c>
      <c r="I67" s="197">
        <v>97.108023661782866</v>
      </c>
      <c r="J67" s="197">
        <v>100.62814485242973</v>
      </c>
      <c r="K67" s="197">
        <v>102.79986285880504</v>
      </c>
      <c r="L67" s="197">
        <v>95.981814481632497</v>
      </c>
      <c r="M67" s="197">
        <v>100.47221720078969</v>
      </c>
      <c r="N67" s="197">
        <v>99.020262652172121</v>
      </c>
      <c r="O67" s="197">
        <v>93.465563463774913</v>
      </c>
      <c r="P67" s="197">
        <v>100.46861085047611</v>
      </c>
      <c r="Q67" s="197">
        <v>102.39744740572971</v>
      </c>
      <c r="R67" s="197">
        <v>104.92864171997111</v>
      </c>
      <c r="S67" s="197">
        <v>113.86060038006643</v>
      </c>
      <c r="T67" s="197">
        <v>90.615286074243116</v>
      </c>
    </row>
    <row r="68" spans="1:20">
      <c r="A68" s="197" t="s">
        <v>140</v>
      </c>
      <c r="B68" s="197">
        <v>100.87451300843891</v>
      </c>
      <c r="C68" s="197">
        <v>98.045742977195943</v>
      </c>
      <c r="D68" s="197">
        <v>99.814504651792092</v>
      </c>
      <c r="E68" s="197">
        <v>103.65325725009178</v>
      </c>
      <c r="F68" s="197">
        <v>99.434170580378151</v>
      </c>
      <c r="G68" s="197">
        <v>95.365508997784815</v>
      </c>
      <c r="H68" s="197">
        <v>112.82115843429305</v>
      </c>
      <c r="I68" s="197">
        <v>95.253033296309681</v>
      </c>
      <c r="J68" s="197">
        <v>107.2210851870426</v>
      </c>
      <c r="K68" s="197">
        <v>108.85706852071957</v>
      </c>
      <c r="L68" s="197">
        <v>90.455612822996088</v>
      </c>
      <c r="M68" s="197">
        <v>97.294601035584762</v>
      </c>
      <c r="N68" s="197">
        <v>99.828497671416457</v>
      </c>
      <c r="O68" s="197">
        <v>90.304883653830558</v>
      </c>
      <c r="P68" s="197">
        <v>110.91095820311408</v>
      </c>
      <c r="Q68" s="197">
        <v>97.53123007997408</v>
      </c>
      <c r="R68" s="197">
        <v>119.24224481179179</v>
      </c>
      <c r="S68" s="197">
        <v>110.55547744044651</v>
      </c>
      <c r="T68" s="197">
        <v>97.538348375921586</v>
      </c>
    </row>
    <row r="69" spans="1:20">
      <c r="A69" s="197" t="s">
        <v>141</v>
      </c>
      <c r="B69" s="197">
        <v>113.4480462374836</v>
      </c>
      <c r="C69" s="197">
        <v>97.439703273370753</v>
      </c>
      <c r="D69" s="197">
        <v>84.402468626033283</v>
      </c>
      <c r="E69" s="197">
        <v>98.679507518104032</v>
      </c>
      <c r="F69" s="197">
        <v>107.78324832301145</v>
      </c>
      <c r="G69" s="197">
        <v>109.5529296010375</v>
      </c>
      <c r="H69" s="197">
        <v>95.646177513107759</v>
      </c>
      <c r="I69" s="197">
        <v>97.334071849946199</v>
      </c>
      <c r="J69" s="197">
        <v>110.38552577292529</v>
      </c>
      <c r="K69" s="197">
        <v>102.43590233180342</v>
      </c>
      <c r="L69" s="197">
        <v>88.068880334430759</v>
      </c>
      <c r="M69" s="197">
        <v>92.056298830449919</v>
      </c>
      <c r="N69" s="197">
        <v>89.640414358609263</v>
      </c>
      <c r="O69" s="197">
        <v>86.132596074303152</v>
      </c>
      <c r="P69" s="197">
        <v>108.18496337693402</v>
      </c>
      <c r="Q69" s="197">
        <v>96.589631819852187</v>
      </c>
      <c r="R69" s="197">
        <v>102.53555134897228</v>
      </c>
      <c r="S69" s="197">
        <v>95.533365041437619</v>
      </c>
      <c r="T69" s="197">
        <v>96.183616423766622</v>
      </c>
    </row>
    <row r="70" spans="1:20">
      <c r="A70" s="197" t="s">
        <v>143</v>
      </c>
      <c r="B70" s="197">
        <v>114.92312429658715</v>
      </c>
      <c r="C70" s="197">
        <v>94.714574805581591</v>
      </c>
      <c r="D70" s="197">
        <v>85.810642028569035</v>
      </c>
      <c r="E70" s="197">
        <v>98.441227598921571</v>
      </c>
      <c r="F70" s="197">
        <v>117.53964166472571</v>
      </c>
      <c r="G70" s="197">
        <v>104.6549226350173</v>
      </c>
      <c r="H70" s="197">
        <v>120.14677577043147</v>
      </c>
      <c r="I70" s="197">
        <v>94.778672627708588</v>
      </c>
      <c r="J70" s="197">
        <v>104.58134715159673</v>
      </c>
      <c r="K70" s="197">
        <v>104.25992478222039</v>
      </c>
      <c r="L70" s="197">
        <v>79.501232653532185</v>
      </c>
      <c r="M70" s="197">
        <v>91.374811224050092</v>
      </c>
      <c r="N70" s="197">
        <v>78.876490762150681</v>
      </c>
      <c r="O70" s="197">
        <v>87.212389974138986</v>
      </c>
      <c r="P70" s="197">
        <v>100.19549306361637</v>
      </c>
      <c r="Q70" s="197">
        <v>71.797186213132491</v>
      </c>
      <c r="R70" s="197">
        <v>92.479821918009463</v>
      </c>
      <c r="S70" s="197">
        <v>79.572595118778167</v>
      </c>
      <c r="T70" s="197">
        <v>76.865765690955413</v>
      </c>
    </row>
    <row r="71" spans="1:20">
      <c r="A71" s="197" t="s">
        <v>26</v>
      </c>
      <c r="B71" s="197">
        <v>103.48101086955633</v>
      </c>
      <c r="C71" s="197">
        <v>100.45698444171995</v>
      </c>
      <c r="D71" s="197">
        <v>97.081490007852167</v>
      </c>
      <c r="E71" s="197">
        <v>102.64416062172168</v>
      </c>
      <c r="F71" s="197">
        <v>104.68910021883011</v>
      </c>
      <c r="G71" s="197">
        <v>103.74154679711938</v>
      </c>
      <c r="H71" s="197">
        <v>93.196813273625324</v>
      </c>
      <c r="I71" s="197">
        <v>99.751241382948052</v>
      </c>
      <c r="J71" s="197">
        <v>105.76804456249835</v>
      </c>
      <c r="K71" s="197">
        <v>102.55480711245217</v>
      </c>
      <c r="L71" s="197">
        <v>91.982349355798092</v>
      </c>
      <c r="M71" s="197">
        <v>95.089854984247467</v>
      </c>
      <c r="N71" s="197">
        <v>95.155101848220099</v>
      </c>
      <c r="O71" s="197">
        <v>95.516213515350188</v>
      </c>
      <c r="P71" s="197">
        <v>109.95469598540136</v>
      </c>
      <c r="Q71" s="197">
        <v>84.809112263445769</v>
      </c>
      <c r="R71" s="197">
        <v>106.61592800734732</v>
      </c>
      <c r="S71" s="197">
        <v>105.99649732132825</v>
      </c>
      <c r="T71" s="197">
        <v>97.131057835489017</v>
      </c>
    </row>
    <row r="72" spans="1:20">
      <c r="A72" s="197" t="s">
        <v>145</v>
      </c>
      <c r="B72" s="197">
        <v>104.60802604156638</v>
      </c>
      <c r="C72" s="197">
        <v>92.589448335265629</v>
      </c>
      <c r="D72" s="197">
        <v>100.81262836827192</v>
      </c>
      <c r="E72" s="197">
        <v>99.811643230308505</v>
      </c>
      <c r="F72" s="197">
        <v>111.9602038091581</v>
      </c>
      <c r="G72" s="197">
        <v>105.70206897918442</v>
      </c>
      <c r="H72" s="197">
        <v>107.20930205977164</v>
      </c>
      <c r="I72" s="197">
        <v>98.560608890880602</v>
      </c>
      <c r="J72" s="197">
        <v>98.378414011915496</v>
      </c>
      <c r="K72" s="197">
        <v>100.82845521062984</v>
      </c>
      <c r="L72" s="197">
        <v>93.752961697588859</v>
      </c>
      <c r="M72" s="197">
        <v>92.890876948057709</v>
      </c>
      <c r="N72" s="197">
        <v>91.797107115282898</v>
      </c>
      <c r="O72" s="197">
        <v>86.01793087238201</v>
      </c>
      <c r="P72" s="197">
        <v>95.801398635287711</v>
      </c>
      <c r="Q72" s="197">
        <v>94.373533766584231</v>
      </c>
      <c r="R72" s="197">
        <v>90.306730774704675</v>
      </c>
      <c r="S72" s="197">
        <v>85.771176592863924</v>
      </c>
      <c r="T72" s="197">
        <v>84.173656924713384</v>
      </c>
    </row>
    <row r="73" spans="1:20">
      <c r="A73" s="197" t="s">
        <v>149</v>
      </c>
      <c r="B73" s="197">
        <v>107.50623787528096</v>
      </c>
      <c r="C73" s="197">
        <v>96.873411701297641</v>
      </c>
      <c r="D73" s="197">
        <v>92.925749478394181</v>
      </c>
      <c r="E73" s="197">
        <v>100.68353139124486</v>
      </c>
      <c r="F73" s="197">
        <v>105.01569875296614</v>
      </c>
      <c r="G73" s="197">
        <v>104.57179449969298</v>
      </c>
      <c r="H73" s="197">
        <v>99.657675134975904</v>
      </c>
      <c r="I73" s="197">
        <v>97.131046634076526</v>
      </c>
      <c r="J73" s="197">
        <v>105.6469526230416</v>
      </c>
      <c r="K73" s="197">
        <v>105.09356144328865</v>
      </c>
      <c r="L73" s="197">
        <v>99.252370099507459</v>
      </c>
      <c r="M73" s="197">
        <v>93.926905554385144</v>
      </c>
      <c r="N73" s="197">
        <v>93.872931586165564</v>
      </c>
      <c r="O73" s="197">
        <v>94.395440110025348</v>
      </c>
      <c r="P73" s="197">
        <v>92.640747963653993</v>
      </c>
      <c r="Q73" s="197">
        <v>89.988297437944567</v>
      </c>
      <c r="R73" s="197">
        <v>104.92606648734349</v>
      </c>
      <c r="S73" s="197">
        <v>82.164420442959695</v>
      </c>
      <c r="T73" s="197">
        <v>89.003065887593763</v>
      </c>
    </row>
    <row r="74" spans="1:20">
      <c r="A74" s="197" t="s">
        <v>150</v>
      </c>
      <c r="B74" s="197">
        <v>110.33340127245977</v>
      </c>
      <c r="C74" s="197">
        <v>95.324263444705068</v>
      </c>
      <c r="D74" s="197">
        <v>93.239167398971759</v>
      </c>
      <c r="E74" s="197">
        <v>100.33568282829883</v>
      </c>
      <c r="F74" s="197">
        <v>106.06611624537257</v>
      </c>
      <c r="G74" s="197">
        <v>109.93098750819684</v>
      </c>
      <c r="H74" s="197">
        <v>99.979554876692632</v>
      </c>
      <c r="I74" s="197">
        <v>90.833721121124199</v>
      </c>
      <c r="J74" s="197">
        <v>99.374346382761175</v>
      </c>
      <c r="K74" s="197">
        <v>101.88361827960266</v>
      </c>
      <c r="L74" s="197">
        <v>101.86554154123478</v>
      </c>
      <c r="M74" s="197">
        <v>94.11048556209785</v>
      </c>
      <c r="N74" s="197">
        <v>88.697341183133432</v>
      </c>
      <c r="O74" s="197">
        <v>88.543922486468858</v>
      </c>
      <c r="P74" s="197">
        <v>95.186389249465691</v>
      </c>
      <c r="Q74" s="197">
        <v>85.146380548931702</v>
      </c>
      <c r="R74" s="197">
        <v>88.242847588984475</v>
      </c>
      <c r="S74" s="197">
        <v>87.273647079220936</v>
      </c>
      <c r="T74" s="197">
        <v>88.435555657784747</v>
      </c>
    </row>
    <row r="75" spans="1:20">
      <c r="A75" s="197" t="s">
        <v>151</v>
      </c>
      <c r="B75" s="197">
        <v>102.33139377876626</v>
      </c>
      <c r="C75" s="197">
        <v>99.419994200883608</v>
      </c>
      <c r="D75" s="197">
        <v>102.82912292247066</v>
      </c>
      <c r="E75" s="197">
        <v>99.406994366985714</v>
      </c>
      <c r="F75" s="197">
        <v>98.922048420316528</v>
      </c>
      <c r="G75" s="197">
        <v>100.92269235287038</v>
      </c>
      <c r="H75" s="197">
        <v>101.59799117630961</v>
      </c>
      <c r="I75" s="197">
        <v>95.586665145972887</v>
      </c>
      <c r="J75" s="197">
        <v>100.93657492870271</v>
      </c>
      <c r="K75" s="197">
        <v>98.590513709441169</v>
      </c>
      <c r="L75" s="197">
        <v>99.990903288467109</v>
      </c>
      <c r="M75" s="197">
        <v>98.307371768045442</v>
      </c>
      <c r="N75" s="197">
        <v>101.50428995346161</v>
      </c>
      <c r="O75" s="197">
        <v>94.948317682857351</v>
      </c>
      <c r="P75" s="197">
        <v>93.477075240781744</v>
      </c>
      <c r="Q75" s="197">
        <v>98.270672460281375</v>
      </c>
      <c r="R75" s="197">
        <v>88.085684068578402</v>
      </c>
      <c r="S75" s="197">
        <v>101.15005166012203</v>
      </c>
      <c r="T75" s="197">
        <v>99.810190603527488</v>
      </c>
    </row>
    <row r="76" spans="1:20">
      <c r="A76" s="197" t="s">
        <v>152</v>
      </c>
      <c r="B76" s="197">
        <v>101.64282486254538</v>
      </c>
      <c r="C76" s="197">
        <v>97.614074053686295</v>
      </c>
      <c r="D76" s="197">
        <v>108.28891391991904</v>
      </c>
      <c r="E76" s="197">
        <v>97.090449052831289</v>
      </c>
      <c r="F76" s="197">
        <v>97.539877833210525</v>
      </c>
      <c r="G76" s="197">
        <v>100.53472790253369</v>
      </c>
      <c r="H76" s="197">
        <v>101.80167228881788</v>
      </c>
      <c r="I76" s="197">
        <v>100.44666726919951</v>
      </c>
      <c r="J76" s="197">
        <v>100.66120663663771</v>
      </c>
      <c r="K76" s="197">
        <v>97.42408365000648</v>
      </c>
      <c r="L76" s="197">
        <v>101.6564045746491</v>
      </c>
      <c r="M76" s="197">
        <v>94.963668183004941</v>
      </c>
      <c r="N76" s="197">
        <v>92.179951644212949</v>
      </c>
      <c r="O76" s="197">
        <v>99.526766373141726</v>
      </c>
      <c r="P76" s="197">
        <v>103.20474292195223</v>
      </c>
      <c r="Q76" s="197">
        <v>99.083879992101046</v>
      </c>
      <c r="R76" s="197">
        <v>99.118889230074871</v>
      </c>
      <c r="S76" s="197">
        <v>97.325518615025871</v>
      </c>
      <c r="T76" s="197">
        <v>87.970215247182495</v>
      </c>
    </row>
    <row r="77" spans="1:20">
      <c r="A77" s="197" t="s">
        <v>154</v>
      </c>
      <c r="B77" s="197">
        <v>102.36130570221877</v>
      </c>
      <c r="C77" s="197">
        <v>99.94712928450339</v>
      </c>
      <c r="D77" s="197">
        <v>95.954064511894543</v>
      </c>
      <c r="E77" s="197">
        <v>103.56404444088776</v>
      </c>
      <c r="F77" s="197">
        <v>101.88774877046481</v>
      </c>
      <c r="G77" s="197">
        <v>105.12266709665023</v>
      </c>
      <c r="H77" s="197">
        <v>102.2352261581333</v>
      </c>
      <c r="I77" s="197">
        <v>93.673081685756216</v>
      </c>
      <c r="J77" s="197">
        <v>102.88295947991892</v>
      </c>
      <c r="K77" s="197">
        <v>101.73255357066053</v>
      </c>
      <c r="L77" s="197">
        <v>92.363165256147298</v>
      </c>
      <c r="M77" s="197">
        <v>100.42913758600301</v>
      </c>
      <c r="N77" s="197">
        <v>95.57898357426474</v>
      </c>
      <c r="O77" s="197">
        <v>104.97435848810774</v>
      </c>
      <c r="P77" s="197">
        <v>111.27985983699324</v>
      </c>
      <c r="Q77" s="197">
        <v>104.54829710279334</v>
      </c>
      <c r="R77" s="197">
        <v>98.106455011316456</v>
      </c>
      <c r="S77" s="197">
        <v>91.503315996671901</v>
      </c>
      <c r="T77" s="197">
        <v>85.998188664832256</v>
      </c>
    </row>
    <row r="78" spans="1:20">
      <c r="A78" s="197" t="s">
        <v>157</v>
      </c>
      <c r="B78" s="197">
        <v>108.3279467603712</v>
      </c>
      <c r="C78" s="197">
        <v>100.4291318783873</v>
      </c>
      <c r="D78" s="197">
        <v>89.157206842331277</v>
      </c>
      <c r="E78" s="197">
        <v>103.77849600998876</v>
      </c>
      <c r="F78" s="197">
        <v>107.9442679523203</v>
      </c>
      <c r="G78" s="197">
        <v>105.20026916632175</v>
      </c>
      <c r="H78" s="197">
        <v>107.51286568307827</v>
      </c>
      <c r="I78" s="197">
        <v>95.476579428657473</v>
      </c>
      <c r="J78" s="197">
        <v>101.58881236386786</v>
      </c>
      <c r="K78" s="197">
        <v>101.21180754158115</v>
      </c>
      <c r="L78" s="197">
        <v>94.968794896879515</v>
      </c>
      <c r="M78" s="197">
        <v>87.231455568551723</v>
      </c>
      <c r="N78" s="197">
        <v>87.988231748647678</v>
      </c>
      <c r="O78" s="197">
        <v>96.385053258362802</v>
      </c>
      <c r="P78" s="197">
        <v>122.6632865112251</v>
      </c>
      <c r="Q78" s="197">
        <v>92.083497502944653</v>
      </c>
      <c r="R78" s="197">
        <v>91.234127973335617</v>
      </c>
      <c r="S78" s="197">
        <v>90.724522712791995</v>
      </c>
      <c r="T78" s="197">
        <v>94.404558585168118</v>
      </c>
    </row>
    <row r="79" spans="1:20">
      <c r="A79" s="197" t="s">
        <v>161</v>
      </c>
      <c r="B79" s="197">
        <v>96.264526413442226</v>
      </c>
      <c r="C79" s="197">
        <v>97.388879361949265</v>
      </c>
      <c r="D79" s="197">
        <v>110.04631175560999</v>
      </c>
      <c r="E79" s="197">
        <v>101.08733347328587</v>
      </c>
      <c r="F79" s="197">
        <v>98.714069586044175</v>
      </c>
      <c r="G79" s="197">
        <v>96.065759685504233</v>
      </c>
      <c r="H79" s="197">
        <v>100.08207994190937</v>
      </c>
      <c r="I79" s="197">
        <v>99.590284607582859</v>
      </c>
      <c r="J79" s="197">
        <v>98.261355476407346</v>
      </c>
      <c r="K79" s="197">
        <v>93.596132846509562</v>
      </c>
      <c r="L79" s="197">
        <v>95.414117358717647</v>
      </c>
      <c r="M79" s="197">
        <v>106.01084458161627</v>
      </c>
      <c r="N79" s="197">
        <v>103.09367715148277</v>
      </c>
      <c r="O79" s="197">
        <v>97.705660124617268</v>
      </c>
      <c r="P79" s="197">
        <v>97.179323398468966</v>
      </c>
      <c r="Q79" s="197">
        <v>101.15705020409409</v>
      </c>
      <c r="R79" s="197">
        <v>100.56914998704312</v>
      </c>
      <c r="S79" s="197">
        <v>123.80358692814188</v>
      </c>
      <c r="T79" s="197">
        <v>95.412022162599555</v>
      </c>
    </row>
    <row r="80" spans="1:20">
      <c r="A80" s="197" t="s">
        <v>163</v>
      </c>
      <c r="B80" s="197">
        <v>98.705838417297755</v>
      </c>
      <c r="C80" s="197">
        <v>95.776985206868758</v>
      </c>
      <c r="D80" s="197">
        <v>112.25584987914475</v>
      </c>
      <c r="E80" s="197">
        <v>99.389785125443879</v>
      </c>
      <c r="F80" s="197">
        <v>100.51530447143782</v>
      </c>
      <c r="G80" s="197">
        <v>95.405957466767546</v>
      </c>
      <c r="H80" s="197">
        <v>93.129164550791288</v>
      </c>
      <c r="I80" s="197">
        <v>98.50965233467835</v>
      </c>
      <c r="J80" s="197">
        <v>92.599374033476238</v>
      </c>
      <c r="K80" s="197">
        <v>90.686453425550184</v>
      </c>
      <c r="L80" s="197">
        <v>107.13505092059061</v>
      </c>
      <c r="M80" s="197">
        <v>100.72203072209467</v>
      </c>
      <c r="N80" s="197">
        <v>106.98170504365727</v>
      </c>
      <c r="O80" s="197">
        <v>92.182349968820887</v>
      </c>
      <c r="P80" s="197">
        <v>111.33384706414584</v>
      </c>
      <c r="Q80" s="197">
        <v>92.438893995164776</v>
      </c>
      <c r="R80" s="197">
        <v>95.471696896985321</v>
      </c>
      <c r="S80" s="197">
        <v>115.24473144950731</v>
      </c>
      <c r="T80" s="197">
        <v>101.72636066854265</v>
      </c>
    </row>
    <row r="81" spans="1:20">
      <c r="A81" s="197" t="s">
        <v>164</v>
      </c>
      <c r="B81" s="197">
        <v>100.04964920726978</v>
      </c>
      <c r="C81" s="197">
        <v>100.72227242904883</v>
      </c>
      <c r="D81" s="197">
        <v>100.24568495169976</v>
      </c>
      <c r="E81" s="197">
        <v>96.705429681458554</v>
      </c>
      <c r="F81" s="197">
        <v>104.8600677189427</v>
      </c>
      <c r="G81" s="197">
        <v>106.08677586872095</v>
      </c>
      <c r="H81" s="197">
        <v>109.46122949494918</v>
      </c>
      <c r="I81" s="197">
        <v>98.941479486202581</v>
      </c>
      <c r="J81" s="197">
        <v>87.591395274049418</v>
      </c>
      <c r="K81" s="197">
        <v>117.92230932285277</v>
      </c>
      <c r="L81" s="197">
        <v>100.86628352086345</v>
      </c>
      <c r="M81" s="197">
        <v>93.166185416888936</v>
      </c>
      <c r="N81" s="197">
        <v>86.831974044256071</v>
      </c>
      <c r="O81" s="197">
        <v>85.729790252228554</v>
      </c>
      <c r="P81" s="197">
        <v>88.9180246073566</v>
      </c>
      <c r="Q81" s="197">
        <v>103.55920557214145</v>
      </c>
      <c r="R81" s="197">
        <v>119.93682039630511</v>
      </c>
      <c r="S81" s="197">
        <v>103.93002783564643</v>
      </c>
      <c r="T81" s="197">
        <v>93.215419440597955</v>
      </c>
    </row>
    <row r="82" spans="1:20">
      <c r="A82" s="197" t="s">
        <v>165</v>
      </c>
      <c r="B82" s="197">
        <v>107.76376726052843</v>
      </c>
      <c r="C82" s="197">
        <v>104.6208080045572</v>
      </c>
      <c r="D82" s="197">
        <v>99.5458260905896</v>
      </c>
      <c r="E82" s="197">
        <v>95.626615456738918</v>
      </c>
      <c r="F82" s="197">
        <v>116.49910704002546</v>
      </c>
      <c r="G82" s="197">
        <v>91.900041664410352</v>
      </c>
      <c r="H82" s="197">
        <v>118.98359375115454</v>
      </c>
      <c r="I82" s="197">
        <v>89.502211406683386</v>
      </c>
      <c r="J82" s="197">
        <v>89.711223603225065</v>
      </c>
      <c r="K82" s="197">
        <v>113.68850965384441</v>
      </c>
      <c r="L82" s="197">
        <v>89.097894819206985</v>
      </c>
      <c r="M82" s="197">
        <v>85.27817104941316</v>
      </c>
      <c r="N82" s="197">
        <v>90.587059011286669</v>
      </c>
      <c r="O82" s="197">
        <v>85.923077084303173</v>
      </c>
      <c r="P82" s="197">
        <v>68.721516201299224</v>
      </c>
      <c r="Q82" s="197">
        <v>100.93928436225417</v>
      </c>
      <c r="R82" s="197">
        <v>91.035553734508795</v>
      </c>
      <c r="S82" s="197">
        <v>112.26960916190461</v>
      </c>
      <c r="T82" s="197">
        <v>93.300094849619413</v>
      </c>
    </row>
    <row r="83" spans="1:20">
      <c r="A83" s="197" t="s">
        <v>166</v>
      </c>
      <c r="B83" s="197">
        <v>100.28600833260795</v>
      </c>
      <c r="C83" s="197">
        <v>99.153151968947569</v>
      </c>
      <c r="D83" s="197">
        <v>99.921642600668079</v>
      </c>
      <c r="E83" s="197">
        <v>99.671175459156188</v>
      </c>
      <c r="F83" s="197">
        <v>100.02804482126642</v>
      </c>
      <c r="G83" s="197">
        <v>100.37017980641853</v>
      </c>
      <c r="H83" s="197">
        <v>101.88089521922163</v>
      </c>
      <c r="I83" s="197">
        <v>101.41476158278348</v>
      </c>
      <c r="J83" s="197">
        <v>99.458275191039249</v>
      </c>
      <c r="K83" s="197">
        <v>100.98222384057229</v>
      </c>
      <c r="L83" s="197">
        <v>101.04231205583774</v>
      </c>
      <c r="M83" s="197">
        <v>98.271767497057141</v>
      </c>
      <c r="N83" s="197">
        <v>97.128907620846789</v>
      </c>
      <c r="O83" s="197">
        <v>96.35822040635837</v>
      </c>
      <c r="P83" s="197">
        <v>100.26042606790746</v>
      </c>
      <c r="Q83" s="197">
        <v>101.82127255759386</v>
      </c>
      <c r="R83" s="197">
        <v>103.65600169680297</v>
      </c>
      <c r="S83" s="197">
        <v>100.10347193788616</v>
      </c>
      <c r="T83" s="197">
        <v>101.48050015798142</v>
      </c>
    </row>
    <row r="84" spans="1:20">
      <c r="A84" s="197" t="s">
        <v>169</v>
      </c>
      <c r="B84" s="197">
        <v>101.54967699171587</v>
      </c>
      <c r="C84" s="197">
        <v>102.09170805675079</v>
      </c>
      <c r="D84" s="197">
        <v>98.290910567092595</v>
      </c>
      <c r="E84" s="197">
        <v>99.33389824815346</v>
      </c>
      <c r="F84" s="197">
        <v>103.15072668260288</v>
      </c>
      <c r="G84" s="197">
        <v>103.93412643851782</v>
      </c>
      <c r="H84" s="197">
        <v>97.994568150837893</v>
      </c>
      <c r="I84" s="197">
        <v>94.339356963535707</v>
      </c>
      <c r="J84" s="197">
        <v>99.094096765231185</v>
      </c>
      <c r="K84" s="197">
        <v>101.03303755957293</v>
      </c>
      <c r="L84" s="197">
        <v>101.11740107600346</v>
      </c>
      <c r="M84" s="197">
        <v>97.400952457848376</v>
      </c>
      <c r="N84" s="197">
        <v>102.64410124438574</v>
      </c>
      <c r="O84" s="197">
        <v>95.203910929809965</v>
      </c>
      <c r="P84" s="197">
        <v>96.806009633227063</v>
      </c>
      <c r="Q84" s="197">
        <v>94.875842986514698</v>
      </c>
      <c r="R84" s="197">
        <v>99.97592277037738</v>
      </c>
      <c r="S84" s="197">
        <v>102.74774822527284</v>
      </c>
      <c r="T84" s="197">
        <v>107.44731932095945</v>
      </c>
    </row>
    <row r="86" spans="1:20">
      <c r="A86" s="11" t="s">
        <v>340</v>
      </c>
    </row>
    <row r="104" spans="1:1">
      <c r="A104" s="11" t="s">
        <v>142</v>
      </c>
    </row>
    <row r="121" spans="1:1">
      <c r="A121" s="11" t="s">
        <v>345</v>
      </c>
    </row>
    <row r="140" spans="1:1">
      <c r="A140" s="11" t="s">
        <v>134</v>
      </c>
    </row>
    <row r="156" spans="1:1">
      <c r="A156" s="11" t="s">
        <v>406</v>
      </c>
    </row>
    <row r="175" spans="1:1">
      <c r="A175" s="11" t="s">
        <v>351</v>
      </c>
    </row>
    <row r="191" spans="1:1">
      <c r="A191" s="11" t="s">
        <v>411</v>
      </c>
    </row>
    <row r="208" spans="1:1">
      <c r="A208" s="11" t="s">
        <v>316</v>
      </c>
    </row>
    <row r="225" spans="1:1">
      <c r="A225" s="11" t="s">
        <v>412</v>
      </c>
    </row>
    <row r="241" spans="1:1">
      <c r="A241" s="11" t="s">
        <v>415</v>
      </c>
    </row>
    <row r="259" spans="1:1">
      <c r="A259" s="11" t="s">
        <v>273</v>
      </c>
    </row>
    <row r="276" spans="1:1">
      <c r="A276" s="11" t="s">
        <v>238</v>
      </c>
    </row>
    <row r="293" spans="1:1">
      <c r="A293" s="11" t="s">
        <v>418</v>
      </c>
    </row>
    <row r="310" spans="1:1">
      <c r="A310" s="11" t="s">
        <v>315</v>
      </c>
    </row>
    <row r="326" spans="1:1">
      <c r="A326" s="11" t="s">
        <v>353</v>
      </c>
    </row>
    <row r="343" spans="1:1">
      <c r="A343" s="11" t="s">
        <v>419</v>
      </c>
    </row>
    <row r="360" spans="1:1">
      <c r="A360" s="11" t="s">
        <v>408</v>
      </c>
    </row>
    <row r="376" spans="1:1">
      <c r="A376" s="11" t="s">
        <v>100</v>
      </c>
    </row>
    <row r="394" spans="1:1">
      <c r="A394" s="11" t="s">
        <v>358</v>
      </c>
    </row>
  </sheetData>
  <phoneticPr fontId="34"/>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3"/>
  <sheetViews>
    <sheetView topLeftCell="A156" zoomScaleSheetLayoutView="100" workbookViewId="0">
      <selection activeCell="L162" sqref="L162"/>
    </sheetView>
  </sheetViews>
  <sheetFormatPr defaultRowHeight="13.5"/>
  <cols>
    <col min="1" max="4" width="9.375" customWidth="1"/>
    <col min="5" max="5" width="9.125" customWidth="1"/>
    <col min="8" max="8" width="10.125" customWidth="1"/>
    <col min="9" max="9" width="9.875" bestFit="1" customWidth="1"/>
    <col min="11" max="11" width="12.125" customWidth="1"/>
  </cols>
  <sheetData>
    <row r="1" spans="1:11" ht="21">
      <c r="A1" s="521" t="s">
        <v>5</v>
      </c>
      <c r="B1" s="521"/>
      <c r="C1" s="521"/>
      <c r="D1" s="521"/>
      <c r="E1" s="521"/>
      <c r="F1" s="521"/>
      <c r="G1" s="521"/>
      <c r="H1" s="521"/>
      <c r="I1" s="521"/>
      <c r="J1" s="521"/>
      <c r="K1" s="521"/>
    </row>
    <row r="2" spans="1:11" ht="21">
      <c r="A2" s="14"/>
      <c r="B2" s="14"/>
      <c r="C2" s="14"/>
      <c r="D2" s="14"/>
      <c r="E2" s="14"/>
      <c r="F2" s="14"/>
      <c r="G2" s="14"/>
      <c r="H2" s="14"/>
      <c r="I2" s="14"/>
      <c r="J2" s="14"/>
      <c r="K2" s="14"/>
    </row>
    <row r="3" spans="1:11" ht="14.25" customHeight="1">
      <c r="A3" s="14"/>
      <c r="B3" s="14"/>
      <c r="C3" s="14"/>
      <c r="D3" s="14"/>
      <c r="E3" s="14"/>
      <c r="F3" s="14"/>
      <c r="G3" s="14"/>
      <c r="H3" s="14"/>
      <c r="I3" s="14"/>
      <c r="J3" s="14"/>
      <c r="K3" s="14"/>
    </row>
    <row r="4" spans="1:11" ht="21.75" customHeight="1"/>
    <row r="5" spans="1:11" ht="21" customHeight="1">
      <c r="G5" s="549"/>
      <c r="H5" s="550"/>
      <c r="I5" s="97" t="s">
        <v>502</v>
      </c>
      <c r="J5" s="97" t="s">
        <v>295</v>
      </c>
      <c r="K5" s="109" t="s">
        <v>541</v>
      </c>
    </row>
    <row r="6" spans="1:11" ht="21" customHeight="1">
      <c r="G6" s="533" t="s">
        <v>488</v>
      </c>
      <c r="H6" s="534"/>
      <c r="I6" s="98">
        <v>118193</v>
      </c>
      <c r="J6" s="102"/>
      <c r="K6" s="110"/>
    </row>
    <row r="7" spans="1:11" ht="21" customHeight="1">
      <c r="G7" s="533" t="s">
        <v>503</v>
      </c>
      <c r="H7" s="534"/>
      <c r="I7" s="98">
        <v>16381</v>
      </c>
      <c r="J7" s="102">
        <v>13.859534828627753</v>
      </c>
      <c r="K7" s="110">
        <v>12</v>
      </c>
    </row>
    <row r="8" spans="1:11" ht="21" customHeight="1">
      <c r="G8" s="533" t="s">
        <v>504</v>
      </c>
      <c r="H8" s="534"/>
      <c r="I8" s="98">
        <v>70040</v>
      </c>
      <c r="J8" s="102">
        <v>59.259008570727531</v>
      </c>
      <c r="K8" s="110">
        <v>13</v>
      </c>
    </row>
    <row r="9" spans="1:11" ht="21" customHeight="1">
      <c r="G9" s="533" t="s">
        <v>190</v>
      </c>
      <c r="H9" s="534"/>
      <c r="I9" s="98">
        <v>31772</v>
      </c>
      <c r="J9" s="102">
        <v>26.881456600644711</v>
      </c>
      <c r="K9" s="110">
        <v>6</v>
      </c>
    </row>
    <row r="10" spans="1:11" ht="21" customHeight="1">
      <c r="G10" s="533" t="s">
        <v>506</v>
      </c>
      <c r="H10" s="534"/>
      <c r="I10" s="98">
        <v>16263</v>
      </c>
      <c r="J10" s="102">
        <v>13.759698120870103</v>
      </c>
      <c r="K10" s="110">
        <v>6</v>
      </c>
    </row>
    <row r="11" spans="1:11" ht="8.25" customHeight="1">
      <c r="G11" s="533"/>
      <c r="H11" s="534"/>
      <c r="I11" s="95"/>
      <c r="J11" s="102"/>
      <c r="K11" s="146"/>
    </row>
    <row r="12" spans="1:11" ht="21" customHeight="1">
      <c r="G12" s="467" t="s">
        <v>286</v>
      </c>
      <c r="H12" s="468"/>
      <c r="I12" s="144">
        <v>1.52</v>
      </c>
      <c r="J12" s="145"/>
      <c r="K12" s="112"/>
    </row>
    <row r="13" spans="1:11">
      <c r="G13" s="548" t="s">
        <v>435</v>
      </c>
      <c r="H13" s="548"/>
      <c r="I13" s="548"/>
      <c r="J13" s="548"/>
      <c r="K13" s="548"/>
    </row>
    <row r="14" spans="1:11">
      <c r="G14" s="515" t="s">
        <v>206</v>
      </c>
      <c r="H14" s="515"/>
      <c r="I14" s="515"/>
      <c r="J14" s="515"/>
      <c r="K14" s="515"/>
    </row>
    <row r="26" spans="1:11" ht="17.25">
      <c r="A26" s="531" t="s">
        <v>584</v>
      </c>
      <c r="B26" s="531"/>
      <c r="C26" s="531"/>
      <c r="D26" s="531"/>
      <c r="E26" s="531"/>
    </row>
    <row r="27" spans="1:11" ht="10.5" customHeight="1">
      <c r="A27" s="76"/>
      <c r="B27" s="76"/>
      <c r="C27" s="76"/>
      <c r="D27" s="76"/>
      <c r="E27" s="76"/>
    </row>
    <row r="28" spans="1:11">
      <c r="F28" s="525" t="s">
        <v>260</v>
      </c>
      <c r="G28" s="526"/>
      <c r="H28" s="526"/>
      <c r="I28" s="526"/>
      <c r="J28" s="526"/>
      <c r="K28" s="147"/>
    </row>
    <row r="45" spans="1:11">
      <c r="A45" s="476" t="s">
        <v>12</v>
      </c>
      <c r="B45" s="476"/>
      <c r="C45" s="476"/>
      <c r="D45" s="476"/>
      <c r="E45" s="476"/>
      <c r="F45" s="476"/>
      <c r="G45" s="476"/>
      <c r="H45" s="476"/>
      <c r="I45" s="476"/>
      <c r="J45" s="476"/>
      <c r="K45" s="476"/>
    </row>
    <row r="46" spans="1:11">
      <c r="A46" s="476"/>
      <c r="B46" s="476"/>
      <c r="C46" s="476"/>
      <c r="D46" s="476"/>
      <c r="E46" s="476"/>
      <c r="F46" s="476"/>
      <c r="G46" s="476"/>
      <c r="H46" s="476"/>
      <c r="I46" s="476"/>
      <c r="J46" s="476"/>
      <c r="K46" s="476"/>
    </row>
    <row r="47" spans="1:11">
      <c r="A47" s="19"/>
      <c r="B47" s="19"/>
      <c r="C47" s="19"/>
      <c r="D47" s="19"/>
      <c r="E47" s="19"/>
      <c r="F47" s="19"/>
      <c r="G47" s="19"/>
      <c r="H47" s="19"/>
      <c r="I47" s="19"/>
      <c r="J47" s="19"/>
      <c r="K47" s="19"/>
    </row>
    <row r="49" spans="5:7" ht="17.25">
      <c r="E49" s="23"/>
      <c r="F49" s="20" t="s">
        <v>27</v>
      </c>
      <c r="G49" s="23"/>
    </row>
    <row r="50" spans="5:7" ht="13.5" customHeight="1">
      <c r="E50" s="23"/>
      <c r="F50" s="20"/>
      <c r="G50" s="23"/>
    </row>
    <row r="65" spans="1:11" ht="20.25" customHeight="1">
      <c r="A65" s="476" t="s">
        <v>12</v>
      </c>
      <c r="B65" s="476"/>
      <c r="C65" s="476"/>
      <c r="D65" s="476"/>
      <c r="E65" s="476"/>
      <c r="F65" s="476"/>
      <c r="G65" s="476"/>
      <c r="H65" s="476"/>
      <c r="I65" s="476"/>
      <c r="J65" s="476"/>
      <c r="K65" s="476"/>
    </row>
    <row r="66" spans="1:11">
      <c r="A66" s="476"/>
      <c r="B66" s="476"/>
      <c r="C66" s="476"/>
      <c r="D66" s="476"/>
      <c r="E66" s="476"/>
      <c r="F66" s="476"/>
      <c r="G66" s="476"/>
      <c r="H66" s="476"/>
      <c r="I66" s="476"/>
      <c r="J66" s="476"/>
      <c r="K66" s="476"/>
    </row>
    <row r="67" spans="1:11" ht="17.25">
      <c r="A67" s="462" t="s">
        <v>539</v>
      </c>
      <c r="B67" s="462"/>
      <c r="C67" s="462"/>
      <c r="D67" s="462"/>
      <c r="E67" s="462"/>
    </row>
    <row r="73" spans="1:11" ht="21">
      <c r="G73" s="48"/>
      <c r="H73" s="14"/>
      <c r="I73" s="14"/>
      <c r="J73" s="14"/>
      <c r="K73" s="14"/>
    </row>
    <row r="74" spans="1:11" ht="19.5" customHeight="1"/>
    <row r="75" spans="1:11" ht="21">
      <c r="G75" s="48"/>
      <c r="H75" s="14"/>
      <c r="I75" s="14"/>
      <c r="J75" s="14"/>
      <c r="K75" s="14"/>
    </row>
    <row r="76" spans="1:11" ht="21">
      <c r="G76" s="48"/>
      <c r="H76" s="14"/>
      <c r="I76" s="14"/>
      <c r="J76" s="14"/>
      <c r="K76" s="14"/>
    </row>
    <row r="77" spans="1:11" ht="21">
      <c r="G77" s="48"/>
      <c r="H77" s="14"/>
      <c r="I77" s="14"/>
      <c r="J77" s="14"/>
      <c r="K77" s="14"/>
    </row>
    <row r="78" spans="1:11" ht="21">
      <c r="G78" s="48"/>
      <c r="H78" s="14"/>
      <c r="I78" s="14"/>
      <c r="J78" s="14"/>
      <c r="K78" s="14"/>
    </row>
    <row r="79" spans="1:11" ht="21">
      <c r="G79" s="48"/>
      <c r="H79" s="14"/>
      <c r="I79" s="14"/>
      <c r="J79" s="14"/>
      <c r="K79" s="14"/>
    </row>
    <row r="80" spans="1:11" ht="11.25" customHeight="1">
      <c r="G80" s="48"/>
      <c r="H80" s="14"/>
      <c r="I80" s="14"/>
      <c r="J80" s="14"/>
      <c r="K80" s="14"/>
    </row>
    <row r="81" spans="1:17" ht="13.5" customHeight="1">
      <c r="A81" s="507" t="s">
        <v>42</v>
      </c>
      <c r="B81" s="507"/>
      <c r="C81" s="507"/>
      <c r="D81" s="507"/>
      <c r="E81" s="507"/>
      <c r="F81" s="507"/>
      <c r="G81" s="507"/>
      <c r="H81" s="507"/>
      <c r="I81" s="507"/>
      <c r="J81" s="507"/>
      <c r="K81" s="507"/>
    </row>
    <row r="82" spans="1:17" ht="13.5" customHeight="1">
      <c r="G82" s="48"/>
      <c r="H82" s="14"/>
      <c r="I82" s="14"/>
      <c r="J82" s="14"/>
      <c r="K82" s="14"/>
    </row>
    <row r="83" spans="1:17" ht="13.5" customHeight="1">
      <c r="G83" s="48"/>
      <c r="H83" s="14"/>
      <c r="I83" s="14"/>
      <c r="J83" s="14"/>
      <c r="K83" s="14"/>
    </row>
    <row r="84" spans="1:17" ht="21">
      <c r="A84" s="462" t="s">
        <v>6</v>
      </c>
      <c r="B84" s="462"/>
      <c r="C84" s="462"/>
      <c r="D84" s="462"/>
      <c r="E84" s="462"/>
      <c r="F84" s="462"/>
      <c r="G84" s="462"/>
      <c r="H84" s="14"/>
      <c r="I84" s="14"/>
      <c r="J84" s="14"/>
      <c r="K84" s="14"/>
    </row>
    <row r="85" spans="1:17" ht="8.25" customHeight="1">
      <c r="A85" s="22"/>
      <c r="B85" s="22"/>
      <c r="C85" s="22"/>
      <c r="D85" s="22"/>
      <c r="E85" s="22"/>
      <c r="F85" s="22"/>
      <c r="G85" s="22"/>
      <c r="H85" s="14"/>
      <c r="I85" s="14"/>
      <c r="J85" s="14"/>
      <c r="K85" s="14"/>
    </row>
    <row r="86" spans="1:17" ht="13.5" customHeight="1">
      <c r="C86" s="538" t="s">
        <v>31</v>
      </c>
      <c r="D86" s="539"/>
      <c r="E86" s="539"/>
      <c r="F86" s="539"/>
      <c r="G86" s="539"/>
      <c r="H86" s="539"/>
      <c r="I86" s="539"/>
      <c r="J86" s="539"/>
      <c r="K86" s="540"/>
    </row>
    <row r="87" spans="1:17" ht="13.5" customHeight="1">
      <c r="C87" s="541"/>
      <c r="D87" s="460"/>
      <c r="E87" s="460"/>
      <c r="F87" s="460"/>
      <c r="G87" s="460"/>
      <c r="H87" s="460"/>
      <c r="I87" s="460"/>
      <c r="J87" s="460"/>
      <c r="K87" s="542"/>
    </row>
    <row r="88" spans="1:17" ht="13.5" customHeight="1">
      <c r="C88" s="541"/>
      <c r="D88" s="460"/>
      <c r="E88" s="460"/>
      <c r="F88" s="460"/>
      <c r="G88" s="460"/>
      <c r="H88" s="460"/>
      <c r="I88" s="460"/>
      <c r="J88" s="460"/>
      <c r="K88" s="542"/>
      <c r="L88" s="46"/>
      <c r="M88" s="46"/>
      <c r="N88" s="46"/>
      <c r="O88" s="46"/>
      <c r="P88" s="46"/>
      <c r="Q88" s="46"/>
    </row>
    <row r="89" spans="1:17" ht="13.5" customHeight="1">
      <c r="C89" s="543"/>
      <c r="D89" s="544"/>
      <c r="E89" s="544"/>
      <c r="F89" s="544"/>
      <c r="G89" s="544"/>
      <c r="H89" s="544"/>
      <c r="I89" s="544"/>
      <c r="J89" s="544"/>
      <c r="K89" s="545"/>
      <c r="L89" s="46"/>
      <c r="M89" s="46"/>
      <c r="N89" s="46"/>
      <c r="O89" s="46"/>
      <c r="P89" s="46"/>
      <c r="Q89" s="46"/>
    </row>
    <row r="107" spans="1:11">
      <c r="A107" s="507" t="s">
        <v>42</v>
      </c>
      <c r="B107" s="507"/>
      <c r="C107" s="507"/>
      <c r="D107" s="507"/>
      <c r="E107" s="507"/>
      <c r="F107" s="507"/>
      <c r="G107" s="507"/>
      <c r="H107" s="507"/>
      <c r="I107" s="507"/>
      <c r="J107" s="507"/>
      <c r="K107" s="507"/>
    </row>
    <row r="109" spans="1:11">
      <c r="A109" s="19"/>
      <c r="B109" s="19"/>
      <c r="C109" s="19"/>
      <c r="D109" s="19"/>
      <c r="E109" s="19"/>
      <c r="F109" s="19"/>
      <c r="G109" s="19"/>
      <c r="H109" s="19"/>
      <c r="I109" s="19"/>
      <c r="J109" s="19"/>
      <c r="K109" s="19"/>
    </row>
    <row r="110" spans="1:11" ht="17.25">
      <c r="A110" s="462" t="s">
        <v>22</v>
      </c>
      <c r="B110" s="462"/>
      <c r="C110" s="462"/>
    </row>
    <row r="111" spans="1:11" ht="10.5" customHeight="1">
      <c r="A111" s="22"/>
      <c r="B111" s="22"/>
      <c r="C111" s="22"/>
    </row>
    <row r="112" spans="1:11">
      <c r="E112" s="477" t="s">
        <v>725</v>
      </c>
      <c r="F112" s="471"/>
      <c r="G112" s="471"/>
      <c r="H112" s="471"/>
      <c r="I112" s="471"/>
      <c r="J112" s="472"/>
    </row>
    <row r="113" spans="5:10">
      <c r="E113" s="473"/>
      <c r="F113" s="474"/>
      <c r="G113" s="474"/>
      <c r="H113" s="474"/>
      <c r="I113" s="474"/>
      <c r="J113" s="475"/>
    </row>
    <row r="129" spans="1:11">
      <c r="A129" s="507" t="s">
        <v>42</v>
      </c>
      <c r="B129" s="507"/>
      <c r="C129" s="507"/>
      <c r="D129" s="507"/>
      <c r="E129" s="507"/>
      <c r="F129" s="507"/>
      <c r="G129" s="507"/>
      <c r="H129" s="507"/>
      <c r="I129" s="507"/>
      <c r="J129" s="507"/>
      <c r="K129" s="507"/>
    </row>
    <row r="132" spans="1:11" ht="17.25">
      <c r="A132" s="508" t="s">
        <v>596</v>
      </c>
      <c r="B132" s="508"/>
      <c r="C132" s="508"/>
      <c r="D132" s="508"/>
      <c r="E132" s="508"/>
      <c r="G132" s="508" t="s">
        <v>734</v>
      </c>
      <c r="H132" s="508"/>
      <c r="I132" s="508"/>
      <c r="J132" s="508"/>
      <c r="K132" s="508"/>
    </row>
    <row r="149" spans="1:11">
      <c r="B149" s="547" t="s">
        <v>323</v>
      </c>
      <c r="C149" s="547"/>
      <c r="D149" s="547"/>
      <c r="E149" s="547"/>
      <c r="F149" s="48"/>
      <c r="G149" s="509" t="s">
        <v>507</v>
      </c>
      <c r="H149" s="509"/>
      <c r="I149" s="509"/>
      <c r="J149" s="509"/>
      <c r="K149" s="509"/>
    </row>
    <row r="152" spans="1:11" ht="17.25">
      <c r="A152" s="510" t="s">
        <v>733</v>
      </c>
      <c r="B152" s="510"/>
      <c r="C152" s="510"/>
      <c r="D152" s="510"/>
      <c r="E152" s="510"/>
      <c r="F152" s="510"/>
      <c r="G152" s="510"/>
      <c r="H152" s="510"/>
      <c r="I152" s="510"/>
      <c r="J152" s="510"/>
      <c r="K152" s="510"/>
    </row>
    <row r="153" spans="1:11" ht="7.5" customHeight="1">
      <c r="A153" s="22"/>
      <c r="B153" s="22"/>
      <c r="C153" s="22"/>
      <c r="D153" s="22"/>
      <c r="E153" s="22"/>
      <c r="F153" s="22"/>
      <c r="G153" s="22"/>
      <c r="H153" s="22"/>
      <c r="I153" s="22"/>
      <c r="J153" s="22"/>
      <c r="K153" s="22"/>
    </row>
    <row r="154" spans="1:11">
      <c r="F154" s="82" t="s">
        <v>660</v>
      </c>
      <c r="G154" s="83"/>
      <c r="H154" s="83"/>
      <c r="I154" s="83"/>
      <c r="J154" s="83"/>
      <c r="K154" s="113"/>
    </row>
    <row r="171" spans="1:11">
      <c r="A171" s="485" t="s">
        <v>648</v>
      </c>
      <c r="B171" s="485"/>
      <c r="C171" s="485"/>
      <c r="D171" s="485"/>
      <c r="E171" s="485"/>
      <c r="F171" s="485"/>
      <c r="G171" s="485"/>
      <c r="H171" s="485"/>
      <c r="I171" s="485"/>
      <c r="J171" s="485"/>
      <c r="K171" s="485"/>
    </row>
    <row r="174" spans="1:11" ht="17.25">
      <c r="A174" s="462" t="s">
        <v>627</v>
      </c>
      <c r="B174" s="462"/>
      <c r="C174" s="462"/>
      <c r="D174" s="462"/>
      <c r="E174" s="462"/>
      <c r="F174" s="462"/>
    </row>
    <row r="175" spans="1:11" ht="9.75" customHeight="1">
      <c r="A175" s="22"/>
      <c r="B175" s="22"/>
      <c r="C175" s="22"/>
      <c r="D175" s="22"/>
      <c r="E175" s="22"/>
      <c r="F175" s="22"/>
    </row>
    <row r="176" spans="1:11">
      <c r="D176" s="511" t="s">
        <v>663</v>
      </c>
      <c r="E176" s="512"/>
      <c r="F176" s="512"/>
      <c r="G176" s="512"/>
      <c r="H176" s="512"/>
      <c r="I176" s="512"/>
      <c r="J176" s="512"/>
      <c r="K176" s="513"/>
    </row>
    <row r="179" spans="14:18">
      <c r="N179" s="148"/>
      <c r="O179" s="125" t="s">
        <v>37</v>
      </c>
      <c r="P179" s="130"/>
      <c r="Q179" s="136" t="s">
        <v>497</v>
      </c>
      <c r="R179" s="138"/>
    </row>
    <row r="180" spans="14:18" ht="21">
      <c r="N180" s="149"/>
      <c r="O180" s="126" t="s">
        <v>423</v>
      </c>
      <c r="P180" s="131" t="s">
        <v>115</v>
      </c>
      <c r="Q180" s="137" t="s">
        <v>423</v>
      </c>
      <c r="R180" s="139" t="s">
        <v>115</v>
      </c>
    </row>
    <row r="181" spans="14:18">
      <c r="N181" s="150" t="s">
        <v>424</v>
      </c>
      <c r="O181" s="127">
        <v>109830330</v>
      </c>
      <c r="P181" s="132">
        <v>18.2</v>
      </c>
      <c r="Q181" s="127">
        <v>97153080</v>
      </c>
      <c r="R181" s="140">
        <v>10.7</v>
      </c>
    </row>
    <row r="182" spans="14:18">
      <c r="N182" s="150" t="s">
        <v>425</v>
      </c>
      <c r="O182" s="127">
        <v>27589210</v>
      </c>
      <c r="P182" s="132">
        <v>4.5999999999999996</v>
      </c>
      <c r="Q182" s="127">
        <v>32548060</v>
      </c>
      <c r="R182" s="140">
        <v>3.6</v>
      </c>
    </row>
    <row r="183" spans="14:18">
      <c r="N183" s="121" t="s">
        <v>391</v>
      </c>
      <c r="O183" s="127">
        <v>53941050</v>
      </c>
      <c r="P183" s="132">
        <v>9</v>
      </c>
      <c r="Q183" s="127">
        <v>93229190</v>
      </c>
      <c r="R183" s="140">
        <v>10.3</v>
      </c>
    </row>
    <row r="184" spans="14:18">
      <c r="N184" s="121" t="s">
        <v>21</v>
      </c>
      <c r="O184" s="127">
        <v>11468640</v>
      </c>
      <c r="P184" s="132">
        <v>1.9</v>
      </c>
      <c r="Q184" s="127">
        <v>36372150</v>
      </c>
      <c r="R184" s="140">
        <v>4</v>
      </c>
    </row>
    <row r="185" spans="14:18">
      <c r="N185" s="120" t="s">
        <v>356</v>
      </c>
      <c r="O185" s="127">
        <v>4768940</v>
      </c>
      <c r="P185" s="132">
        <v>0.8</v>
      </c>
      <c r="Q185" s="127">
        <v>14962180</v>
      </c>
      <c r="R185" s="140">
        <v>1.6</v>
      </c>
    </row>
    <row r="186" spans="14:18">
      <c r="N186" s="120" t="s">
        <v>427</v>
      </c>
      <c r="O186" s="127">
        <v>6236330</v>
      </c>
      <c r="P186" s="132">
        <v>1</v>
      </c>
      <c r="Q186" s="127">
        <v>38411470</v>
      </c>
      <c r="R186" s="140">
        <v>4.2</v>
      </c>
    </row>
    <row r="187" spans="14:18">
      <c r="N187" s="122" t="s">
        <v>454</v>
      </c>
      <c r="O187" s="128">
        <f>O188-SUM(O181:O186)</f>
        <v>387997460</v>
      </c>
      <c r="P187" s="133">
        <f>P188-SUM(P181:P186)</f>
        <v>64.5</v>
      </c>
      <c r="Q187" s="128">
        <f>Q188-SUM(Q181:Q186)</f>
        <v>596485020</v>
      </c>
      <c r="R187" s="141">
        <f>R188-SUM(R181:R186)</f>
        <v>65.599999999999994</v>
      </c>
    </row>
    <row r="188" spans="14:18">
      <c r="N188" s="123" t="s">
        <v>428</v>
      </c>
      <c r="O188" s="129">
        <v>601831960</v>
      </c>
      <c r="P188" s="134">
        <v>100</v>
      </c>
      <c r="Q188" s="129">
        <v>909161150</v>
      </c>
      <c r="R188" s="142">
        <v>100</v>
      </c>
    </row>
    <row r="193" spans="1:11">
      <c r="A193" s="485" t="s">
        <v>585</v>
      </c>
      <c r="B193" s="485"/>
      <c r="C193" s="485"/>
      <c r="D193" s="485"/>
      <c r="E193" s="485"/>
      <c r="F193" s="485"/>
      <c r="G193" s="485"/>
      <c r="H193" s="485"/>
      <c r="I193" s="485"/>
      <c r="J193" s="485"/>
      <c r="K193" s="485"/>
    </row>
    <row r="194" spans="1:11">
      <c r="G194" s="11"/>
    </row>
    <row r="197" spans="1:11" ht="17.25">
      <c r="C197" s="27" t="s">
        <v>312</v>
      </c>
    </row>
    <row r="198" spans="1:11" ht="13.5" customHeight="1">
      <c r="C198" s="27"/>
    </row>
    <row r="199" spans="1:11">
      <c r="F199" s="525" t="s">
        <v>661</v>
      </c>
      <c r="G199" s="526"/>
      <c r="H199" s="527"/>
    </row>
    <row r="207" spans="1:11">
      <c r="H207" s="8"/>
    </row>
    <row r="208" spans="1:11">
      <c r="H208" s="11"/>
    </row>
    <row r="209" spans="1:11">
      <c r="H209" s="11"/>
    </row>
    <row r="211" spans="1:11" ht="17.25">
      <c r="D211" s="8"/>
      <c r="E211" s="8"/>
      <c r="F211" s="27"/>
      <c r="G211" s="8"/>
    </row>
    <row r="212" spans="1:11" ht="17.25">
      <c r="D212" s="8"/>
      <c r="E212" s="8"/>
      <c r="F212" s="27"/>
      <c r="G212" s="8"/>
    </row>
    <row r="213" spans="1:11" ht="17.25">
      <c r="D213" s="8"/>
      <c r="E213" s="8"/>
      <c r="F213" s="27"/>
      <c r="G213" s="8"/>
    </row>
    <row r="214" spans="1:11" ht="17.25">
      <c r="D214" s="8"/>
      <c r="E214" s="8"/>
      <c r="F214" s="27"/>
      <c r="G214" s="8"/>
    </row>
    <row r="215" spans="1:11" ht="17.25">
      <c r="D215" s="8"/>
      <c r="E215" s="8"/>
      <c r="F215" s="27"/>
      <c r="G215" s="8"/>
    </row>
    <row r="216" spans="1:11" ht="17.25">
      <c r="D216" s="8"/>
      <c r="E216" s="8"/>
      <c r="F216" s="27"/>
      <c r="G216" s="8"/>
    </row>
    <row r="217" spans="1:11" ht="17.25">
      <c r="D217" s="8"/>
      <c r="E217" s="8"/>
      <c r="F217" s="27"/>
      <c r="G217" s="8"/>
    </row>
    <row r="218" spans="1:11" ht="17.25">
      <c r="D218" s="8"/>
      <c r="E218" s="8"/>
      <c r="F218" s="27"/>
      <c r="G218" s="8"/>
    </row>
    <row r="219" spans="1:11" ht="17.25">
      <c r="D219" s="8"/>
      <c r="E219" s="8"/>
      <c r="F219" s="27"/>
      <c r="G219" s="8"/>
    </row>
    <row r="220" spans="1:11" ht="17.25">
      <c r="A220" s="11" t="s">
        <v>697</v>
      </c>
      <c r="F220" s="27"/>
    </row>
    <row r="221" spans="1:11" ht="13.5" customHeight="1">
      <c r="D221" s="8"/>
      <c r="E221" s="8"/>
      <c r="F221" s="27"/>
      <c r="G221" s="8"/>
    </row>
    <row r="222" spans="1:11" ht="13.5" customHeight="1">
      <c r="D222" s="8"/>
      <c r="E222" s="8"/>
      <c r="F222" s="27"/>
      <c r="G222" s="8"/>
    </row>
    <row r="223" spans="1:11" ht="17.25">
      <c r="A223" s="20" t="s">
        <v>11</v>
      </c>
      <c r="D223" s="8"/>
      <c r="E223" s="8"/>
      <c r="F223" s="27"/>
      <c r="G223" s="8"/>
    </row>
    <row r="224" spans="1:11">
      <c r="F224" s="546" t="s">
        <v>680</v>
      </c>
      <c r="G224" s="489"/>
      <c r="H224" s="489"/>
      <c r="I224" s="489"/>
      <c r="J224" s="489"/>
      <c r="K224" s="489"/>
    </row>
    <row r="227" spans="1:11" ht="19.5" customHeight="1">
      <c r="F227" s="89"/>
    </row>
    <row r="228" spans="1:11" ht="19.5" customHeight="1">
      <c r="F228" s="89"/>
    </row>
    <row r="229" spans="1:11" ht="19.5" customHeight="1"/>
    <row r="230" spans="1:11" ht="19.5" customHeight="1"/>
    <row r="231" spans="1:11" ht="19.5" customHeight="1"/>
    <row r="232" spans="1:11" ht="19.5" customHeight="1"/>
    <row r="233" spans="1:11" ht="19.5" customHeight="1"/>
    <row r="234" spans="1:11" ht="19.5" customHeight="1"/>
    <row r="235" spans="1:11" ht="19.5" customHeight="1"/>
    <row r="236" spans="1:11" ht="13.5" customHeight="1"/>
    <row r="237" spans="1:11">
      <c r="A237" s="485" t="s">
        <v>208</v>
      </c>
      <c r="B237" s="485"/>
      <c r="C237" s="485"/>
      <c r="D237" s="485"/>
      <c r="E237" s="485"/>
      <c r="F237" s="485"/>
      <c r="G237" s="485"/>
      <c r="H237" s="485"/>
      <c r="I237" s="485"/>
      <c r="J237" s="485"/>
      <c r="K237" s="485"/>
    </row>
    <row r="240" spans="1:11" ht="17.25">
      <c r="A240" s="462" t="s">
        <v>560</v>
      </c>
      <c r="B240" s="462"/>
      <c r="C240" s="462"/>
      <c r="D240" s="462"/>
      <c r="E240" s="462"/>
      <c r="F240" s="462"/>
      <c r="G240" s="462"/>
      <c r="H240" s="462"/>
      <c r="I240" s="462"/>
      <c r="J240" s="462"/>
      <c r="K240" s="462"/>
    </row>
    <row r="241" spans="1:11" ht="12" customHeight="1">
      <c r="A241" s="22"/>
      <c r="B241" s="22"/>
      <c r="C241" s="22"/>
      <c r="D241" s="22"/>
      <c r="E241" s="22"/>
      <c r="F241" s="22"/>
      <c r="G241" s="22"/>
      <c r="H241" s="22"/>
      <c r="I241" s="22"/>
      <c r="J241" s="22"/>
      <c r="K241" s="22"/>
    </row>
    <row r="242" spans="1:11">
      <c r="C242" s="477" t="s">
        <v>482</v>
      </c>
      <c r="D242" s="471"/>
      <c r="E242" s="471"/>
      <c r="F242" s="471"/>
      <c r="G242" s="471"/>
      <c r="H242" s="471"/>
      <c r="I242" s="471"/>
      <c r="J242" s="471"/>
      <c r="K242" s="472"/>
    </row>
    <row r="243" spans="1:11">
      <c r="C243" s="478"/>
      <c r="D243" s="451"/>
      <c r="E243" s="451"/>
      <c r="F243" s="451"/>
      <c r="G243" s="451"/>
      <c r="H243" s="451"/>
      <c r="I243" s="451"/>
      <c r="J243" s="451"/>
      <c r="K243" s="479"/>
    </row>
    <row r="244" spans="1:11">
      <c r="C244" s="473" t="s">
        <v>689</v>
      </c>
      <c r="D244" s="474"/>
      <c r="E244" s="474"/>
      <c r="F244" s="474"/>
      <c r="G244" s="474"/>
      <c r="H244" s="474"/>
      <c r="I244" s="474"/>
      <c r="J244" s="474"/>
      <c r="K244" s="475"/>
    </row>
    <row r="246" spans="1:11" ht="30.75" customHeight="1">
      <c r="A246" s="463"/>
      <c r="B246" s="464"/>
      <c r="C246" s="464"/>
      <c r="D246" s="464"/>
      <c r="E246" s="29" t="s">
        <v>550</v>
      </c>
      <c r="F246" s="29" t="s">
        <v>551</v>
      </c>
      <c r="G246" s="29" t="s">
        <v>17</v>
      </c>
      <c r="H246" s="29" t="s">
        <v>552</v>
      </c>
      <c r="I246" s="29" t="s">
        <v>83</v>
      </c>
      <c r="J246" s="29" t="s">
        <v>554</v>
      </c>
      <c r="K246" s="67" t="s">
        <v>246</v>
      </c>
    </row>
    <row r="247" spans="1:11" ht="30.75" customHeight="1">
      <c r="A247" s="465" t="s">
        <v>556</v>
      </c>
      <c r="B247" s="466"/>
      <c r="C247" s="466"/>
      <c r="D247" s="466"/>
      <c r="E247" s="39">
        <v>14.7</v>
      </c>
      <c r="F247" s="39">
        <v>13.9</v>
      </c>
      <c r="G247" s="39">
        <v>12.9</v>
      </c>
      <c r="H247" s="39">
        <v>12.2</v>
      </c>
      <c r="I247" s="39">
        <v>11.5</v>
      </c>
      <c r="J247" s="39">
        <v>11.2</v>
      </c>
      <c r="K247" s="68">
        <v>11.1</v>
      </c>
    </row>
    <row r="248" spans="1:11" ht="30.75" customHeight="1">
      <c r="A248" s="465" t="s">
        <v>330</v>
      </c>
      <c r="B248" s="466"/>
      <c r="C248" s="466"/>
      <c r="D248" s="466"/>
      <c r="E248" s="39">
        <v>61.5</v>
      </c>
      <c r="F248" s="39">
        <v>59.5</v>
      </c>
      <c r="G248" s="39">
        <v>58.7</v>
      </c>
      <c r="H248" s="39">
        <v>58.5</v>
      </c>
      <c r="I248" s="39">
        <v>58.2</v>
      </c>
      <c r="J248" s="39">
        <v>57.2</v>
      </c>
      <c r="K248" s="68">
        <v>54.8</v>
      </c>
    </row>
    <row r="249" spans="1:11" ht="30.75" customHeight="1">
      <c r="A249" s="465" t="s">
        <v>557</v>
      </c>
      <c r="B249" s="466"/>
      <c r="C249" s="466"/>
      <c r="D249" s="466"/>
      <c r="E249" s="39">
        <v>23.8</v>
      </c>
      <c r="F249" s="39">
        <v>26.6</v>
      </c>
      <c r="G249" s="39">
        <v>28.3</v>
      </c>
      <c r="H249" s="39">
        <v>29.4</v>
      </c>
      <c r="I249" s="39">
        <v>30.3</v>
      </c>
      <c r="J249" s="39">
        <v>31.6</v>
      </c>
      <c r="K249" s="68">
        <v>34.1</v>
      </c>
    </row>
    <row r="250" spans="1:11" ht="30.75" customHeight="1">
      <c r="A250" s="467" t="s">
        <v>558</v>
      </c>
      <c r="B250" s="468"/>
      <c r="C250" s="468"/>
      <c r="D250" s="468"/>
      <c r="E250" s="40">
        <v>12.4</v>
      </c>
      <c r="F250" s="40">
        <v>13.6</v>
      </c>
      <c r="G250" s="40">
        <v>15.1</v>
      </c>
      <c r="H250" s="40">
        <v>17.399999999999999</v>
      </c>
      <c r="I250" s="40">
        <v>18.600000000000001</v>
      </c>
      <c r="J250" s="40">
        <v>19</v>
      </c>
      <c r="K250" s="69">
        <v>19.600000000000001</v>
      </c>
    </row>
    <row r="251" spans="1:11" ht="21">
      <c r="A251" s="48" t="s">
        <v>147</v>
      </c>
      <c r="B251" s="14"/>
      <c r="C251" s="14"/>
      <c r="D251" s="14"/>
      <c r="E251" s="14"/>
    </row>
    <row r="264" spans="6:23">
      <c r="F264" s="11"/>
    </row>
    <row r="268" spans="6:23" ht="17.25">
      <c r="M268" s="518"/>
      <c r="N268" s="518"/>
      <c r="O268" s="518"/>
      <c r="P268" s="518"/>
      <c r="Q268" s="151"/>
      <c r="R268" s="151"/>
      <c r="S268" s="151"/>
      <c r="T268" s="151"/>
      <c r="U268" s="151"/>
      <c r="V268" s="151"/>
      <c r="W268" s="151"/>
    </row>
    <row r="269" spans="6:23" ht="17.25">
      <c r="M269" s="518"/>
      <c r="N269" s="518"/>
      <c r="O269" s="518"/>
      <c r="P269" s="518"/>
      <c r="Q269" s="152"/>
      <c r="R269" s="152"/>
      <c r="S269" s="152"/>
      <c r="T269" s="152"/>
      <c r="U269" s="152"/>
      <c r="V269" s="152"/>
      <c r="W269" s="152"/>
    </row>
    <row r="270" spans="6:23" ht="17.25">
      <c r="M270" s="518"/>
      <c r="N270" s="518"/>
      <c r="O270" s="518"/>
      <c r="P270" s="518"/>
      <c r="Q270" s="152"/>
      <c r="R270" s="152"/>
      <c r="S270" s="152"/>
      <c r="T270" s="152"/>
      <c r="U270" s="152"/>
      <c r="V270" s="152"/>
      <c r="W270" s="152"/>
    </row>
    <row r="271" spans="6:23" ht="17.25">
      <c r="M271" s="518"/>
      <c r="N271" s="518"/>
      <c r="O271" s="518"/>
      <c r="P271" s="518"/>
      <c r="Q271" s="152"/>
      <c r="R271" s="152"/>
      <c r="S271" s="152"/>
      <c r="T271" s="152"/>
      <c r="U271" s="152"/>
      <c r="V271" s="152"/>
      <c r="W271" s="152"/>
    </row>
    <row r="272" spans="6:23" ht="17.25">
      <c r="M272" s="518"/>
      <c r="N272" s="518"/>
      <c r="O272" s="518"/>
      <c r="P272" s="518"/>
      <c r="Q272" s="152"/>
      <c r="R272" s="152"/>
      <c r="S272" s="152"/>
      <c r="T272" s="152"/>
      <c r="U272" s="152"/>
      <c r="V272" s="152"/>
      <c r="W272" s="152"/>
    </row>
    <row r="273" spans="19:23" ht="21">
      <c r="S273" s="48"/>
      <c r="T273" s="14"/>
      <c r="U273" s="14"/>
      <c r="V273" s="14"/>
      <c r="W273" s="14"/>
    </row>
  </sheetData>
  <mergeCells count="48">
    <mergeCell ref="A1:K1"/>
    <mergeCell ref="G5:H5"/>
    <mergeCell ref="G6:H6"/>
    <mergeCell ref="G7:H7"/>
    <mergeCell ref="G8:H8"/>
    <mergeCell ref="G9:H9"/>
    <mergeCell ref="G10:H10"/>
    <mergeCell ref="G11:H11"/>
    <mergeCell ref="G12:H12"/>
    <mergeCell ref="G13:K13"/>
    <mergeCell ref="G14:K14"/>
    <mergeCell ref="A26:E26"/>
    <mergeCell ref="F28:J28"/>
    <mergeCell ref="A67:E67"/>
    <mergeCell ref="A81:K81"/>
    <mergeCell ref="A84:G84"/>
    <mergeCell ref="A107:K107"/>
    <mergeCell ref="A110:C110"/>
    <mergeCell ref="A129:K129"/>
    <mergeCell ref="A132:E132"/>
    <mergeCell ref="G132:K132"/>
    <mergeCell ref="B149:E149"/>
    <mergeCell ref="G149:K149"/>
    <mergeCell ref="A152:K152"/>
    <mergeCell ref="A171:K171"/>
    <mergeCell ref="A174:F174"/>
    <mergeCell ref="A248:D248"/>
    <mergeCell ref="D176:K176"/>
    <mergeCell ref="A193:K193"/>
    <mergeCell ref="F199:H199"/>
    <mergeCell ref="F224:K224"/>
    <mergeCell ref="A237:K237"/>
    <mergeCell ref="M271:P271"/>
    <mergeCell ref="M272:P272"/>
    <mergeCell ref="A45:K46"/>
    <mergeCell ref="A65:K66"/>
    <mergeCell ref="C86:K89"/>
    <mergeCell ref="E112:J113"/>
    <mergeCell ref="C242:K243"/>
    <mergeCell ref="A249:D249"/>
    <mergeCell ref="A250:D250"/>
    <mergeCell ref="M268:P268"/>
    <mergeCell ref="M269:P269"/>
    <mergeCell ref="M270:P270"/>
    <mergeCell ref="A240:K240"/>
    <mergeCell ref="C244:K244"/>
    <mergeCell ref="A246:D246"/>
    <mergeCell ref="A247:D247"/>
  </mergeCells>
  <phoneticPr fontId="34"/>
  <pageMargins left="0.70866141732283472" right="0.70866141732283472" top="0.74803149606299213" bottom="0.74803149606299213" header="0.31496062992125984" footer="0.31496062992125984"/>
  <pageSetup paperSize="9" scale="83" orientation="portrait" r:id="rId1"/>
  <rowBreaks count="3" manualBreakCount="3">
    <brk id="66" max="10" man="1"/>
    <brk id="129" max="10" man="1"/>
    <brk id="196"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1"/>
  <sheetViews>
    <sheetView topLeftCell="A149" zoomScaleSheetLayoutView="100" workbookViewId="0">
      <selection activeCell="L161" sqref="L161"/>
    </sheetView>
  </sheetViews>
  <sheetFormatPr defaultRowHeight="13.5"/>
  <cols>
    <col min="1" max="4" width="9.375" customWidth="1"/>
    <col min="5" max="5" width="9.125" customWidth="1"/>
    <col min="8" max="8" width="10.125" customWidth="1"/>
    <col min="11" max="11" width="12" customWidth="1"/>
  </cols>
  <sheetData>
    <row r="1" spans="1:11" ht="21">
      <c r="A1" s="521" t="s">
        <v>14</v>
      </c>
      <c r="B1" s="521"/>
      <c r="C1" s="521"/>
      <c r="D1" s="521"/>
      <c r="E1" s="521"/>
      <c r="F1" s="521"/>
      <c r="G1" s="521"/>
      <c r="H1" s="521"/>
      <c r="I1" s="521"/>
      <c r="J1" s="521"/>
      <c r="K1" s="521"/>
    </row>
    <row r="2" spans="1:11" ht="21">
      <c r="A2" s="14"/>
      <c r="B2" s="14"/>
      <c r="C2" s="14"/>
      <c r="D2" s="14"/>
      <c r="E2" s="14"/>
      <c r="F2" s="14"/>
      <c r="G2" s="14"/>
      <c r="H2" s="14"/>
      <c r="I2" s="14"/>
      <c r="J2" s="14"/>
      <c r="K2" s="14"/>
    </row>
    <row r="3" spans="1:11" ht="21">
      <c r="A3" s="14"/>
      <c r="B3" s="14"/>
      <c r="C3" s="14"/>
      <c r="D3" s="14"/>
      <c r="E3" s="14"/>
      <c r="F3" s="14"/>
      <c r="G3" s="14"/>
      <c r="H3" s="14"/>
      <c r="I3" s="14"/>
      <c r="J3" s="14"/>
      <c r="K3" s="14"/>
    </row>
    <row r="4" spans="1:11" ht="21">
      <c r="A4" s="14"/>
      <c r="B4" s="14"/>
      <c r="C4" s="14"/>
      <c r="D4" s="14"/>
      <c r="E4" s="14"/>
      <c r="F4" s="14"/>
      <c r="G4" s="14"/>
      <c r="H4" s="14"/>
      <c r="I4" s="14"/>
      <c r="J4" s="14"/>
      <c r="K4" s="14"/>
    </row>
    <row r="5" spans="1:11" ht="21.75" customHeight="1"/>
    <row r="6" spans="1:11" ht="21" customHeight="1">
      <c r="A6" s="558"/>
      <c r="B6" s="558"/>
      <c r="C6" s="153"/>
      <c r="D6" s="153"/>
      <c r="E6" s="153"/>
      <c r="G6" s="549"/>
      <c r="H6" s="550"/>
      <c r="I6" s="97" t="s">
        <v>502</v>
      </c>
      <c r="J6" s="97" t="s">
        <v>295</v>
      </c>
      <c r="K6" s="109" t="s">
        <v>541</v>
      </c>
    </row>
    <row r="7" spans="1:11" ht="21" customHeight="1">
      <c r="A7" s="557"/>
      <c r="B7" s="557"/>
      <c r="C7" s="154"/>
      <c r="D7" s="155"/>
      <c r="E7" s="155"/>
      <c r="G7" s="533" t="s">
        <v>488</v>
      </c>
      <c r="H7" s="534"/>
      <c r="I7" s="163">
        <v>81312</v>
      </c>
      <c r="J7" s="164"/>
      <c r="K7" s="168"/>
    </row>
    <row r="8" spans="1:11" ht="21" customHeight="1">
      <c r="A8" s="557"/>
      <c r="B8" s="557"/>
      <c r="C8" s="154"/>
      <c r="D8" s="157"/>
      <c r="E8" s="159"/>
      <c r="G8" s="533" t="s">
        <v>503</v>
      </c>
      <c r="H8" s="534"/>
      <c r="I8" s="163">
        <v>11782</v>
      </c>
      <c r="J8" s="102">
        <v>14.489866194411601</v>
      </c>
      <c r="K8" s="110">
        <v>6</v>
      </c>
    </row>
    <row r="9" spans="1:11" ht="21" customHeight="1">
      <c r="A9" s="557"/>
      <c r="B9" s="557"/>
      <c r="C9" s="154"/>
      <c r="D9" s="157"/>
      <c r="E9" s="159"/>
      <c r="G9" s="533" t="s">
        <v>504</v>
      </c>
      <c r="H9" s="534"/>
      <c r="I9" s="163">
        <v>48668</v>
      </c>
      <c r="J9" s="102">
        <v>59.853404171585986</v>
      </c>
      <c r="K9" s="110">
        <v>12</v>
      </c>
    </row>
    <row r="10" spans="1:11" ht="21" customHeight="1">
      <c r="A10" s="557"/>
      <c r="B10" s="557"/>
      <c r="C10" s="154"/>
      <c r="D10" s="157"/>
      <c r="E10" s="159"/>
      <c r="G10" s="533" t="s">
        <v>190</v>
      </c>
      <c r="H10" s="534"/>
      <c r="I10" s="163">
        <v>20862</v>
      </c>
      <c r="J10" s="102">
        <v>25.65672963400236</v>
      </c>
      <c r="K10" s="110">
        <v>8</v>
      </c>
    </row>
    <row r="11" spans="1:11" ht="21" customHeight="1">
      <c r="A11" s="557"/>
      <c r="B11" s="557"/>
      <c r="C11" s="154"/>
      <c r="D11" s="157"/>
      <c r="E11" s="160"/>
      <c r="G11" s="533" t="s">
        <v>506</v>
      </c>
      <c r="H11" s="534"/>
      <c r="I11" s="163">
        <v>9660</v>
      </c>
      <c r="J11" s="102">
        <v>11.880165289256199</v>
      </c>
      <c r="K11" s="110">
        <v>10</v>
      </c>
    </row>
    <row r="12" spans="1:11" ht="8.25" customHeight="1">
      <c r="A12" s="557"/>
      <c r="B12" s="557"/>
      <c r="C12" s="155"/>
      <c r="D12" s="158"/>
      <c r="E12" s="154"/>
      <c r="G12" s="533"/>
      <c r="H12" s="534"/>
      <c r="I12" s="164"/>
      <c r="J12" s="166"/>
      <c r="K12" s="169"/>
    </row>
    <row r="13" spans="1:11" ht="21" customHeight="1">
      <c r="A13" s="557"/>
      <c r="B13" s="557"/>
      <c r="C13" s="156"/>
      <c r="D13" s="158"/>
      <c r="E13" s="154"/>
      <c r="G13" s="467" t="s">
        <v>286</v>
      </c>
      <c r="H13" s="468"/>
      <c r="I13" s="144">
        <v>1.56</v>
      </c>
      <c r="J13" s="167"/>
      <c r="K13" s="170"/>
    </row>
    <row r="14" spans="1:11">
      <c r="A14" s="514"/>
      <c r="B14" s="514"/>
      <c r="C14" s="514"/>
      <c r="D14" s="514"/>
      <c r="E14" s="514"/>
      <c r="G14" s="548" t="s">
        <v>435</v>
      </c>
      <c r="H14" s="548"/>
      <c r="I14" s="548"/>
      <c r="J14" s="548"/>
      <c r="K14" s="548"/>
    </row>
    <row r="15" spans="1:11">
      <c r="A15" s="514"/>
      <c r="B15" s="514"/>
      <c r="C15" s="514"/>
      <c r="D15" s="514"/>
      <c r="E15" s="514"/>
      <c r="G15" s="515" t="s">
        <v>206</v>
      </c>
      <c r="H15" s="515"/>
      <c r="I15" s="515"/>
      <c r="J15" s="515"/>
      <c r="K15" s="515"/>
    </row>
    <row r="20" spans="1:10" ht="13.5" customHeight="1"/>
    <row r="21" spans="1:10" ht="18.75" customHeight="1">
      <c r="A21" s="531" t="s">
        <v>584</v>
      </c>
      <c r="B21" s="531"/>
      <c r="C21" s="531"/>
      <c r="D21" s="531"/>
      <c r="E21" s="531"/>
    </row>
    <row r="22" spans="1:10" ht="12" customHeight="1">
      <c r="A22" s="76"/>
      <c r="B22" s="76"/>
      <c r="C22" s="76"/>
      <c r="D22" s="76"/>
      <c r="E22" s="76"/>
    </row>
    <row r="23" spans="1:10" ht="13.5" customHeight="1">
      <c r="F23" s="82" t="s">
        <v>217</v>
      </c>
      <c r="G23" s="83"/>
      <c r="H23" s="83"/>
      <c r="I23" s="83"/>
      <c r="J23" s="113"/>
    </row>
    <row r="24" spans="1:10" ht="13.5" customHeight="1"/>
    <row r="25" spans="1:10" ht="13.5" customHeight="1"/>
    <row r="26" spans="1:10" ht="13.5" customHeight="1"/>
    <row r="27" spans="1:10" ht="13.5" customHeight="1"/>
    <row r="28" spans="1:10" ht="13.5" customHeight="1"/>
    <row r="29" spans="1:10" ht="13.5" customHeight="1"/>
    <row r="30" spans="1:10" ht="13.5" customHeight="1"/>
    <row r="31" spans="1:10" ht="13.5" customHeight="1"/>
    <row r="32" spans="1:10" ht="13.5" customHeight="1"/>
    <row r="33" spans="1:11" ht="13.5" customHeight="1"/>
    <row r="34" spans="1:11" ht="13.5" customHeight="1"/>
    <row r="35" spans="1:11" ht="13.5" customHeight="1"/>
    <row r="36" spans="1:11" ht="13.5" customHeight="1"/>
    <row r="37" spans="1:11" ht="13.5" customHeight="1"/>
    <row r="38" spans="1:11" ht="13.5" customHeight="1"/>
    <row r="39" spans="1:11" ht="8.25" customHeight="1"/>
    <row r="40" spans="1:11" ht="13.5" customHeight="1">
      <c r="A40" s="476" t="s">
        <v>12</v>
      </c>
      <c r="B40" s="476"/>
      <c r="C40" s="476"/>
      <c r="D40" s="476"/>
      <c r="E40" s="476"/>
      <c r="F40" s="476"/>
      <c r="G40" s="476"/>
      <c r="H40" s="476"/>
      <c r="I40" s="476"/>
      <c r="J40" s="476"/>
      <c r="K40" s="476"/>
    </row>
    <row r="41" spans="1:11" ht="13.5" customHeight="1">
      <c r="A41" s="476"/>
      <c r="B41" s="476"/>
      <c r="C41" s="476"/>
      <c r="D41" s="476"/>
      <c r="E41" s="476"/>
      <c r="F41" s="476"/>
      <c r="G41" s="476"/>
      <c r="H41" s="476"/>
      <c r="I41" s="476"/>
      <c r="J41" s="476"/>
      <c r="K41" s="476"/>
    </row>
    <row r="42" spans="1:11" ht="13.5" customHeight="1"/>
    <row r="43" spans="1:11" ht="13.5" customHeight="1"/>
    <row r="44" spans="1:11" ht="19.5" customHeight="1">
      <c r="E44" s="23"/>
      <c r="F44" s="20" t="s">
        <v>597</v>
      </c>
      <c r="G44" s="23"/>
    </row>
    <row r="45" spans="1:11" ht="13.5" customHeight="1">
      <c r="E45" s="23"/>
      <c r="F45" s="20"/>
      <c r="G45" s="23"/>
    </row>
    <row r="46" spans="1:11" ht="13.5" customHeight="1">
      <c r="F46" s="45"/>
    </row>
    <row r="47" spans="1:11" ht="13.5" customHeight="1"/>
    <row r="48" spans="1:11" ht="13.5" customHeight="1"/>
    <row r="49" spans="1:11" ht="13.5" customHeight="1"/>
    <row r="50" spans="1:11" ht="13.5" customHeight="1"/>
    <row r="51" spans="1:11" ht="13.5" customHeight="1"/>
    <row r="52" spans="1:11" ht="13.5" customHeight="1"/>
    <row r="53" spans="1:11" ht="13.5" customHeight="1"/>
    <row r="54" spans="1:11" ht="13.5" customHeight="1"/>
    <row r="55" spans="1:11" ht="13.5" customHeight="1"/>
    <row r="56" spans="1:11" ht="13.5" customHeight="1"/>
    <row r="57" spans="1:11" ht="13.5" customHeight="1"/>
    <row r="58" spans="1:11" ht="13.5" customHeight="1"/>
    <row r="59" spans="1:11" ht="13.5" customHeight="1"/>
    <row r="60" spans="1:11" ht="13.5" customHeight="1">
      <c r="A60" s="476" t="s">
        <v>12</v>
      </c>
      <c r="B60" s="476"/>
      <c r="C60" s="476"/>
      <c r="D60" s="476"/>
      <c r="E60" s="476"/>
      <c r="F60" s="476"/>
      <c r="G60" s="476"/>
      <c r="H60" s="476"/>
      <c r="I60" s="476"/>
      <c r="J60" s="476"/>
      <c r="K60" s="476"/>
    </row>
    <row r="61" spans="1:11" ht="13.5" customHeight="1">
      <c r="A61" s="476"/>
      <c r="B61" s="476"/>
      <c r="C61" s="476"/>
      <c r="D61" s="476"/>
      <c r="E61" s="476"/>
      <c r="F61" s="476"/>
      <c r="G61" s="476"/>
      <c r="H61" s="476"/>
      <c r="I61" s="476"/>
      <c r="J61" s="476"/>
      <c r="K61" s="476"/>
    </row>
    <row r="62" spans="1:11" ht="13.5" customHeight="1"/>
    <row r="63" spans="1:11" ht="17.25">
      <c r="A63" s="462" t="s">
        <v>537</v>
      </c>
      <c r="B63" s="462"/>
      <c r="C63" s="462"/>
      <c r="D63" s="462"/>
      <c r="E63" s="462"/>
    </row>
    <row r="64" spans="1:11" ht="11.25" customHeight="1">
      <c r="A64" s="22"/>
      <c r="B64" s="22"/>
      <c r="C64" s="22"/>
      <c r="D64" s="22"/>
      <c r="E64" s="22"/>
    </row>
    <row r="65" spans="1:12" ht="13.5" customHeight="1">
      <c r="E65" s="161" t="s">
        <v>39</v>
      </c>
      <c r="F65" s="83"/>
      <c r="G65" s="83"/>
      <c r="H65" s="83"/>
      <c r="I65" s="165"/>
      <c r="J65" s="113"/>
      <c r="K65" s="113"/>
      <c r="L65" s="147"/>
    </row>
    <row r="66" spans="1:12">
      <c r="A66" s="17"/>
      <c r="B66" s="17"/>
      <c r="C66" s="17"/>
      <c r="D66" s="17"/>
      <c r="E66" s="17"/>
    </row>
    <row r="67" spans="1:12" ht="21" customHeight="1">
      <c r="A67" s="17"/>
      <c r="B67" s="17"/>
      <c r="C67" s="17"/>
      <c r="D67" s="17"/>
      <c r="E67" s="17"/>
    </row>
    <row r="68" spans="1:12" ht="21" customHeight="1">
      <c r="A68" s="17"/>
      <c r="B68" s="17"/>
      <c r="C68" s="17"/>
      <c r="D68" s="17"/>
      <c r="E68" s="17"/>
    </row>
    <row r="69" spans="1:12" ht="21" customHeight="1">
      <c r="A69" s="17"/>
      <c r="B69" s="17"/>
      <c r="C69" s="17"/>
      <c r="D69" s="17"/>
      <c r="E69" s="17"/>
    </row>
    <row r="70" spans="1:12" ht="21" customHeight="1">
      <c r="A70" s="17"/>
      <c r="B70" s="17"/>
      <c r="C70" s="17"/>
      <c r="D70" s="17"/>
      <c r="E70" s="17"/>
    </row>
    <row r="71" spans="1:12" ht="21" customHeight="1">
      <c r="A71" s="17"/>
      <c r="B71" s="17"/>
      <c r="C71" s="17"/>
      <c r="D71" s="17"/>
      <c r="E71" s="17"/>
    </row>
    <row r="72" spans="1:12" ht="21" customHeight="1">
      <c r="A72" s="17"/>
      <c r="B72" s="17"/>
      <c r="C72" s="17"/>
      <c r="D72" s="17"/>
      <c r="E72" s="17"/>
    </row>
    <row r="73" spans="1:12" ht="21" customHeight="1">
      <c r="A73" s="17"/>
      <c r="B73" s="17"/>
      <c r="C73" s="17"/>
      <c r="D73" s="17"/>
      <c r="E73" s="17"/>
    </row>
    <row r="74" spans="1:12" ht="21" customHeight="1">
      <c r="A74" s="17"/>
      <c r="B74" s="17"/>
      <c r="C74" s="17"/>
      <c r="D74" s="17"/>
      <c r="E74" s="17"/>
    </row>
    <row r="75" spans="1:12" ht="21" customHeight="1">
      <c r="A75" s="17"/>
      <c r="B75" s="17"/>
      <c r="C75" s="17"/>
      <c r="D75" s="17"/>
      <c r="E75" s="17"/>
    </row>
    <row r="78" spans="1:12" ht="9" customHeight="1"/>
    <row r="79" spans="1:12">
      <c r="A79" s="507" t="s">
        <v>42</v>
      </c>
      <c r="B79" s="507"/>
      <c r="C79" s="507"/>
      <c r="D79" s="507"/>
      <c r="E79" s="507"/>
      <c r="F79" s="507"/>
      <c r="G79" s="507"/>
      <c r="H79" s="507"/>
      <c r="I79" s="507"/>
      <c r="J79" s="507"/>
      <c r="K79" s="507"/>
    </row>
    <row r="82" spans="1:11" ht="17.25">
      <c r="A82" s="21" t="s">
        <v>6</v>
      </c>
      <c r="B82" s="21"/>
      <c r="C82" s="21"/>
      <c r="D82" s="21"/>
      <c r="E82" s="21"/>
      <c r="F82" s="21"/>
      <c r="H82" s="21"/>
    </row>
    <row r="83" spans="1:11" ht="11.25" customHeight="1">
      <c r="A83" s="22"/>
      <c r="B83" s="22"/>
      <c r="C83" s="22"/>
      <c r="D83" s="22"/>
      <c r="E83" s="22"/>
      <c r="F83" s="22"/>
      <c r="H83" s="22"/>
    </row>
    <row r="84" spans="1:11">
      <c r="E84" s="477" t="s">
        <v>662</v>
      </c>
      <c r="F84" s="471"/>
      <c r="G84" s="471"/>
      <c r="H84" s="471"/>
      <c r="I84" s="471"/>
      <c r="J84" s="471"/>
      <c r="K84" s="472"/>
    </row>
    <row r="85" spans="1:11">
      <c r="E85" s="473"/>
      <c r="F85" s="474"/>
      <c r="G85" s="474"/>
      <c r="H85" s="474"/>
      <c r="I85" s="474"/>
      <c r="J85" s="474"/>
      <c r="K85" s="475"/>
    </row>
    <row r="96" spans="1:11">
      <c r="A96" s="19"/>
      <c r="B96" s="19"/>
      <c r="C96" s="19"/>
      <c r="D96" s="19"/>
      <c r="E96" s="19"/>
      <c r="F96" s="19"/>
      <c r="G96" s="19"/>
      <c r="H96" s="19"/>
      <c r="I96" s="19"/>
      <c r="J96" s="19"/>
      <c r="K96" s="19"/>
    </row>
    <row r="103" spans="1:11">
      <c r="A103" s="507" t="s">
        <v>42</v>
      </c>
      <c r="B103" s="507"/>
      <c r="C103" s="507"/>
      <c r="D103" s="507"/>
      <c r="E103" s="507"/>
      <c r="F103" s="507"/>
      <c r="G103" s="507"/>
      <c r="H103" s="507"/>
      <c r="I103" s="507"/>
      <c r="J103" s="507"/>
      <c r="K103" s="507"/>
    </row>
    <row r="106" spans="1:11" ht="17.25">
      <c r="A106" s="462" t="s">
        <v>22</v>
      </c>
      <c r="B106" s="462"/>
      <c r="C106" s="462"/>
    </row>
    <row r="123" spans="1:11" ht="9.75" customHeight="1"/>
    <row r="124" spans="1:11">
      <c r="A124" s="507" t="s">
        <v>42</v>
      </c>
      <c r="B124" s="507"/>
      <c r="C124" s="507"/>
      <c r="D124" s="507"/>
      <c r="E124" s="507"/>
      <c r="F124" s="507"/>
      <c r="G124" s="507"/>
      <c r="H124" s="507"/>
      <c r="I124" s="507"/>
      <c r="J124" s="507"/>
      <c r="K124" s="507"/>
    </row>
    <row r="126" spans="1:11" ht="17.25">
      <c r="A126" s="508" t="s">
        <v>321</v>
      </c>
      <c r="B126" s="508"/>
      <c r="C126" s="508"/>
      <c r="D126" s="508"/>
      <c r="E126" s="508"/>
      <c r="G126" s="508" t="s">
        <v>734</v>
      </c>
      <c r="H126" s="508"/>
      <c r="I126" s="508"/>
      <c r="J126" s="508"/>
      <c r="K126" s="508"/>
    </row>
    <row r="141" spans="1:11" ht="9.75" customHeight="1"/>
    <row r="142" spans="1:11">
      <c r="A142" s="547" t="s">
        <v>323</v>
      </c>
      <c r="B142" s="547"/>
      <c r="C142" s="547"/>
      <c r="D142" s="547"/>
      <c r="E142" s="547"/>
      <c r="F142" s="48"/>
      <c r="G142" s="509" t="s">
        <v>507</v>
      </c>
      <c r="H142" s="509"/>
      <c r="I142" s="509"/>
      <c r="J142" s="509"/>
      <c r="K142" s="509"/>
    </row>
    <row r="145" spans="1:11" ht="17.25">
      <c r="A145" s="510" t="s">
        <v>733</v>
      </c>
      <c r="B145" s="510"/>
      <c r="C145" s="510"/>
      <c r="D145" s="510"/>
      <c r="E145" s="510"/>
      <c r="F145" s="510"/>
      <c r="G145" s="510"/>
      <c r="H145" s="510"/>
      <c r="I145" s="510"/>
      <c r="J145" s="510"/>
      <c r="K145" s="510"/>
    </row>
    <row r="146" spans="1:11" ht="8.25" customHeight="1">
      <c r="A146" s="22"/>
      <c r="B146" s="22"/>
      <c r="C146" s="22"/>
      <c r="D146" s="22"/>
      <c r="E146" s="22"/>
      <c r="F146" s="22"/>
      <c r="G146" s="22"/>
      <c r="H146" s="22"/>
      <c r="I146" s="22"/>
      <c r="J146" s="22"/>
      <c r="K146" s="22"/>
    </row>
    <row r="147" spans="1:11">
      <c r="F147" s="82" t="s">
        <v>651</v>
      </c>
      <c r="G147" s="83"/>
      <c r="H147" s="83"/>
      <c r="I147" s="83"/>
      <c r="J147" s="83"/>
      <c r="K147" s="113"/>
    </row>
    <row r="164" spans="1:18">
      <c r="A164" s="485" t="s">
        <v>648</v>
      </c>
      <c r="B164" s="485"/>
      <c r="C164" s="485"/>
      <c r="D164" s="485"/>
      <c r="E164" s="485"/>
      <c r="F164" s="485"/>
      <c r="G164" s="485"/>
      <c r="H164" s="485"/>
      <c r="I164" s="485"/>
      <c r="J164" s="485"/>
      <c r="K164" s="485"/>
    </row>
    <row r="167" spans="1:18" ht="17.25">
      <c r="A167" s="462" t="s">
        <v>546</v>
      </c>
      <c r="B167" s="462"/>
      <c r="C167" s="462"/>
      <c r="D167" s="462"/>
      <c r="E167" s="462"/>
    </row>
    <row r="168" spans="1:18" ht="7.5" customHeight="1"/>
    <row r="169" spans="1:18">
      <c r="D169" s="511" t="s">
        <v>664</v>
      </c>
      <c r="E169" s="512"/>
      <c r="F169" s="512"/>
      <c r="G169" s="512"/>
      <c r="H169" s="512"/>
      <c r="I169" s="512"/>
      <c r="J169" s="512"/>
      <c r="K169" s="513"/>
    </row>
    <row r="172" spans="1:18">
      <c r="N172" s="148"/>
      <c r="O172" s="125" t="s">
        <v>37</v>
      </c>
      <c r="P172" s="130"/>
      <c r="Q172" s="136" t="s">
        <v>497</v>
      </c>
      <c r="R172" s="138"/>
    </row>
    <row r="173" spans="1:18" ht="21">
      <c r="N173" s="149"/>
      <c r="O173" s="126" t="s">
        <v>423</v>
      </c>
      <c r="P173" s="131" t="s">
        <v>115</v>
      </c>
      <c r="Q173" s="137" t="s">
        <v>423</v>
      </c>
      <c r="R173" s="139" t="s">
        <v>115</v>
      </c>
    </row>
    <row r="174" spans="1:18">
      <c r="N174" s="120" t="s">
        <v>424</v>
      </c>
      <c r="O174" s="127">
        <v>68329170</v>
      </c>
      <c r="P174" s="132">
        <v>16.8</v>
      </c>
      <c r="Q174" s="127">
        <v>61532230</v>
      </c>
      <c r="R174" s="140">
        <v>10.6</v>
      </c>
    </row>
    <row r="175" spans="1:18">
      <c r="N175" s="120" t="s">
        <v>425</v>
      </c>
      <c r="O175" s="127">
        <v>16002240</v>
      </c>
      <c r="P175" s="132">
        <v>3.9</v>
      </c>
      <c r="Q175" s="127">
        <v>21718770</v>
      </c>
      <c r="R175" s="140">
        <v>3.7</v>
      </c>
    </row>
    <row r="176" spans="1:18">
      <c r="N176" s="121" t="s">
        <v>391</v>
      </c>
      <c r="O176" s="127">
        <v>23764920</v>
      </c>
      <c r="P176" s="132">
        <v>5.8</v>
      </c>
      <c r="Q176" s="127">
        <v>39642190</v>
      </c>
      <c r="R176" s="140">
        <v>6.8</v>
      </c>
    </row>
    <row r="177" spans="1:18">
      <c r="N177" s="121" t="s">
        <v>21</v>
      </c>
      <c r="O177" s="127">
        <v>10422580</v>
      </c>
      <c r="P177" s="132">
        <v>2.6</v>
      </c>
      <c r="Q177" s="127">
        <v>23966420</v>
      </c>
      <c r="R177" s="140">
        <v>4.0999999999999996</v>
      </c>
    </row>
    <row r="178" spans="1:18">
      <c r="N178" s="120" t="s">
        <v>356</v>
      </c>
      <c r="O178" s="127">
        <v>1638200</v>
      </c>
      <c r="P178" s="132">
        <v>0.4</v>
      </c>
      <c r="Q178" s="127">
        <v>9731820</v>
      </c>
      <c r="R178" s="140">
        <v>1.7</v>
      </c>
    </row>
    <row r="179" spans="1:18">
      <c r="N179" s="120" t="s">
        <v>427</v>
      </c>
      <c r="O179" s="127">
        <v>6363800</v>
      </c>
      <c r="P179" s="132">
        <v>1.6</v>
      </c>
      <c r="Q179" s="127">
        <v>35888610</v>
      </c>
      <c r="R179" s="140">
        <v>6.2</v>
      </c>
    </row>
    <row r="180" spans="1:18">
      <c r="N180" s="122" t="s">
        <v>454</v>
      </c>
      <c r="O180" s="128">
        <f>O181-SUM(O174:O179)</f>
        <v>280636530</v>
      </c>
      <c r="P180" s="133">
        <f>P181-SUM(P174:P179)</f>
        <v>68.900000000000006</v>
      </c>
      <c r="Q180" s="128">
        <f>Q181-SUM(Q174:Q179)</f>
        <v>388484670</v>
      </c>
      <c r="R180" s="141">
        <f>R181-SUM(R174:R179)</f>
        <v>66.900000000000006</v>
      </c>
    </row>
    <row r="181" spans="1:18">
      <c r="N181" s="123" t="s">
        <v>428</v>
      </c>
      <c r="O181" s="129">
        <v>407157440</v>
      </c>
      <c r="P181" s="134">
        <v>100</v>
      </c>
      <c r="Q181" s="129">
        <v>580964710</v>
      </c>
      <c r="R181" s="142">
        <v>100</v>
      </c>
    </row>
    <row r="186" spans="1:18">
      <c r="A186" s="485" t="s">
        <v>585</v>
      </c>
      <c r="B186" s="485"/>
      <c r="C186" s="485"/>
      <c r="D186" s="485"/>
      <c r="E186" s="485"/>
      <c r="F186" s="485"/>
      <c r="G186" s="485"/>
      <c r="H186" s="485"/>
      <c r="I186" s="485"/>
      <c r="J186" s="485"/>
      <c r="K186" s="485"/>
    </row>
    <row r="187" spans="1:18">
      <c r="G187" s="11"/>
    </row>
    <row r="189" spans="1:18" ht="17.25">
      <c r="A189" s="462" t="s">
        <v>312</v>
      </c>
      <c r="B189" s="462"/>
      <c r="C189" s="462"/>
      <c r="D189" s="462"/>
      <c r="E189" s="462"/>
    </row>
    <row r="190" spans="1:18" ht="13.5" customHeight="1">
      <c r="A190" s="22"/>
      <c r="B190" s="22"/>
      <c r="C190" s="22"/>
      <c r="D190" s="22"/>
      <c r="E190" s="22"/>
    </row>
    <row r="191" spans="1:18">
      <c r="F191" s="525" t="s">
        <v>369</v>
      </c>
      <c r="G191" s="526"/>
      <c r="H191" s="527"/>
    </row>
    <row r="214" spans="1:11">
      <c r="A214" s="11" t="s">
        <v>697</v>
      </c>
      <c r="F214" s="11"/>
    </row>
    <row r="215" spans="1:11">
      <c r="F215" s="11"/>
    </row>
    <row r="216" spans="1:11">
      <c r="F216" s="11"/>
    </row>
    <row r="217" spans="1:11" ht="17.25">
      <c r="A217" s="20" t="s">
        <v>11</v>
      </c>
    </row>
    <row r="218" spans="1:11" ht="11.25" customHeight="1">
      <c r="A218" s="20"/>
    </row>
    <row r="219" spans="1:11" ht="13.5" customHeight="1">
      <c r="A219" s="20"/>
      <c r="F219" s="477" t="s">
        <v>729</v>
      </c>
      <c r="G219" s="471"/>
      <c r="H219" s="471"/>
      <c r="I219" s="471"/>
      <c r="J219" s="471"/>
      <c r="K219" s="472"/>
    </row>
    <row r="220" spans="1:11" ht="13.5" customHeight="1">
      <c r="A220" s="20"/>
      <c r="F220" s="473"/>
      <c r="G220" s="474"/>
      <c r="H220" s="474"/>
      <c r="I220" s="474"/>
      <c r="J220" s="474"/>
      <c r="K220" s="475"/>
    </row>
    <row r="221" spans="1:11" ht="9.75" customHeight="1"/>
    <row r="238" spans="1:11" ht="9.75" customHeight="1"/>
    <row r="239" spans="1:11">
      <c r="A239" s="485" t="s">
        <v>208</v>
      </c>
      <c r="B239" s="485"/>
      <c r="C239" s="485"/>
      <c r="D239" s="485"/>
      <c r="E239" s="485"/>
      <c r="F239" s="485"/>
      <c r="G239" s="485"/>
      <c r="H239" s="485"/>
      <c r="I239" s="485"/>
      <c r="J239" s="485"/>
      <c r="K239" s="485"/>
    </row>
    <row r="242" spans="1:12" ht="17.25">
      <c r="A242" s="462" t="s">
        <v>560</v>
      </c>
      <c r="B242" s="462"/>
      <c r="C242" s="462"/>
      <c r="J242" s="25"/>
      <c r="K242" s="25"/>
      <c r="L242" s="25"/>
    </row>
    <row r="243" spans="1:12" ht="13.5" customHeight="1">
      <c r="A243" s="22"/>
      <c r="B243" s="22"/>
      <c r="C243" s="22"/>
      <c r="J243" s="27"/>
      <c r="K243" s="27"/>
      <c r="L243" s="27"/>
    </row>
    <row r="244" spans="1:12">
      <c r="C244" s="477" t="s">
        <v>713</v>
      </c>
      <c r="D244" s="471"/>
      <c r="E244" s="471"/>
      <c r="F244" s="471"/>
      <c r="G244" s="471"/>
      <c r="H244" s="471"/>
      <c r="I244" s="471"/>
      <c r="J244" s="471"/>
      <c r="K244" s="472"/>
    </row>
    <row r="245" spans="1:12">
      <c r="C245" s="478"/>
      <c r="D245" s="451"/>
      <c r="E245" s="451"/>
      <c r="F245" s="451"/>
      <c r="G245" s="451"/>
      <c r="H245" s="451"/>
      <c r="I245" s="451"/>
      <c r="J245" s="451"/>
      <c r="K245" s="479"/>
    </row>
    <row r="246" spans="1:12">
      <c r="C246" s="473" t="s">
        <v>469</v>
      </c>
      <c r="D246" s="474"/>
      <c r="E246" s="474"/>
      <c r="F246" s="474"/>
      <c r="G246" s="474"/>
      <c r="H246" s="474"/>
      <c r="I246" s="474"/>
      <c r="J246" s="474"/>
      <c r="K246" s="475"/>
    </row>
    <row r="248" spans="1:12" ht="30.75" customHeight="1">
      <c r="A248" s="555"/>
      <c r="B248" s="556"/>
      <c r="C248" s="556"/>
      <c r="D248" s="556"/>
      <c r="E248" s="84" t="s">
        <v>550</v>
      </c>
      <c r="F248" s="84" t="s">
        <v>551</v>
      </c>
      <c r="G248" s="84" t="s">
        <v>17</v>
      </c>
      <c r="H248" s="84" t="s">
        <v>552</v>
      </c>
      <c r="I248" s="84" t="s">
        <v>83</v>
      </c>
      <c r="J248" s="84" t="s">
        <v>554</v>
      </c>
      <c r="K248" s="171" t="s">
        <v>246</v>
      </c>
    </row>
    <row r="249" spans="1:12" ht="30.75" customHeight="1">
      <c r="A249" s="465" t="s">
        <v>556</v>
      </c>
      <c r="B249" s="466"/>
      <c r="C249" s="466"/>
      <c r="D249" s="466"/>
      <c r="E249" s="39">
        <v>14.2</v>
      </c>
      <c r="F249" s="39">
        <v>14.1</v>
      </c>
      <c r="G249" s="39">
        <v>13.5</v>
      </c>
      <c r="H249" s="39">
        <v>12.8</v>
      </c>
      <c r="I249" s="39">
        <v>12.1</v>
      </c>
      <c r="J249" s="39">
        <v>11.9</v>
      </c>
      <c r="K249" s="68">
        <v>11.9</v>
      </c>
    </row>
    <row r="250" spans="1:12" ht="30.75" customHeight="1">
      <c r="A250" s="551" t="s">
        <v>330</v>
      </c>
      <c r="B250" s="552"/>
      <c r="C250" s="552"/>
      <c r="D250" s="552"/>
      <c r="E250" s="85">
        <v>64.099999999999994</v>
      </c>
      <c r="F250" s="85">
        <v>60.6</v>
      </c>
      <c r="G250" s="85">
        <v>58.9</v>
      </c>
      <c r="H250" s="85">
        <v>58.9</v>
      </c>
      <c r="I250" s="85">
        <v>59</v>
      </c>
      <c r="J250" s="85">
        <v>58.3</v>
      </c>
      <c r="K250" s="172">
        <v>56.5</v>
      </c>
    </row>
    <row r="251" spans="1:12" ht="30.75" customHeight="1">
      <c r="A251" s="465" t="s">
        <v>557</v>
      </c>
      <c r="B251" s="466"/>
      <c r="C251" s="466"/>
      <c r="D251" s="466"/>
      <c r="E251" s="39">
        <v>21.7</v>
      </c>
      <c r="F251" s="39">
        <v>25.3</v>
      </c>
      <c r="G251" s="39">
        <v>27.6</v>
      </c>
      <c r="H251" s="39">
        <v>28.3</v>
      </c>
      <c r="I251" s="39">
        <v>28.9</v>
      </c>
      <c r="J251" s="39">
        <v>29.7</v>
      </c>
      <c r="K251" s="68">
        <v>31.6</v>
      </c>
    </row>
    <row r="252" spans="1:12" ht="30.75" customHeight="1">
      <c r="A252" s="553" t="s">
        <v>558</v>
      </c>
      <c r="B252" s="554"/>
      <c r="C252" s="554"/>
      <c r="D252" s="554"/>
      <c r="E252" s="86">
        <v>10.3</v>
      </c>
      <c r="F252" s="86">
        <v>11.7</v>
      </c>
      <c r="G252" s="86">
        <v>13.5</v>
      </c>
      <c r="H252" s="86">
        <v>16.399999999999999</v>
      </c>
      <c r="I252" s="86">
        <v>17.8</v>
      </c>
      <c r="J252" s="86">
        <v>17.899999999999999</v>
      </c>
      <c r="K252" s="173">
        <v>17.899999999999999</v>
      </c>
    </row>
    <row r="253" spans="1:12" ht="21">
      <c r="A253" s="48" t="s">
        <v>147</v>
      </c>
      <c r="B253" s="14"/>
      <c r="C253" s="14"/>
      <c r="D253" s="14"/>
      <c r="E253" s="14"/>
    </row>
    <row r="256" spans="1:12" ht="19.5" customHeight="1">
      <c r="F256" s="89"/>
    </row>
    <row r="257" spans="6:6" ht="19.5" customHeight="1">
      <c r="F257" s="162"/>
    </row>
    <row r="258" spans="6:6" ht="19.5" customHeight="1"/>
    <row r="259" spans="6:6" ht="19.5" customHeight="1"/>
    <row r="260" spans="6:6" ht="19.5" customHeight="1"/>
    <row r="261" spans="6:6" ht="19.5" customHeight="1"/>
    <row r="262" spans="6:6" ht="19.5" customHeight="1"/>
    <row r="263" spans="6:6" ht="19.5" customHeight="1"/>
    <row r="264" spans="6:6" ht="19.5" customHeight="1"/>
    <row r="265" spans="6:6" ht="19.5" customHeight="1"/>
    <row r="294" spans="13:18" ht="17.25">
      <c r="M294" s="25"/>
      <c r="N294" s="25"/>
      <c r="O294" s="25"/>
      <c r="P294" s="25"/>
      <c r="Q294" s="25"/>
      <c r="R294" s="25"/>
    </row>
    <row r="297" spans="13:18" ht="30.75" customHeight="1"/>
    <row r="298" spans="13:18" ht="30.75" customHeight="1"/>
    <row r="299" spans="13:18" ht="30.75" customHeight="1"/>
    <row r="300" spans="13:18" ht="30.75" customHeight="1"/>
    <row r="301" spans="13:18" ht="30.75" customHeight="1"/>
  </sheetData>
  <mergeCells count="51">
    <mergeCell ref="A1:K1"/>
    <mergeCell ref="A6:B6"/>
    <mergeCell ref="G6:H6"/>
    <mergeCell ref="A7:B7"/>
    <mergeCell ref="G7:H7"/>
    <mergeCell ref="A8:B8"/>
    <mergeCell ref="G8:H8"/>
    <mergeCell ref="A9:B9"/>
    <mergeCell ref="G9:H9"/>
    <mergeCell ref="A10:B10"/>
    <mergeCell ref="G10:H10"/>
    <mergeCell ref="A11:B11"/>
    <mergeCell ref="G11:H11"/>
    <mergeCell ref="A12:B12"/>
    <mergeCell ref="G12:H12"/>
    <mergeCell ref="A13:B13"/>
    <mergeCell ref="G13:H13"/>
    <mergeCell ref="A14:E14"/>
    <mergeCell ref="G14:K14"/>
    <mergeCell ref="A15:E15"/>
    <mergeCell ref="G15:K15"/>
    <mergeCell ref="A21:E21"/>
    <mergeCell ref="A63:E63"/>
    <mergeCell ref="A79:K79"/>
    <mergeCell ref="A103:K103"/>
    <mergeCell ref="A106:C106"/>
    <mergeCell ref="A124:K124"/>
    <mergeCell ref="D169:K169"/>
    <mergeCell ref="A186:K186"/>
    <mergeCell ref="A189:E189"/>
    <mergeCell ref="A126:E126"/>
    <mergeCell ref="G126:K126"/>
    <mergeCell ref="A142:E142"/>
    <mergeCell ref="G142:K142"/>
    <mergeCell ref="A145:K145"/>
    <mergeCell ref="A249:D249"/>
    <mergeCell ref="A250:D250"/>
    <mergeCell ref="A251:D251"/>
    <mergeCell ref="A252:D252"/>
    <mergeCell ref="A40:K41"/>
    <mergeCell ref="A60:K61"/>
    <mergeCell ref="E84:K85"/>
    <mergeCell ref="F219:K220"/>
    <mergeCell ref="C244:K245"/>
    <mergeCell ref="F191:H191"/>
    <mergeCell ref="A239:K239"/>
    <mergeCell ref="A242:C242"/>
    <mergeCell ref="C246:K246"/>
    <mergeCell ref="A248:D248"/>
    <mergeCell ref="A164:K164"/>
    <mergeCell ref="A167:E167"/>
  </mergeCells>
  <phoneticPr fontId="34"/>
  <pageMargins left="0.7" right="0.7" top="0.75" bottom="0.75" header="0.3" footer="0.3"/>
  <pageSetup paperSize="9" scale="83" orientation="portrait" r:id="rId1"/>
  <rowBreaks count="3" manualBreakCount="3">
    <brk id="61" max="10" man="1"/>
    <brk id="124" max="10" man="1"/>
    <brk id="188"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4"/>
  <sheetViews>
    <sheetView topLeftCell="A150" zoomScaleSheetLayoutView="100" workbookViewId="0">
      <selection activeCell="M163" sqref="M163"/>
    </sheetView>
  </sheetViews>
  <sheetFormatPr defaultRowHeight="13.5"/>
  <cols>
    <col min="1" max="4" width="9.375" customWidth="1"/>
    <col min="5" max="5" width="9.125" customWidth="1"/>
    <col min="8" max="8" width="10.125" customWidth="1"/>
    <col min="9" max="9" width="9.875" bestFit="1" customWidth="1"/>
    <col min="11" max="11" width="12" customWidth="1"/>
  </cols>
  <sheetData>
    <row r="1" spans="1:11" ht="21">
      <c r="A1" s="521" t="s">
        <v>40</v>
      </c>
      <c r="B1" s="521"/>
      <c r="C1" s="521"/>
      <c r="D1" s="521"/>
      <c r="E1" s="521"/>
      <c r="F1" s="521"/>
      <c r="G1" s="521"/>
      <c r="H1" s="521"/>
      <c r="I1" s="521"/>
      <c r="J1" s="521"/>
      <c r="K1" s="521"/>
    </row>
    <row r="2" spans="1:11" ht="21">
      <c r="A2" s="14"/>
      <c r="B2" s="14"/>
      <c r="C2" s="14"/>
      <c r="D2" s="14"/>
      <c r="E2" s="14"/>
      <c r="F2" s="14"/>
      <c r="G2" s="14"/>
      <c r="H2" s="14"/>
      <c r="I2" s="14"/>
      <c r="J2" s="14"/>
      <c r="K2" s="14"/>
    </row>
    <row r="3" spans="1:11" ht="21">
      <c r="A3" s="14"/>
      <c r="B3" s="14"/>
      <c r="C3" s="14"/>
      <c r="D3" s="14"/>
      <c r="E3" s="14"/>
      <c r="F3" s="14"/>
      <c r="G3" s="14"/>
      <c r="H3" s="14"/>
      <c r="I3" s="14"/>
      <c r="J3" s="14"/>
      <c r="K3" s="14"/>
    </row>
    <row r="4" spans="1:11" ht="21">
      <c r="A4" s="14"/>
      <c r="B4" s="14"/>
      <c r="C4" s="14"/>
      <c r="D4" s="14"/>
      <c r="E4" s="14"/>
      <c r="F4" s="14"/>
      <c r="G4" s="14"/>
      <c r="H4" s="14"/>
      <c r="I4" s="14"/>
      <c r="J4" s="14"/>
      <c r="K4" s="14"/>
    </row>
    <row r="5" spans="1:11" ht="21.75" customHeight="1"/>
    <row r="6" spans="1:11" ht="21" customHeight="1">
      <c r="G6" s="549"/>
      <c r="H6" s="550"/>
      <c r="I6" s="97" t="s">
        <v>502</v>
      </c>
      <c r="J6" s="97" t="s">
        <v>295</v>
      </c>
      <c r="K6" s="109" t="s">
        <v>541</v>
      </c>
    </row>
    <row r="7" spans="1:11" ht="21" customHeight="1">
      <c r="G7" s="533" t="s">
        <v>488</v>
      </c>
      <c r="H7" s="534"/>
      <c r="I7" s="163">
        <v>137247</v>
      </c>
      <c r="J7" s="164"/>
      <c r="K7" s="168"/>
    </row>
    <row r="8" spans="1:11" ht="21" customHeight="1">
      <c r="G8" s="533" t="s">
        <v>503</v>
      </c>
      <c r="H8" s="534"/>
      <c r="I8" s="163">
        <v>19821</v>
      </c>
      <c r="J8" s="102">
        <v>14.441845723403791</v>
      </c>
      <c r="K8" s="177">
        <v>8</v>
      </c>
    </row>
    <row r="9" spans="1:11" ht="21" customHeight="1">
      <c r="G9" s="533" t="s">
        <v>504</v>
      </c>
      <c r="H9" s="534"/>
      <c r="I9" s="163">
        <v>90034</v>
      </c>
      <c r="J9" s="102">
        <v>65.599976684371981</v>
      </c>
      <c r="K9" s="177">
        <v>1</v>
      </c>
    </row>
    <row r="10" spans="1:11" ht="21" customHeight="1">
      <c r="G10" s="533" t="s">
        <v>190</v>
      </c>
      <c r="H10" s="534"/>
      <c r="I10" s="163">
        <v>27392</v>
      </c>
      <c r="J10" s="102">
        <v>19.958177592224239</v>
      </c>
      <c r="K10" s="177">
        <v>18</v>
      </c>
    </row>
    <row r="11" spans="1:11" ht="21" customHeight="1">
      <c r="G11" s="533" t="s">
        <v>506</v>
      </c>
      <c r="H11" s="534"/>
      <c r="I11" s="163">
        <v>11510</v>
      </c>
      <c r="J11" s="102">
        <v>8.3863399564289196</v>
      </c>
      <c r="K11" s="177">
        <v>18</v>
      </c>
    </row>
    <row r="12" spans="1:11" ht="8.25" customHeight="1">
      <c r="G12" s="533"/>
      <c r="H12" s="534"/>
      <c r="I12" s="164"/>
      <c r="J12" s="166"/>
      <c r="K12" s="169"/>
    </row>
    <row r="13" spans="1:11" ht="21" customHeight="1">
      <c r="G13" s="467" t="s">
        <v>286</v>
      </c>
      <c r="H13" s="468"/>
      <c r="I13" s="144">
        <v>1.39</v>
      </c>
      <c r="J13" s="167"/>
      <c r="K13" s="170"/>
    </row>
    <row r="14" spans="1:11">
      <c r="G14" s="548" t="s">
        <v>435</v>
      </c>
      <c r="H14" s="548"/>
      <c r="I14" s="548"/>
      <c r="J14" s="548"/>
      <c r="K14" s="548"/>
    </row>
    <row r="15" spans="1:11">
      <c r="G15" s="515" t="s">
        <v>206</v>
      </c>
      <c r="H15" s="515"/>
      <c r="I15" s="515"/>
      <c r="J15" s="515"/>
      <c r="K15" s="515"/>
    </row>
    <row r="16" spans="1:11">
      <c r="G16" s="48"/>
      <c r="H16" s="48"/>
      <c r="I16" s="48"/>
      <c r="J16" s="48"/>
      <c r="K16" s="48"/>
    </row>
    <row r="17" spans="1:11">
      <c r="G17" s="48"/>
      <c r="H17" s="48"/>
      <c r="I17" s="48"/>
      <c r="J17" s="48"/>
      <c r="K17" s="48"/>
    </row>
    <row r="18" spans="1:11">
      <c r="G18" s="48"/>
      <c r="H18" s="48"/>
      <c r="I18" s="48"/>
      <c r="J18" s="48"/>
      <c r="K18" s="48"/>
    </row>
    <row r="19" spans="1:11">
      <c r="G19" s="48"/>
      <c r="H19" s="48"/>
      <c r="I19" s="48"/>
      <c r="J19" s="48"/>
      <c r="K19" s="48"/>
    </row>
    <row r="20" spans="1:11">
      <c r="A20" s="17"/>
      <c r="B20" s="17"/>
      <c r="C20" s="17"/>
      <c r="D20" s="17"/>
      <c r="E20" s="17"/>
    </row>
    <row r="22" spans="1:11" ht="18" customHeight="1">
      <c r="A22" s="531" t="s">
        <v>584</v>
      </c>
      <c r="B22" s="531"/>
      <c r="C22" s="531"/>
      <c r="D22" s="531"/>
      <c r="E22" s="531"/>
    </row>
    <row r="23" spans="1:11" ht="11.25" customHeight="1">
      <c r="A23" s="76"/>
      <c r="B23" s="76"/>
      <c r="C23" s="76"/>
      <c r="D23" s="76"/>
      <c r="E23" s="76"/>
    </row>
    <row r="24" spans="1:11" ht="13.5" customHeight="1">
      <c r="F24" s="82" t="s">
        <v>217</v>
      </c>
      <c r="G24" s="83"/>
      <c r="H24" s="83"/>
      <c r="I24" s="83"/>
      <c r="J24" s="113"/>
    </row>
    <row r="25" spans="1:11" ht="13.5" customHeight="1"/>
    <row r="26" spans="1:11" ht="13.5" customHeight="1"/>
    <row r="27" spans="1:11" ht="13.5" customHeight="1"/>
    <row r="28" spans="1:11" ht="13.5" customHeight="1"/>
    <row r="29" spans="1:11" ht="13.5" customHeight="1">
      <c r="G29" s="48"/>
      <c r="H29" s="14"/>
      <c r="I29" s="14"/>
      <c r="J29" s="14"/>
      <c r="K29" s="14"/>
    </row>
    <row r="30" spans="1:11" ht="13.5" customHeight="1"/>
    <row r="41" spans="1:11">
      <c r="A41" s="476" t="s">
        <v>12</v>
      </c>
      <c r="B41" s="476"/>
      <c r="C41" s="476"/>
      <c r="D41" s="476"/>
      <c r="E41" s="476"/>
      <c r="F41" s="476"/>
      <c r="G41" s="476"/>
      <c r="H41" s="476"/>
      <c r="I41" s="476"/>
      <c r="J41" s="476"/>
      <c r="K41" s="476"/>
    </row>
    <row r="42" spans="1:11">
      <c r="A42" s="476"/>
      <c r="B42" s="476"/>
      <c r="C42" s="476"/>
      <c r="D42" s="476"/>
      <c r="E42" s="476"/>
      <c r="F42" s="476"/>
      <c r="G42" s="476"/>
      <c r="H42" s="476"/>
      <c r="I42" s="476"/>
      <c r="J42" s="476"/>
      <c r="K42" s="476"/>
    </row>
    <row r="45" spans="1:11" ht="17.25">
      <c r="E45" s="23"/>
      <c r="F45" s="20" t="s">
        <v>27</v>
      </c>
      <c r="G45" s="23"/>
    </row>
    <row r="46" spans="1:11" ht="13.5" customHeight="1">
      <c r="E46" s="23"/>
      <c r="F46" s="20"/>
      <c r="G46" s="23"/>
    </row>
    <row r="47" spans="1:11">
      <c r="F47" s="45"/>
    </row>
    <row r="61" spans="1:11">
      <c r="A61" s="476" t="s">
        <v>12</v>
      </c>
      <c r="B61" s="476"/>
      <c r="C61" s="476"/>
      <c r="D61" s="476"/>
      <c r="E61" s="476"/>
      <c r="F61" s="476"/>
      <c r="G61" s="476"/>
      <c r="H61" s="476"/>
      <c r="I61" s="476"/>
      <c r="J61" s="476"/>
      <c r="K61" s="476"/>
    </row>
    <row r="62" spans="1:11">
      <c r="A62" s="476"/>
      <c r="B62" s="476"/>
      <c r="C62" s="476"/>
      <c r="D62" s="476"/>
      <c r="E62" s="476"/>
      <c r="F62" s="476"/>
      <c r="G62" s="476"/>
      <c r="H62" s="476"/>
      <c r="I62" s="476"/>
      <c r="J62" s="476"/>
      <c r="K62" s="476"/>
    </row>
    <row r="63" spans="1:11">
      <c r="A63" s="19"/>
      <c r="B63" s="19"/>
      <c r="C63" s="19"/>
      <c r="D63" s="19"/>
      <c r="E63" s="19"/>
      <c r="F63" s="19"/>
      <c r="G63" s="19"/>
      <c r="H63" s="19"/>
      <c r="I63" s="19"/>
      <c r="J63" s="19"/>
      <c r="K63" s="19"/>
    </row>
    <row r="64" spans="1:11" ht="17.25">
      <c r="A64" s="462" t="s">
        <v>537</v>
      </c>
      <c r="B64" s="462"/>
      <c r="C64" s="462"/>
      <c r="D64" s="462"/>
      <c r="E64" s="462"/>
    </row>
    <row r="65" spans="1:11" ht="11.25" customHeight="1">
      <c r="A65" s="22"/>
      <c r="B65" s="22"/>
      <c r="C65" s="22"/>
      <c r="D65" s="22"/>
      <c r="E65" s="22"/>
    </row>
    <row r="66" spans="1:11" ht="13.5" customHeight="1">
      <c r="A66" s="22"/>
      <c r="B66" s="22"/>
      <c r="C66" s="22"/>
      <c r="D66" s="559" t="s">
        <v>649</v>
      </c>
      <c r="E66" s="560"/>
      <c r="F66" s="560"/>
      <c r="G66" s="560"/>
      <c r="H66" s="560"/>
      <c r="I66" s="560"/>
      <c r="J66" s="560"/>
      <c r="K66" s="561"/>
    </row>
    <row r="83" spans="1:11" ht="9.75" customHeight="1"/>
    <row r="84" spans="1:11">
      <c r="A84" s="507" t="s">
        <v>42</v>
      </c>
      <c r="B84" s="507"/>
      <c r="C84" s="507"/>
      <c r="D84" s="507"/>
      <c r="E84" s="507"/>
      <c r="F84" s="507"/>
      <c r="G84" s="507"/>
      <c r="H84" s="507"/>
      <c r="I84" s="507"/>
      <c r="J84" s="507"/>
      <c r="K84" s="507"/>
    </row>
    <row r="87" spans="1:11" ht="17.25">
      <c r="A87" s="462" t="s">
        <v>6</v>
      </c>
      <c r="B87" s="462"/>
      <c r="C87" s="462"/>
      <c r="D87" s="462"/>
      <c r="E87" s="462"/>
      <c r="F87" s="462"/>
      <c r="G87" s="462"/>
    </row>
    <row r="88" spans="1:11" ht="17.25">
      <c r="A88" s="22"/>
      <c r="B88" s="22"/>
      <c r="C88" s="22"/>
      <c r="D88" s="22"/>
      <c r="E88" s="22"/>
      <c r="F88" s="22"/>
      <c r="G88" s="22"/>
    </row>
    <row r="106" spans="1:11" ht="9.75" customHeight="1"/>
    <row r="107" spans="1:11">
      <c r="A107" s="507" t="s">
        <v>42</v>
      </c>
      <c r="B107" s="507"/>
      <c r="C107" s="507"/>
      <c r="D107" s="507"/>
      <c r="E107" s="507"/>
      <c r="F107" s="507"/>
      <c r="G107" s="507"/>
      <c r="H107" s="507"/>
      <c r="I107" s="507"/>
      <c r="J107" s="507"/>
      <c r="K107" s="507"/>
    </row>
    <row r="110" spans="1:11" ht="17.25">
      <c r="A110" s="462" t="s">
        <v>22</v>
      </c>
      <c r="B110" s="462"/>
      <c r="C110" s="462"/>
    </row>
    <row r="111" spans="1:11" ht="10.5" customHeight="1">
      <c r="A111" s="22"/>
      <c r="B111" s="22"/>
      <c r="C111" s="22"/>
    </row>
    <row r="112" spans="1:11" ht="13.5" customHeight="1">
      <c r="A112" s="22"/>
      <c r="B112" s="22"/>
      <c r="C112" s="22"/>
      <c r="D112" s="82" t="s">
        <v>632</v>
      </c>
      <c r="E112" s="83"/>
      <c r="F112" s="83"/>
      <c r="G112" s="83"/>
      <c r="H112" s="83"/>
      <c r="I112" s="83"/>
      <c r="J112" s="83"/>
      <c r="K112" s="113"/>
    </row>
    <row r="113" spans="1:3" ht="13.5" customHeight="1">
      <c r="A113" s="22"/>
      <c r="B113" s="22"/>
      <c r="C113" s="22"/>
    </row>
    <row r="130" spans="1:11" ht="9" customHeight="1"/>
    <row r="131" spans="1:11">
      <c r="A131" s="507" t="s">
        <v>42</v>
      </c>
      <c r="B131" s="507"/>
      <c r="C131" s="507"/>
      <c r="D131" s="507"/>
      <c r="E131" s="507"/>
      <c r="F131" s="507"/>
      <c r="G131" s="507"/>
      <c r="H131" s="507"/>
      <c r="I131" s="507"/>
      <c r="J131" s="507"/>
      <c r="K131" s="507"/>
    </row>
    <row r="135" spans="1:11" ht="17.25">
      <c r="A135" s="508" t="s">
        <v>321</v>
      </c>
      <c r="B135" s="508"/>
      <c r="C135" s="508"/>
      <c r="D135" s="508"/>
      <c r="E135" s="508"/>
      <c r="G135" s="508" t="s">
        <v>734</v>
      </c>
      <c r="H135" s="508"/>
      <c r="I135" s="508"/>
      <c r="J135" s="508"/>
      <c r="K135" s="508"/>
    </row>
    <row r="136" spans="1:11" ht="15.75" customHeight="1">
      <c r="G136" s="48"/>
      <c r="H136" s="14"/>
      <c r="I136" s="14"/>
      <c r="J136" s="14"/>
      <c r="K136" s="14"/>
    </row>
    <row r="137" spans="1:11" ht="21">
      <c r="G137" s="48"/>
      <c r="H137" s="14"/>
      <c r="I137" s="14"/>
      <c r="J137" s="14"/>
      <c r="K137" s="14"/>
    </row>
    <row r="138" spans="1:11" ht="21">
      <c r="G138" s="48"/>
      <c r="H138" s="14"/>
      <c r="I138" s="14"/>
      <c r="J138" s="14"/>
      <c r="K138" s="14"/>
    </row>
    <row r="139" spans="1:11" ht="21">
      <c r="G139" s="48"/>
      <c r="H139" s="14"/>
      <c r="I139" s="14"/>
      <c r="J139" s="14"/>
      <c r="K139" s="14"/>
    </row>
    <row r="140" spans="1:11" ht="21">
      <c r="G140" s="48"/>
      <c r="H140" s="14"/>
      <c r="I140" s="14"/>
      <c r="J140" s="14"/>
      <c r="K140" s="14"/>
    </row>
    <row r="141" spans="1:11" ht="21">
      <c r="G141" s="48"/>
      <c r="H141" s="14"/>
      <c r="I141" s="14"/>
      <c r="J141" s="14"/>
      <c r="K141" s="14"/>
    </row>
    <row r="142" spans="1:11" ht="21">
      <c r="G142" s="48"/>
      <c r="H142" s="14"/>
      <c r="I142" s="14"/>
      <c r="J142" s="14"/>
      <c r="K142" s="14"/>
    </row>
    <row r="143" spans="1:11" ht="21">
      <c r="G143" s="48"/>
      <c r="H143" s="14"/>
      <c r="I143" s="14"/>
      <c r="J143" s="14"/>
      <c r="K143" s="14"/>
    </row>
    <row r="144" spans="1:11" ht="21">
      <c r="G144" s="48"/>
      <c r="H144" s="14"/>
      <c r="I144" s="14"/>
      <c r="J144" s="14"/>
      <c r="K144" s="14"/>
    </row>
    <row r="147" spans="1:11">
      <c r="A147" s="547" t="s">
        <v>323</v>
      </c>
      <c r="B147" s="547"/>
      <c r="C147" s="547"/>
      <c r="D147" s="547"/>
      <c r="E147" s="547"/>
      <c r="F147" s="48"/>
      <c r="G147" s="143" t="s">
        <v>507</v>
      </c>
      <c r="H147" s="143"/>
      <c r="I147" s="143"/>
      <c r="J147" s="143"/>
      <c r="K147" s="143"/>
    </row>
    <row r="150" spans="1:11" ht="17.25">
      <c r="A150" s="510" t="s">
        <v>733</v>
      </c>
      <c r="B150" s="510"/>
      <c r="C150" s="510"/>
      <c r="D150" s="510"/>
      <c r="E150" s="510"/>
      <c r="F150" s="510"/>
      <c r="G150" s="510"/>
      <c r="H150" s="510"/>
      <c r="I150" s="510"/>
      <c r="J150" s="510"/>
      <c r="K150" s="510"/>
    </row>
    <row r="151" spans="1:11" ht="8.25" customHeight="1">
      <c r="A151" s="22"/>
      <c r="B151" s="22"/>
      <c r="C151" s="22"/>
      <c r="D151" s="22"/>
      <c r="E151" s="22"/>
      <c r="F151" s="22"/>
      <c r="G151" s="22"/>
      <c r="H151" s="22"/>
      <c r="I151" s="22"/>
      <c r="J151" s="22"/>
      <c r="K151" s="22"/>
    </row>
    <row r="152" spans="1:11">
      <c r="D152" s="8"/>
      <c r="E152" s="8"/>
      <c r="F152" s="82" t="s">
        <v>529</v>
      </c>
      <c r="G152" s="83"/>
      <c r="H152" s="83"/>
      <c r="I152" s="113"/>
    </row>
    <row r="153" spans="1:11">
      <c r="D153" s="8"/>
      <c r="E153" s="8"/>
    </row>
    <row r="154" spans="1:11" ht="17.25">
      <c r="D154" s="8"/>
      <c r="E154" s="8"/>
      <c r="F154" s="27"/>
      <c r="G154" s="8"/>
    </row>
    <row r="155" spans="1:11" ht="17.25">
      <c r="D155" s="8"/>
      <c r="E155" s="8"/>
      <c r="F155" s="27"/>
      <c r="G155" s="8"/>
    </row>
    <row r="156" spans="1:11" ht="17.25">
      <c r="D156" s="8"/>
      <c r="E156" s="8"/>
      <c r="F156" s="27"/>
      <c r="G156" s="8"/>
    </row>
    <row r="157" spans="1:11" ht="17.25">
      <c r="D157" s="8"/>
      <c r="E157" s="8"/>
      <c r="F157" s="27"/>
      <c r="G157" s="8"/>
    </row>
    <row r="158" spans="1:11" ht="17.25">
      <c r="D158" s="8"/>
      <c r="E158" s="8"/>
      <c r="F158" s="27"/>
      <c r="G158" s="8"/>
    </row>
    <row r="159" spans="1:11" ht="17.25">
      <c r="D159" s="8"/>
      <c r="E159" s="8"/>
      <c r="F159" s="27"/>
      <c r="G159" s="8"/>
    </row>
    <row r="160" spans="1:11" ht="17.25">
      <c r="D160" s="8"/>
      <c r="E160" s="8"/>
      <c r="F160" s="27"/>
      <c r="G160" s="8"/>
    </row>
    <row r="161" spans="1:18" ht="17.25">
      <c r="D161" s="8"/>
      <c r="E161" s="8"/>
      <c r="F161" s="27"/>
      <c r="G161" s="8"/>
    </row>
    <row r="162" spans="1:18" ht="17.25">
      <c r="D162" s="8"/>
      <c r="E162" s="8"/>
      <c r="F162" s="27"/>
      <c r="G162" s="8"/>
    </row>
    <row r="163" spans="1:18" ht="17.25">
      <c r="D163" s="8"/>
      <c r="E163" s="8"/>
      <c r="F163" s="27"/>
      <c r="G163" s="8"/>
    </row>
    <row r="164" spans="1:18">
      <c r="A164" s="485"/>
      <c r="B164" s="485"/>
      <c r="C164" s="485"/>
      <c r="D164" s="485"/>
      <c r="E164" s="485"/>
      <c r="F164" s="485"/>
      <c r="G164" s="485"/>
      <c r="H164" s="485"/>
      <c r="I164" s="485"/>
      <c r="J164" s="485"/>
      <c r="K164" s="485"/>
    </row>
    <row r="165" spans="1:18">
      <c r="A165" s="23"/>
      <c r="B165" s="23"/>
      <c r="C165" s="23"/>
      <c r="D165" s="23"/>
      <c r="E165" s="23"/>
      <c r="F165" s="23"/>
      <c r="G165" s="23"/>
      <c r="H165" s="23"/>
      <c r="I165" s="23"/>
      <c r="J165" s="23"/>
      <c r="K165" s="23"/>
    </row>
    <row r="166" spans="1:18">
      <c r="A166" s="485" t="s">
        <v>648</v>
      </c>
      <c r="B166" s="485"/>
      <c r="C166" s="485"/>
      <c r="D166" s="485"/>
      <c r="E166" s="485"/>
      <c r="F166" s="485"/>
      <c r="G166" s="485"/>
      <c r="H166" s="485"/>
      <c r="I166" s="485"/>
      <c r="J166" s="485"/>
      <c r="K166" s="485"/>
    </row>
    <row r="167" spans="1:18">
      <c r="A167" s="23"/>
      <c r="B167" s="23"/>
      <c r="C167" s="23"/>
      <c r="D167" s="23"/>
      <c r="E167" s="23"/>
      <c r="F167" s="23"/>
      <c r="G167" s="23"/>
      <c r="H167" s="23"/>
      <c r="I167" s="23"/>
      <c r="J167" s="23"/>
      <c r="K167" s="23"/>
    </row>
    <row r="169" spans="1:18" ht="17.25">
      <c r="A169" s="462" t="s">
        <v>546</v>
      </c>
      <c r="B169" s="462"/>
      <c r="C169" s="462"/>
      <c r="D169" s="462"/>
      <c r="E169" s="462"/>
    </row>
    <row r="170" spans="1:18" ht="8.25" customHeight="1">
      <c r="D170" s="8"/>
      <c r="E170" s="8"/>
      <c r="F170" s="27"/>
      <c r="G170" s="8"/>
    </row>
    <row r="171" spans="1:18" ht="13.5" customHeight="1">
      <c r="D171" s="47" t="s">
        <v>341</v>
      </c>
      <c r="E171" s="50"/>
      <c r="F171" s="50"/>
      <c r="G171" s="50"/>
      <c r="H171" s="50"/>
      <c r="I171" s="50"/>
      <c r="J171" s="53"/>
      <c r="K171" s="113"/>
    </row>
    <row r="172" spans="1:18" ht="13.5" customHeight="1"/>
    <row r="174" spans="1:18">
      <c r="F174" s="89"/>
    </row>
    <row r="175" spans="1:18">
      <c r="F175" s="162"/>
    </row>
    <row r="176" spans="1:18">
      <c r="N176" s="148"/>
      <c r="O176" s="125" t="s">
        <v>37</v>
      </c>
      <c r="P176" s="130"/>
      <c r="Q176" s="136" t="s">
        <v>497</v>
      </c>
      <c r="R176" s="138"/>
    </row>
    <row r="177" spans="1:18" ht="21">
      <c r="N177" s="149"/>
      <c r="O177" s="178" t="s">
        <v>423</v>
      </c>
      <c r="P177" s="179" t="s">
        <v>115</v>
      </c>
      <c r="Q177" s="180" t="s">
        <v>423</v>
      </c>
      <c r="R177" s="181" t="s">
        <v>115</v>
      </c>
    </row>
    <row r="178" spans="1:18">
      <c r="N178" s="120" t="s">
        <v>424</v>
      </c>
      <c r="O178" s="127">
        <v>97702480</v>
      </c>
      <c r="P178" s="132">
        <v>17.2</v>
      </c>
      <c r="Q178" s="127">
        <v>74968980</v>
      </c>
      <c r="R178" s="140">
        <v>10.5</v>
      </c>
    </row>
    <row r="179" spans="1:18">
      <c r="N179" s="120" t="s">
        <v>425</v>
      </c>
      <c r="O179" s="127">
        <v>26321920</v>
      </c>
      <c r="P179" s="132">
        <v>4.5999999999999996</v>
      </c>
      <c r="Q179" s="127">
        <v>29139780</v>
      </c>
      <c r="R179" s="140">
        <v>4.0999999999999996</v>
      </c>
    </row>
    <row r="180" spans="1:18">
      <c r="N180" s="121" t="s">
        <v>391</v>
      </c>
      <c r="O180" s="127">
        <v>29445680</v>
      </c>
      <c r="P180" s="132">
        <v>5.2</v>
      </c>
      <c r="Q180" s="127">
        <v>39868870</v>
      </c>
      <c r="R180" s="140">
        <v>5.6</v>
      </c>
    </row>
    <row r="181" spans="1:18">
      <c r="N181" s="121" t="s">
        <v>21</v>
      </c>
      <c r="O181" s="127">
        <v>25745170</v>
      </c>
      <c r="P181" s="132">
        <v>4.5</v>
      </c>
      <c r="Q181" s="127">
        <v>26836830</v>
      </c>
      <c r="R181" s="140">
        <v>3.8</v>
      </c>
    </row>
    <row r="182" spans="1:18">
      <c r="N182" s="120" t="s">
        <v>356</v>
      </c>
      <c r="O182" s="127">
        <v>4491010</v>
      </c>
      <c r="P182" s="132">
        <v>0.8</v>
      </c>
      <c r="Q182" s="127">
        <v>16272450</v>
      </c>
      <c r="R182" s="140">
        <v>2.2999999999999998</v>
      </c>
    </row>
    <row r="183" spans="1:18">
      <c r="N183" s="120" t="s">
        <v>427</v>
      </c>
      <c r="O183" s="127">
        <v>8304110</v>
      </c>
      <c r="P183" s="132">
        <v>1.5</v>
      </c>
      <c r="Q183" s="127">
        <v>30510890</v>
      </c>
      <c r="R183" s="140">
        <v>4.3</v>
      </c>
    </row>
    <row r="184" spans="1:18">
      <c r="A184" s="174"/>
      <c r="B184" s="175"/>
      <c r="C184" s="176"/>
      <c r="D184" s="175"/>
      <c r="E184" s="176"/>
      <c r="N184" s="122" t="s">
        <v>454</v>
      </c>
      <c r="O184" s="128">
        <f>O185-SUM(O178:O183)</f>
        <v>375260320</v>
      </c>
      <c r="P184" s="133">
        <f>P185-SUM(P178:P183)</f>
        <v>66.2</v>
      </c>
      <c r="Q184" s="128">
        <f>Q185-SUM(Q178:Q183)</f>
        <v>494586380</v>
      </c>
      <c r="R184" s="141">
        <f>R185-SUM(R178:R183)</f>
        <v>69.400000000000006</v>
      </c>
    </row>
    <row r="185" spans="1:18">
      <c r="A185" s="174"/>
      <c r="B185" s="175"/>
      <c r="C185" s="176"/>
      <c r="D185" s="175"/>
      <c r="E185" s="176"/>
      <c r="N185" s="123" t="s">
        <v>428</v>
      </c>
      <c r="O185" s="129">
        <v>567270690</v>
      </c>
      <c r="P185" s="134">
        <v>100</v>
      </c>
      <c r="Q185" s="129">
        <v>712184180</v>
      </c>
      <c r="R185" s="142">
        <v>100</v>
      </c>
    </row>
    <row r="188" spans="1:18" ht="8.25" customHeight="1"/>
    <row r="189" spans="1:18">
      <c r="A189" s="485" t="s">
        <v>585</v>
      </c>
      <c r="B189" s="485"/>
      <c r="C189" s="485"/>
      <c r="D189" s="485"/>
      <c r="E189" s="485"/>
      <c r="F189" s="485"/>
      <c r="G189" s="485"/>
      <c r="H189" s="485"/>
      <c r="I189" s="485"/>
      <c r="J189" s="485"/>
      <c r="K189" s="485"/>
    </row>
    <row r="190" spans="1:18">
      <c r="F190" s="11"/>
    </row>
    <row r="192" spans="1:18" ht="17.25">
      <c r="A192" s="462" t="s">
        <v>312</v>
      </c>
      <c r="B192" s="462"/>
      <c r="C192" s="462"/>
      <c r="D192" s="462"/>
      <c r="E192" s="462"/>
    </row>
    <row r="193" spans="1:8" ht="13.5" customHeight="1">
      <c r="A193" s="22"/>
      <c r="B193" s="22"/>
      <c r="C193" s="22"/>
      <c r="D193" s="22"/>
      <c r="E193" s="22"/>
    </row>
    <row r="194" spans="1:8" ht="13.5" customHeight="1">
      <c r="A194" s="22"/>
      <c r="B194" s="22"/>
      <c r="C194" s="22"/>
      <c r="D194" s="22"/>
      <c r="E194" s="22"/>
      <c r="F194" s="525" t="s">
        <v>399</v>
      </c>
      <c r="G194" s="526"/>
      <c r="H194" s="527"/>
    </row>
    <row r="195" spans="1:8" ht="13.5" customHeight="1">
      <c r="A195" s="22"/>
      <c r="B195" s="22"/>
      <c r="C195" s="22"/>
      <c r="D195" s="22"/>
      <c r="E195" s="22"/>
    </row>
    <row r="217" spans="1:11">
      <c r="A217" s="11" t="s">
        <v>697</v>
      </c>
    </row>
    <row r="220" spans="1:11" ht="17.25">
      <c r="A220" s="20" t="s">
        <v>11</v>
      </c>
      <c r="F220" s="10"/>
      <c r="G220" s="10"/>
      <c r="H220" s="10"/>
      <c r="I220" s="10"/>
      <c r="J220" s="10"/>
      <c r="K220" s="10"/>
    </row>
    <row r="221" spans="1:11" ht="7.5" customHeight="1">
      <c r="A221" s="20"/>
      <c r="F221" s="46"/>
      <c r="G221" s="46"/>
      <c r="H221" s="46"/>
      <c r="I221" s="46"/>
      <c r="J221" s="46"/>
      <c r="K221" s="46"/>
    </row>
    <row r="222" spans="1:11" ht="13.5" customHeight="1">
      <c r="A222" s="20"/>
      <c r="F222" s="559" t="s">
        <v>728</v>
      </c>
      <c r="G222" s="560"/>
      <c r="H222" s="560"/>
      <c r="I222" s="560"/>
      <c r="J222" s="560"/>
      <c r="K222" s="561"/>
    </row>
    <row r="223" spans="1:11" ht="9" customHeight="1">
      <c r="A223" s="20"/>
      <c r="F223" s="70"/>
      <c r="G223" s="70"/>
      <c r="H223" s="70"/>
      <c r="I223" s="70"/>
      <c r="J223" s="70"/>
      <c r="K223" s="70"/>
    </row>
    <row r="241" spans="1:11">
      <c r="A241" s="485" t="s">
        <v>208</v>
      </c>
      <c r="B241" s="485"/>
      <c r="C241" s="485"/>
      <c r="D241" s="485"/>
      <c r="E241" s="485"/>
      <c r="F241" s="485"/>
      <c r="G241" s="485"/>
      <c r="H241" s="485"/>
      <c r="I241" s="485"/>
      <c r="J241" s="485"/>
      <c r="K241" s="485"/>
    </row>
    <row r="244" spans="1:11" ht="17.25">
      <c r="A244" s="462" t="s">
        <v>560</v>
      </c>
      <c r="B244" s="462"/>
      <c r="C244" s="462"/>
      <c r="D244" s="462"/>
      <c r="E244" s="462"/>
      <c r="F244" s="462"/>
      <c r="G244" s="462"/>
      <c r="H244" s="462"/>
      <c r="I244" s="462"/>
      <c r="J244" s="462"/>
      <c r="K244" s="462"/>
    </row>
    <row r="245" spans="1:11" ht="11.25" customHeight="1">
      <c r="A245" s="22"/>
      <c r="B245" s="22"/>
      <c r="C245" s="22"/>
      <c r="D245" s="22"/>
      <c r="E245" s="22"/>
      <c r="F245" s="22"/>
      <c r="G245" s="22"/>
      <c r="H245" s="22"/>
      <c r="I245" s="22"/>
      <c r="J245" s="22"/>
      <c r="K245" s="22"/>
    </row>
    <row r="246" spans="1:11" ht="13.5" customHeight="1">
      <c r="A246" s="21"/>
      <c r="B246" s="21"/>
      <c r="C246" s="538" t="s">
        <v>630</v>
      </c>
      <c r="D246" s="539"/>
      <c r="E246" s="539"/>
      <c r="F246" s="539"/>
      <c r="G246" s="539"/>
      <c r="H246" s="539"/>
      <c r="I246" s="539"/>
      <c r="J246" s="539"/>
      <c r="K246" s="540"/>
    </row>
    <row r="247" spans="1:11" ht="13.5" customHeight="1">
      <c r="A247" s="22"/>
      <c r="B247" s="22"/>
      <c r="C247" s="543" t="s">
        <v>690</v>
      </c>
      <c r="D247" s="544"/>
      <c r="E247" s="544"/>
      <c r="F247" s="544"/>
      <c r="G247" s="544"/>
      <c r="H247" s="544"/>
      <c r="I247" s="544"/>
      <c r="J247" s="544"/>
      <c r="K247" s="545"/>
    </row>
    <row r="248" spans="1:11" ht="13.5" customHeight="1">
      <c r="A248" s="22"/>
      <c r="B248" s="22"/>
      <c r="C248" s="10"/>
      <c r="D248" s="10"/>
      <c r="E248" s="10"/>
      <c r="F248" s="10"/>
      <c r="G248" s="10"/>
      <c r="H248" s="10"/>
      <c r="I248" s="10"/>
      <c r="J248" s="10"/>
      <c r="K248" s="10"/>
    </row>
    <row r="249" spans="1:11" ht="30.75" customHeight="1">
      <c r="A249" s="463"/>
      <c r="B249" s="464"/>
      <c r="C249" s="464"/>
      <c r="D249" s="464"/>
      <c r="E249" s="29" t="s">
        <v>550</v>
      </c>
      <c r="F249" s="29" t="s">
        <v>551</v>
      </c>
      <c r="G249" s="29" t="s">
        <v>17</v>
      </c>
      <c r="H249" s="29" t="s">
        <v>552</v>
      </c>
      <c r="I249" s="29" t="s">
        <v>83</v>
      </c>
      <c r="J249" s="29" t="s">
        <v>554</v>
      </c>
      <c r="K249" s="67" t="s">
        <v>246</v>
      </c>
    </row>
    <row r="250" spans="1:11" ht="30.75" customHeight="1">
      <c r="A250" s="465" t="s">
        <v>556</v>
      </c>
      <c r="B250" s="466"/>
      <c r="C250" s="466"/>
      <c r="D250" s="466"/>
      <c r="E250" s="39">
        <v>14.4</v>
      </c>
      <c r="F250" s="39">
        <v>14.1</v>
      </c>
      <c r="G250" s="39">
        <v>13.5</v>
      </c>
      <c r="H250" s="39">
        <v>12.7</v>
      </c>
      <c r="I250" s="39">
        <v>12</v>
      </c>
      <c r="J250" s="39">
        <v>11.7</v>
      </c>
      <c r="K250" s="68">
        <v>11.6</v>
      </c>
    </row>
    <row r="251" spans="1:11" ht="30.75" customHeight="1">
      <c r="A251" s="465" t="s">
        <v>330</v>
      </c>
      <c r="B251" s="466"/>
      <c r="C251" s="466"/>
      <c r="D251" s="466"/>
      <c r="E251" s="39">
        <v>69</v>
      </c>
      <c r="F251" s="39">
        <v>65.8</v>
      </c>
      <c r="G251" s="39">
        <v>64.599999999999994</v>
      </c>
      <c r="H251" s="39">
        <v>64.7</v>
      </c>
      <c r="I251" s="39">
        <v>64.5</v>
      </c>
      <c r="J251" s="39">
        <v>63</v>
      </c>
      <c r="K251" s="68">
        <v>60.2</v>
      </c>
    </row>
    <row r="252" spans="1:11" ht="30.75" customHeight="1">
      <c r="A252" s="465" t="s">
        <v>557</v>
      </c>
      <c r="B252" s="466"/>
      <c r="C252" s="466"/>
      <c r="D252" s="466"/>
      <c r="E252" s="39">
        <v>16.600000000000001</v>
      </c>
      <c r="F252" s="39">
        <v>20.100000000000001</v>
      </c>
      <c r="G252" s="39">
        <v>22</v>
      </c>
      <c r="H252" s="39">
        <v>22.6</v>
      </c>
      <c r="I252" s="39">
        <v>23.5</v>
      </c>
      <c r="J252" s="39">
        <v>25.3</v>
      </c>
      <c r="K252" s="68">
        <v>28.2</v>
      </c>
    </row>
    <row r="253" spans="1:11" ht="30.75" customHeight="1">
      <c r="A253" s="467" t="s">
        <v>558</v>
      </c>
      <c r="B253" s="468"/>
      <c r="C253" s="468"/>
      <c r="D253" s="468"/>
      <c r="E253" s="40">
        <v>7</v>
      </c>
      <c r="F253" s="40">
        <v>8.4</v>
      </c>
      <c r="G253" s="40">
        <v>10.5</v>
      </c>
      <c r="H253" s="40">
        <v>13.1</v>
      </c>
      <c r="I253" s="40">
        <v>14.2</v>
      </c>
      <c r="J253" s="40">
        <v>14.1</v>
      </c>
      <c r="K253" s="69">
        <v>14.6</v>
      </c>
    </row>
    <row r="254" spans="1:11" ht="21">
      <c r="A254" s="48" t="s">
        <v>147</v>
      </c>
      <c r="B254" s="14"/>
      <c r="C254" s="14"/>
      <c r="D254" s="14"/>
      <c r="E254" s="14"/>
    </row>
    <row r="260" ht="19.5" customHeight="1"/>
    <row r="261" ht="19.5" customHeight="1"/>
    <row r="262" ht="19.5" customHeight="1"/>
    <row r="263" ht="19.5" customHeight="1"/>
    <row r="264" ht="19.5" customHeight="1"/>
    <row r="265" ht="19.5" customHeight="1"/>
    <row r="266" ht="19.5" customHeight="1"/>
    <row r="267" ht="19.5" customHeight="1"/>
    <row r="268" ht="19.5" customHeight="1"/>
    <row r="269" ht="19.5" customHeight="1"/>
    <row r="270" ht="13.5" customHeight="1"/>
    <row r="271" ht="13.5" customHeight="1"/>
    <row r="272" ht="17.25" customHeight="1"/>
    <row r="294" spans="6:6">
      <c r="F294" s="11"/>
    </row>
  </sheetData>
  <mergeCells count="41">
    <mergeCell ref="A1:K1"/>
    <mergeCell ref="G6:H6"/>
    <mergeCell ref="G7:H7"/>
    <mergeCell ref="G8:H8"/>
    <mergeCell ref="G9:H9"/>
    <mergeCell ref="G10:H10"/>
    <mergeCell ref="G11:H11"/>
    <mergeCell ref="G12:H12"/>
    <mergeCell ref="G13:H13"/>
    <mergeCell ref="G14:K14"/>
    <mergeCell ref="G15:K15"/>
    <mergeCell ref="A22:E22"/>
    <mergeCell ref="A64:E64"/>
    <mergeCell ref="D66:K66"/>
    <mergeCell ref="A84:K84"/>
    <mergeCell ref="A150:K150"/>
    <mergeCell ref="A164:K164"/>
    <mergeCell ref="A166:K166"/>
    <mergeCell ref="A169:E169"/>
    <mergeCell ref="A87:G87"/>
    <mergeCell ref="A107:K107"/>
    <mergeCell ref="A110:C110"/>
    <mergeCell ref="A131:K131"/>
    <mergeCell ref="A135:E135"/>
    <mergeCell ref="G135:K135"/>
    <mergeCell ref="A251:D251"/>
    <mergeCell ref="A252:D252"/>
    <mergeCell ref="A253:D253"/>
    <mergeCell ref="A41:K42"/>
    <mergeCell ref="A61:K62"/>
    <mergeCell ref="A244:K244"/>
    <mergeCell ref="C246:K246"/>
    <mergeCell ref="C247:K247"/>
    <mergeCell ref="A249:D249"/>
    <mergeCell ref="A250:D250"/>
    <mergeCell ref="A189:K189"/>
    <mergeCell ref="A192:E192"/>
    <mergeCell ref="F194:H194"/>
    <mergeCell ref="F222:K222"/>
    <mergeCell ref="A241:K241"/>
    <mergeCell ref="A147:E147"/>
  </mergeCells>
  <phoneticPr fontId="34"/>
  <pageMargins left="0.70866141732283472" right="0.70866141732283472" top="0.74803149606299213" bottom="0.74803149606299213" header="0.31496062992125984" footer="0.31496062992125984"/>
  <pageSetup paperSize="9" scale="83" orientation="portrait" r:id="rId1"/>
  <rowBreaks count="4" manualBreakCount="4">
    <brk id="62" max="10" man="1"/>
    <brk id="131" max="10" man="1"/>
    <brk id="190" max="10" man="1"/>
    <brk id="254" max="1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5"/>
  <sheetViews>
    <sheetView topLeftCell="A146" zoomScaleSheetLayoutView="100" workbookViewId="0">
      <selection activeCell="L158" sqref="L158"/>
    </sheetView>
  </sheetViews>
  <sheetFormatPr defaultRowHeight="13.5"/>
  <cols>
    <col min="1" max="4" width="9.375" customWidth="1"/>
    <col min="5" max="5" width="9.125" customWidth="1"/>
    <col min="8" max="8" width="10.125" customWidth="1"/>
    <col min="11" max="11" width="12" customWidth="1"/>
  </cols>
  <sheetData>
    <row r="1" spans="1:11" ht="21">
      <c r="A1" s="521" t="s">
        <v>33</v>
      </c>
      <c r="B1" s="521"/>
      <c r="C1" s="521"/>
      <c r="D1" s="521"/>
      <c r="E1" s="521"/>
      <c r="F1" s="521"/>
      <c r="G1" s="521"/>
      <c r="H1" s="521"/>
      <c r="I1" s="521"/>
      <c r="J1" s="521"/>
      <c r="K1" s="521"/>
    </row>
    <row r="2" spans="1:11" ht="21">
      <c r="A2" s="14"/>
      <c r="B2" s="14"/>
      <c r="C2" s="14"/>
      <c r="D2" s="14"/>
      <c r="E2" s="14"/>
      <c r="F2" s="14"/>
      <c r="G2" s="14"/>
      <c r="H2" s="14"/>
      <c r="I2" s="14"/>
      <c r="J2" s="14"/>
      <c r="K2" s="14"/>
    </row>
    <row r="3" spans="1:11" ht="21">
      <c r="A3" s="14"/>
      <c r="B3" s="14"/>
      <c r="C3" s="14"/>
      <c r="D3" s="14"/>
      <c r="E3" s="14"/>
      <c r="F3" s="14"/>
      <c r="G3" s="14"/>
      <c r="H3" s="14"/>
      <c r="I3" s="14"/>
      <c r="J3" s="14"/>
      <c r="K3" s="14"/>
    </row>
    <row r="4" spans="1:11" ht="21.75" customHeight="1"/>
    <row r="5" spans="1:11" ht="21" customHeight="1">
      <c r="G5" s="549"/>
      <c r="H5" s="550"/>
      <c r="I5" s="97" t="s">
        <v>502</v>
      </c>
      <c r="J5" s="97" t="s">
        <v>295</v>
      </c>
      <c r="K5" s="109" t="s">
        <v>541</v>
      </c>
    </row>
    <row r="6" spans="1:11" ht="21" customHeight="1">
      <c r="G6" s="533" t="s">
        <v>488</v>
      </c>
      <c r="H6" s="534"/>
      <c r="I6" s="163">
        <v>79859</v>
      </c>
      <c r="J6" s="164"/>
      <c r="K6" s="168"/>
    </row>
    <row r="7" spans="1:11" ht="21" customHeight="1">
      <c r="G7" s="533" t="s">
        <v>503</v>
      </c>
      <c r="H7" s="534"/>
      <c r="I7" s="163">
        <v>13761</v>
      </c>
      <c r="J7" s="102">
        <v>17.231620731539337</v>
      </c>
      <c r="K7" s="110">
        <v>3</v>
      </c>
    </row>
    <row r="8" spans="1:11" ht="21" customHeight="1">
      <c r="G8" s="533" t="s">
        <v>504</v>
      </c>
      <c r="H8" s="534"/>
      <c r="I8" s="163">
        <v>49410</v>
      </c>
      <c r="J8" s="102">
        <v>61.871548604415281</v>
      </c>
      <c r="K8" s="110">
        <v>6</v>
      </c>
    </row>
    <row r="9" spans="1:11" ht="21" customHeight="1">
      <c r="G9" s="533" t="s">
        <v>190</v>
      </c>
      <c r="H9" s="534"/>
      <c r="I9" s="163">
        <v>16688</v>
      </c>
      <c r="J9" s="102">
        <v>20.896830664045378</v>
      </c>
      <c r="K9" s="110">
        <v>17</v>
      </c>
    </row>
    <row r="10" spans="1:11" ht="21" customHeight="1">
      <c r="G10" s="533" t="s">
        <v>506</v>
      </c>
      <c r="H10" s="534"/>
      <c r="I10" s="163">
        <v>7265</v>
      </c>
      <c r="J10" s="102">
        <v>9.0972839629847613</v>
      </c>
      <c r="K10" s="110">
        <v>16</v>
      </c>
    </row>
    <row r="11" spans="1:11" ht="8.25" customHeight="1">
      <c r="G11" s="533"/>
      <c r="H11" s="534"/>
      <c r="I11" s="164"/>
      <c r="J11" s="166"/>
      <c r="K11" s="169"/>
    </row>
    <row r="12" spans="1:11" ht="21" customHeight="1">
      <c r="G12" s="467" t="s">
        <v>286</v>
      </c>
      <c r="H12" s="468"/>
      <c r="I12" s="101">
        <v>1.73</v>
      </c>
      <c r="J12" s="167"/>
      <c r="K12" s="170"/>
    </row>
    <row r="13" spans="1:11">
      <c r="G13" s="469" t="s">
        <v>435</v>
      </c>
      <c r="H13" s="469"/>
      <c r="I13" s="469"/>
      <c r="J13" s="469"/>
      <c r="K13" s="469"/>
    </row>
    <row r="14" spans="1:11">
      <c r="G14" s="515" t="s">
        <v>206</v>
      </c>
      <c r="H14" s="515"/>
      <c r="I14" s="515"/>
      <c r="J14" s="515"/>
      <c r="K14" s="515"/>
    </row>
    <row r="19" spans="1:11" ht="14.25" customHeight="1"/>
    <row r="20" spans="1:11" ht="18" customHeight="1">
      <c r="A20" s="531" t="s">
        <v>584</v>
      </c>
      <c r="B20" s="531"/>
      <c r="C20" s="531"/>
      <c r="D20" s="531"/>
      <c r="E20" s="531"/>
    </row>
    <row r="21" spans="1:11" ht="12" customHeight="1">
      <c r="A21" s="76"/>
      <c r="B21" s="76"/>
      <c r="C21" s="76"/>
      <c r="D21" s="76"/>
      <c r="E21" s="76"/>
    </row>
    <row r="22" spans="1:11" ht="13.5" customHeight="1">
      <c r="F22" s="82" t="s">
        <v>665</v>
      </c>
      <c r="G22" s="83"/>
      <c r="H22" s="83"/>
      <c r="I22" s="83"/>
      <c r="J22" s="83"/>
      <c r="K22" s="113"/>
    </row>
    <row r="23" spans="1:11" ht="13.5" customHeight="1"/>
    <row r="24" spans="1:11" ht="13.5" customHeight="1"/>
    <row r="25" spans="1:11" ht="13.5" customHeight="1"/>
    <row r="26" spans="1:11" ht="13.5" customHeight="1"/>
    <row r="27" spans="1:11" ht="13.5" customHeight="1"/>
    <row r="28" spans="1:11" ht="13.5" customHeight="1"/>
    <row r="29" spans="1:11" ht="13.5" customHeight="1"/>
    <row r="30" spans="1:11" ht="13.5" customHeight="1"/>
    <row r="31" spans="1:11" ht="13.5" customHeight="1"/>
    <row r="32" spans="1:11" ht="13.5" customHeight="1"/>
    <row r="33" spans="1:11" ht="13.5" customHeight="1"/>
    <row r="34" spans="1:11" ht="13.5" customHeight="1"/>
    <row r="35" spans="1:11" ht="13.5" customHeight="1"/>
    <row r="36" spans="1:11" ht="13.5" customHeight="1"/>
    <row r="37" spans="1:11" ht="13.5" customHeight="1"/>
    <row r="38" spans="1:11" ht="13.5" customHeight="1">
      <c r="A38" s="476" t="s">
        <v>12</v>
      </c>
      <c r="B38" s="476"/>
      <c r="C38" s="476"/>
      <c r="D38" s="476"/>
      <c r="E38" s="476"/>
      <c r="F38" s="476"/>
      <c r="G38" s="476"/>
      <c r="H38" s="476"/>
      <c r="I38" s="476"/>
      <c r="J38" s="476"/>
      <c r="K38" s="476"/>
    </row>
    <row r="39" spans="1:11" ht="13.5" customHeight="1">
      <c r="A39" s="476"/>
      <c r="B39" s="476"/>
      <c r="C39" s="476"/>
      <c r="D39" s="476"/>
      <c r="E39" s="476"/>
      <c r="F39" s="476"/>
      <c r="G39" s="476"/>
      <c r="H39" s="476"/>
      <c r="I39" s="476"/>
      <c r="J39" s="476"/>
      <c r="K39" s="476"/>
    </row>
    <row r="40" spans="1:11" ht="13.5" customHeight="1"/>
    <row r="41" spans="1:11" ht="13.5" customHeight="1"/>
    <row r="42" spans="1:11" ht="18" customHeight="1">
      <c r="E42" s="23"/>
      <c r="F42" s="20" t="s">
        <v>27</v>
      </c>
      <c r="G42" s="23"/>
    </row>
    <row r="43" spans="1:11" ht="13.5" customHeight="1">
      <c r="E43" s="23"/>
      <c r="F43" s="20"/>
      <c r="G43" s="23"/>
    </row>
    <row r="44" spans="1:11" ht="13.5" customHeight="1">
      <c r="F44" s="45"/>
    </row>
    <row r="45" spans="1:11" ht="13.5" customHeight="1"/>
    <row r="46" spans="1:11" ht="13.5" customHeight="1"/>
    <row r="47" spans="1:11" ht="13.5" customHeight="1"/>
    <row r="48" spans="1:11" ht="13.5" customHeight="1"/>
    <row r="49" spans="1:11" ht="13.5" customHeight="1"/>
    <row r="50" spans="1:11" ht="13.5" customHeight="1"/>
    <row r="51" spans="1:11" ht="13.5" customHeight="1"/>
    <row r="52" spans="1:11" ht="13.5" customHeight="1"/>
    <row r="53" spans="1:11" ht="13.5" customHeight="1"/>
    <row r="54" spans="1:11" ht="13.5" customHeight="1"/>
    <row r="55" spans="1:11" ht="13.5" customHeight="1"/>
    <row r="56" spans="1:11" ht="13.5" customHeight="1"/>
    <row r="57" spans="1:11" ht="13.5" customHeight="1"/>
    <row r="58" spans="1:11" ht="13.5" customHeight="1">
      <c r="A58" s="476" t="s">
        <v>12</v>
      </c>
      <c r="B58" s="476"/>
      <c r="C58" s="476"/>
      <c r="D58" s="476"/>
      <c r="E58" s="476"/>
      <c r="F58" s="476"/>
      <c r="G58" s="476"/>
      <c r="H58" s="476"/>
      <c r="I58" s="476"/>
      <c r="J58" s="476"/>
      <c r="K58" s="476"/>
    </row>
    <row r="59" spans="1:11" ht="13.5" customHeight="1">
      <c r="A59" s="476"/>
      <c r="B59" s="476"/>
      <c r="C59" s="476"/>
      <c r="D59" s="476"/>
      <c r="E59" s="476"/>
      <c r="F59" s="476"/>
      <c r="G59" s="476"/>
      <c r="H59" s="476"/>
      <c r="I59" s="476"/>
      <c r="J59" s="476"/>
      <c r="K59" s="476"/>
    </row>
    <row r="60" spans="1:11" ht="13.5" customHeight="1"/>
    <row r="61" spans="1:11" ht="13.5" customHeight="1"/>
    <row r="62" spans="1:11" ht="18.75" customHeight="1">
      <c r="A62" s="462" t="s">
        <v>290</v>
      </c>
      <c r="B62" s="462"/>
      <c r="C62" s="462"/>
      <c r="D62" s="462"/>
      <c r="E62" s="462"/>
    </row>
    <row r="63" spans="1:11" ht="9" customHeight="1">
      <c r="A63" s="22"/>
      <c r="B63" s="22"/>
      <c r="C63" s="22"/>
      <c r="D63" s="22"/>
      <c r="E63" s="22"/>
    </row>
    <row r="64" spans="1:11" ht="13.5" customHeight="1">
      <c r="A64" s="22"/>
      <c r="B64" s="22"/>
      <c r="C64" s="22"/>
      <c r="D64" s="22"/>
      <c r="E64" s="22"/>
      <c r="F64" s="511" t="s">
        <v>64</v>
      </c>
      <c r="G64" s="512"/>
      <c r="H64" s="512"/>
      <c r="I64" s="512"/>
      <c r="J64" s="512"/>
      <c r="K64" s="513"/>
    </row>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spans="1:11" ht="13.5" customHeight="1"/>
    <row r="82" spans="1:11" ht="13.5" customHeight="1">
      <c r="A82" s="507" t="s">
        <v>42</v>
      </c>
      <c r="B82" s="507"/>
      <c r="C82" s="507"/>
      <c r="D82" s="507"/>
      <c r="E82" s="507"/>
      <c r="F82" s="507"/>
      <c r="G82" s="507"/>
      <c r="H82" s="507"/>
      <c r="I82" s="507"/>
      <c r="J82" s="507"/>
      <c r="K82" s="507"/>
    </row>
    <row r="83" spans="1:11" ht="13.5" customHeight="1">
      <c r="A83" s="24"/>
      <c r="B83" s="24"/>
      <c r="C83" s="24"/>
      <c r="D83" s="24"/>
      <c r="E83" s="24"/>
      <c r="F83" s="24"/>
      <c r="G83" s="24"/>
      <c r="H83" s="24"/>
      <c r="I83" s="24"/>
      <c r="J83" s="24"/>
      <c r="K83" s="24"/>
    </row>
    <row r="84" spans="1:11" ht="13.5" customHeight="1">
      <c r="A84" s="24"/>
      <c r="B84" s="24"/>
      <c r="C84" s="24"/>
      <c r="D84" s="24"/>
      <c r="E84" s="24"/>
      <c r="F84" s="24"/>
      <c r="G84" s="24"/>
      <c r="H84" s="24"/>
      <c r="I84" s="24"/>
      <c r="J84" s="24"/>
      <c r="K84" s="24"/>
    </row>
    <row r="85" spans="1:11" ht="18.75" customHeight="1">
      <c r="A85" s="462" t="s">
        <v>6</v>
      </c>
      <c r="B85" s="462"/>
      <c r="C85" s="462"/>
      <c r="D85" s="462"/>
      <c r="E85" s="462"/>
      <c r="F85" s="462"/>
      <c r="G85" s="462"/>
    </row>
    <row r="86" spans="1:11" ht="13.5" customHeight="1">
      <c r="A86" s="22"/>
      <c r="B86" s="22"/>
      <c r="C86" s="22"/>
      <c r="D86" s="22"/>
      <c r="E86" s="22"/>
      <c r="F86" s="22"/>
      <c r="G86" s="22"/>
    </row>
    <row r="87" spans="1:11" ht="13.5" customHeight="1"/>
    <row r="88" spans="1:11" ht="13.5" customHeight="1"/>
    <row r="89" spans="1:11" ht="13.5" customHeight="1"/>
    <row r="90" spans="1:11" ht="13.5" customHeight="1"/>
    <row r="91" spans="1:11" ht="13.5" customHeight="1"/>
    <row r="92" spans="1:11" ht="13.5" customHeight="1"/>
    <row r="93" spans="1:11" ht="13.5" customHeight="1"/>
    <row r="94" spans="1:11" ht="13.5" customHeight="1"/>
    <row r="95" spans="1:11" ht="13.5" customHeight="1"/>
    <row r="96" spans="1:11" ht="13.5" customHeight="1"/>
    <row r="97" spans="1:11" ht="13.5" customHeight="1"/>
    <row r="98" spans="1:11" ht="13.5" customHeight="1"/>
    <row r="99" spans="1:11" ht="13.5" customHeight="1"/>
    <row r="100" spans="1:11" ht="13.5" customHeight="1"/>
    <row r="101" spans="1:11" ht="13.5" customHeight="1"/>
    <row r="102" spans="1:11" ht="13.5" customHeight="1"/>
    <row r="103" spans="1:11" ht="13.5" customHeight="1">
      <c r="A103" s="507" t="s">
        <v>42</v>
      </c>
      <c r="B103" s="507"/>
      <c r="C103" s="507"/>
      <c r="D103" s="507"/>
      <c r="E103" s="507"/>
      <c r="F103" s="507"/>
      <c r="G103" s="507"/>
      <c r="H103" s="507"/>
      <c r="I103" s="507"/>
      <c r="J103" s="507"/>
      <c r="K103" s="507"/>
    </row>
    <row r="104" spans="1:11" ht="13.5" customHeight="1">
      <c r="A104" s="24"/>
      <c r="B104" s="24"/>
      <c r="C104" s="24"/>
      <c r="D104" s="24"/>
      <c r="E104" s="24"/>
      <c r="F104" s="24"/>
      <c r="G104" s="24"/>
      <c r="H104" s="24"/>
      <c r="I104" s="24"/>
      <c r="J104" s="24"/>
      <c r="K104" s="24"/>
    </row>
    <row r="105" spans="1:11" ht="13.5" customHeight="1">
      <c r="A105" s="24"/>
      <c r="B105" s="24"/>
      <c r="C105" s="24"/>
      <c r="D105" s="24"/>
      <c r="E105" s="24"/>
      <c r="F105" s="24"/>
      <c r="G105" s="24"/>
      <c r="H105" s="24"/>
      <c r="I105" s="24"/>
      <c r="J105" s="24"/>
      <c r="K105" s="24"/>
    </row>
    <row r="106" spans="1:11" ht="18.75" customHeight="1">
      <c r="A106" s="462" t="s">
        <v>22</v>
      </c>
      <c r="B106" s="462"/>
      <c r="C106" s="462"/>
    </row>
    <row r="107" spans="1:11" ht="13.5" customHeight="1">
      <c r="A107" s="22"/>
      <c r="B107" s="22"/>
      <c r="C107" s="22"/>
    </row>
    <row r="108" spans="1:11" ht="13.5" customHeight="1"/>
    <row r="109" spans="1:11" ht="13.5" customHeight="1"/>
    <row r="110" spans="1:11" ht="13.5" customHeight="1"/>
    <row r="111" spans="1:11" ht="13.5" customHeight="1"/>
    <row r="112" spans="1:11" ht="13.5" customHeight="1"/>
    <row r="113" spans="1:11" ht="13.5" customHeight="1"/>
    <row r="114" spans="1:11" ht="13.5" customHeight="1"/>
    <row r="115" spans="1:11" ht="13.5" customHeight="1"/>
    <row r="116" spans="1:11" ht="13.5" customHeight="1"/>
    <row r="117" spans="1:11" ht="13.5" customHeight="1"/>
    <row r="118" spans="1:11" ht="13.5" customHeight="1"/>
    <row r="119" spans="1:11" ht="13.5" customHeight="1"/>
    <row r="120" spans="1:11" ht="13.5" customHeight="1"/>
    <row r="121" spans="1:11" ht="13.5" customHeight="1"/>
    <row r="122" spans="1:11" ht="13.5" customHeight="1"/>
    <row r="123" spans="1:11" ht="13.5" customHeight="1"/>
    <row r="124" spans="1:11" ht="13.5" customHeight="1"/>
    <row r="125" spans="1:11">
      <c r="A125" s="507" t="s">
        <v>42</v>
      </c>
      <c r="B125" s="507"/>
      <c r="C125" s="507"/>
      <c r="D125" s="507"/>
      <c r="E125" s="507"/>
      <c r="F125" s="507"/>
      <c r="G125" s="507"/>
      <c r="H125" s="507"/>
      <c r="I125" s="507"/>
      <c r="J125" s="507"/>
      <c r="K125" s="507"/>
    </row>
    <row r="126" spans="1:11">
      <c r="A126" s="24"/>
      <c r="B126" s="24"/>
      <c r="C126" s="24"/>
      <c r="D126" s="24"/>
      <c r="E126" s="24"/>
      <c r="F126" s="24"/>
      <c r="G126" s="24"/>
      <c r="H126" s="24"/>
      <c r="I126" s="24"/>
      <c r="J126" s="24"/>
      <c r="K126" s="24"/>
    </row>
    <row r="128" spans="1:11" ht="19.5" customHeight="1">
      <c r="A128" s="508" t="s">
        <v>321</v>
      </c>
      <c r="B128" s="508"/>
      <c r="C128" s="508"/>
      <c r="D128" s="508"/>
      <c r="E128" s="508"/>
      <c r="G128" s="508" t="s">
        <v>734</v>
      </c>
      <c r="H128" s="508"/>
      <c r="I128" s="508"/>
      <c r="J128" s="508"/>
      <c r="K128" s="508"/>
    </row>
    <row r="143" spans="1:11">
      <c r="A143" s="547" t="s">
        <v>323</v>
      </c>
      <c r="B143" s="547"/>
      <c r="C143" s="547"/>
      <c r="D143" s="547"/>
      <c r="E143" s="547"/>
      <c r="G143" s="143" t="s">
        <v>507</v>
      </c>
      <c r="H143" s="143"/>
      <c r="I143" s="143"/>
      <c r="J143" s="143"/>
      <c r="K143" s="143"/>
    </row>
    <row r="145" spans="1:11" ht="17.25">
      <c r="A145" s="510" t="s">
        <v>733</v>
      </c>
      <c r="B145" s="510"/>
      <c r="C145" s="510"/>
      <c r="D145" s="510"/>
      <c r="E145" s="510"/>
      <c r="F145" s="510"/>
      <c r="G145" s="510"/>
      <c r="H145" s="510"/>
      <c r="I145" s="510"/>
      <c r="J145" s="510"/>
      <c r="K145" s="510"/>
    </row>
    <row r="146" spans="1:11" ht="7.5" customHeight="1">
      <c r="A146" s="22"/>
      <c r="B146" s="22"/>
      <c r="C146" s="22"/>
      <c r="D146" s="22"/>
      <c r="E146" s="22"/>
      <c r="F146" s="22"/>
      <c r="G146" s="22"/>
      <c r="H146" s="22"/>
      <c r="I146" s="22"/>
      <c r="J146" s="22"/>
      <c r="K146" s="22"/>
    </row>
    <row r="147" spans="1:11" ht="13.5" customHeight="1">
      <c r="A147" s="22"/>
      <c r="B147" s="22"/>
      <c r="C147" s="22"/>
      <c r="D147" s="22"/>
      <c r="E147" s="22"/>
      <c r="F147" s="82" t="s">
        <v>667</v>
      </c>
      <c r="G147" s="83"/>
      <c r="H147" s="83"/>
      <c r="I147" s="83"/>
      <c r="J147" s="83"/>
      <c r="K147" s="113"/>
    </row>
    <row r="148" spans="1:11" ht="13.5" customHeight="1">
      <c r="D148" s="8"/>
      <c r="E148" s="8"/>
      <c r="F148" s="27"/>
      <c r="G148" s="8"/>
    </row>
    <row r="149" spans="1:11" ht="17.25">
      <c r="D149" s="8"/>
      <c r="E149" s="8"/>
      <c r="F149" s="27"/>
      <c r="G149" s="8"/>
    </row>
    <row r="150" spans="1:11" ht="17.25">
      <c r="D150" s="8"/>
      <c r="E150" s="8"/>
      <c r="F150" s="27"/>
      <c r="G150" s="8"/>
    </row>
    <row r="151" spans="1:11" ht="17.25">
      <c r="D151" s="8"/>
      <c r="E151" s="8"/>
      <c r="F151" s="27"/>
      <c r="G151" s="8"/>
    </row>
    <row r="152" spans="1:11" ht="17.25">
      <c r="D152" s="8"/>
      <c r="E152" s="8"/>
      <c r="F152" s="27"/>
      <c r="G152" s="8"/>
    </row>
    <row r="153" spans="1:11" ht="17.25">
      <c r="D153" s="8"/>
      <c r="E153" s="8"/>
      <c r="F153" s="27"/>
      <c r="G153" s="8"/>
    </row>
    <row r="154" spans="1:11" ht="17.25">
      <c r="D154" s="8"/>
      <c r="E154" s="8"/>
      <c r="F154" s="27"/>
      <c r="G154" s="8"/>
    </row>
    <row r="155" spans="1:11" ht="17.25">
      <c r="D155" s="8"/>
      <c r="E155" s="8"/>
      <c r="F155" s="27"/>
      <c r="G155" s="8"/>
    </row>
    <row r="156" spans="1:11" ht="17.25">
      <c r="D156" s="8"/>
      <c r="E156" s="8"/>
      <c r="F156" s="27"/>
      <c r="G156" s="8"/>
    </row>
    <row r="157" spans="1:11" ht="17.25">
      <c r="D157" s="8"/>
      <c r="E157" s="8"/>
      <c r="F157" s="27"/>
      <c r="G157" s="8"/>
    </row>
    <row r="158" spans="1:11" ht="17.25">
      <c r="D158" s="8"/>
      <c r="E158" s="8"/>
      <c r="F158" s="27"/>
      <c r="G158" s="8"/>
    </row>
    <row r="159" spans="1:11" ht="17.25">
      <c r="D159" s="8"/>
      <c r="E159" s="8"/>
      <c r="F159" s="27"/>
      <c r="G159" s="8"/>
    </row>
    <row r="160" spans="1:11">
      <c r="A160" s="485" t="s">
        <v>648</v>
      </c>
      <c r="B160" s="485"/>
      <c r="C160" s="485"/>
      <c r="D160" s="485"/>
      <c r="E160" s="485"/>
      <c r="F160" s="485"/>
      <c r="G160" s="485"/>
      <c r="H160" s="485"/>
      <c r="I160" s="485"/>
      <c r="J160" s="485"/>
      <c r="K160" s="485"/>
    </row>
    <row r="163" spans="1:18" ht="17.25">
      <c r="A163" s="462" t="s">
        <v>546</v>
      </c>
      <c r="B163" s="462"/>
      <c r="C163" s="462"/>
      <c r="D163" s="462"/>
      <c r="E163" s="462"/>
    </row>
    <row r="164" spans="1:18" ht="7.5" customHeight="1">
      <c r="A164" s="22"/>
      <c r="B164" s="22"/>
      <c r="C164" s="22"/>
      <c r="D164" s="22"/>
      <c r="E164" s="22"/>
    </row>
    <row r="165" spans="1:18" ht="13.5" customHeight="1">
      <c r="A165" s="22"/>
      <c r="B165" s="22"/>
      <c r="C165" s="22"/>
      <c r="D165" s="511" t="s">
        <v>396</v>
      </c>
      <c r="E165" s="512"/>
      <c r="F165" s="512"/>
      <c r="G165" s="512"/>
      <c r="H165" s="512"/>
      <c r="I165" s="512"/>
      <c r="J165" s="512"/>
      <c r="K165" s="513"/>
    </row>
    <row r="166" spans="1:18" ht="13.5" customHeight="1">
      <c r="A166" s="22"/>
      <c r="B166" s="22"/>
      <c r="C166" s="22"/>
      <c r="D166" s="22"/>
      <c r="E166" s="22"/>
    </row>
    <row r="167" spans="1:18" ht="13.5" customHeight="1"/>
    <row r="168" spans="1:18" ht="13.5" customHeight="1">
      <c r="F168" s="89"/>
      <c r="N168" s="148"/>
      <c r="O168" s="125" t="s">
        <v>37</v>
      </c>
      <c r="P168" s="130"/>
      <c r="Q168" s="136" t="s">
        <v>497</v>
      </c>
      <c r="R168" s="138"/>
    </row>
    <row r="169" spans="1:18" ht="13.5" customHeight="1">
      <c r="F169" s="162"/>
      <c r="N169" s="149"/>
      <c r="O169" s="178" t="s">
        <v>423</v>
      </c>
      <c r="P169" s="179" t="s">
        <v>115</v>
      </c>
      <c r="Q169" s="180" t="s">
        <v>423</v>
      </c>
      <c r="R169" s="181" t="s">
        <v>115</v>
      </c>
    </row>
    <row r="170" spans="1:18">
      <c r="N170" s="120" t="s">
        <v>424</v>
      </c>
      <c r="O170" s="127">
        <v>74633440</v>
      </c>
      <c r="P170" s="132">
        <v>21</v>
      </c>
      <c r="Q170" s="127">
        <v>48182850</v>
      </c>
      <c r="R170" s="140">
        <v>11.6</v>
      </c>
    </row>
    <row r="171" spans="1:18">
      <c r="N171" s="120" t="s">
        <v>425</v>
      </c>
      <c r="O171" s="127">
        <v>14578930</v>
      </c>
      <c r="P171" s="132">
        <v>4.0999999999999996</v>
      </c>
      <c r="Q171" s="127">
        <v>16452090</v>
      </c>
      <c r="R171" s="140">
        <v>4</v>
      </c>
    </row>
    <row r="172" spans="1:18">
      <c r="N172" s="121" t="s">
        <v>391</v>
      </c>
      <c r="O172" s="127">
        <v>22138050</v>
      </c>
      <c r="P172" s="132">
        <v>6.2</v>
      </c>
      <c r="Q172" s="127">
        <v>31560390</v>
      </c>
      <c r="R172" s="140">
        <v>7.6</v>
      </c>
    </row>
    <row r="173" spans="1:18">
      <c r="N173" s="121" t="s">
        <v>21</v>
      </c>
      <c r="O173" s="127">
        <v>6774000</v>
      </c>
      <c r="P173" s="132">
        <v>1.9</v>
      </c>
      <c r="Q173" s="127">
        <v>12030500</v>
      </c>
      <c r="R173" s="140">
        <v>2.9</v>
      </c>
    </row>
    <row r="174" spans="1:18">
      <c r="N174" s="120" t="s">
        <v>356</v>
      </c>
      <c r="O174" s="127">
        <v>4333010</v>
      </c>
      <c r="P174" s="132">
        <v>1.2</v>
      </c>
      <c r="Q174" s="127">
        <v>7060930</v>
      </c>
      <c r="R174" s="140">
        <v>1.7</v>
      </c>
    </row>
    <row r="175" spans="1:18">
      <c r="N175" s="120" t="s">
        <v>427</v>
      </c>
      <c r="O175" s="127">
        <v>8019880</v>
      </c>
      <c r="P175" s="132">
        <v>2.2999999999999998</v>
      </c>
      <c r="Q175" s="127">
        <v>17946420</v>
      </c>
      <c r="R175" s="140">
        <v>4.3</v>
      </c>
    </row>
    <row r="176" spans="1:18">
      <c r="N176" s="122" t="s">
        <v>454</v>
      </c>
      <c r="O176" s="128">
        <f>O177-SUM(O170:O175)</f>
        <v>224994150</v>
      </c>
      <c r="P176" s="133">
        <f>P177-SUM(P170:P175)</f>
        <v>63.3</v>
      </c>
      <c r="Q176" s="128">
        <f>Q177-SUM(Q170:Q175)</f>
        <v>280480450</v>
      </c>
      <c r="R176" s="141">
        <f>R177-SUM(R170:R175)</f>
        <v>67.900000000000006</v>
      </c>
    </row>
    <row r="177" spans="1:18">
      <c r="N177" s="123" t="s">
        <v>428</v>
      </c>
      <c r="O177" s="129">
        <v>355471460</v>
      </c>
      <c r="P177" s="134">
        <v>100</v>
      </c>
      <c r="Q177" s="129">
        <v>413713630</v>
      </c>
      <c r="R177" s="142">
        <v>100</v>
      </c>
    </row>
    <row r="184" spans="1:18">
      <c r="A184" s="485" t="s">
        <v>585</v>
      </c>
      <c r="B184" s="485"/>
      <c r="C184" s="485"/>
      <c r="D184" s="485"/>
      <c r="E184" s="485"/>
      <c r="F184" s="485"/>
      <c r="G184" s="485"/>
      <c r="H184" s="485"/>
      <c r="I184" s="485"/>
      <c r="J184" s="485"/>
      <c r="K184" s="485"/>
    </row>
    <row r="185" spans="1:18">
      <c r="F185" s="11"/>
    </row>
    <row r="186" spans="1:18">
      <c r="F186" s="11"/>
    </row>
    <row r="187" spans="1:18">
      <c r="F187" s="11"/>
    </row>
    <row r="188" spans="1:18" ht="17.25">
      <c r="A188" s="462" t="s">
        <v>312</v>
      </c>
      <c r="B188" s="462"/>
      <c r="C188" s="462"/>
      <c r="D188" s="462"/>
      <c r="E188" s="462"/>
    </row>
    <row r="189" spans="1:18" ht="12" customHeight="1">
      <c r="A189" s="22"/>
      <c r="B189" s="22"/>
      <c r="C189" s="22"/>
      <c r="D189" s="22"/>
      <c r="E189" s="22"/>
    </row>
    <row r="190" spans="1:18" ht="13.5" customHeight="1">
      <c r="A190" s="22"/>
      <c r="B190" s="22"/>
      <c r="C190" s="22"/>
      <c r="D190" s="22"/>
      <c r="E190" s="22"/>
      <c r="F190" s="525" t="s">
        <v>668</v>
      </c>
      <c r="G190" s="526"/>
      <c r="H190" s="527"/>
    </row>
    <row r="191" spans="1:18" ht="13.5" customHeight="1">
      <c r="A191" s="22"/>
      <c r="B191" s="22"/>
      <c r="C191" s="22"/>
      <c r="D191" s="22"/>
      <c r="E191" s="22"/>
    </row>
    <row r="213" spans="1:11">
      <c r="A213" s="11" t="s">
        <v>697</v>
      </c>
      <c r="F213" s="11"/>
    </row>
    <row r="214" spans="1:11">
      <c r="F214" s="11"/>
      <c r="G214" s="11"/>
    </row>
    <row r="215" spans="1:11">
      <c r="F215" s="11"/>
    </row>
    <row r="216" spans="1:11" ht="17.25">
      <c r="A216" s="20" t="s">
        <v>11</v>
      </c>
      <c r="F216" s="11"/>
    </row>
    <row r="217" spans="1:11" ht="10.5" customHeight="1">
      <c r="A217" s="20"/>
      <c r="F217" s="11"/>
    </row>
    <row r="218" spans="1:11" ht="13.5" customHeight="1">
      <c r="F218" s="559" t="s">
        <v>168</v>
      </c>
      <c r="G218" s="560"/>
      <c r="H218" s="560"/>
      <c r="I218" s="560"/>
      <c r="J218" s="560"/>
      <c r="K218" s="561"/>
    </row>
    <row r="237" spans="1:11">
      <c r="A237" s="485" t="s">
        <v>208</v>
      </c>
      <c r="B237" s="485"/>
      <c r="C237" s="485"/>
      <c r="D237" s="485"/>
      <c r="E237" s="485"/>
      <c r="F237" s="485"/>
      <c r="G237" s="485"/>
      <c r="H237" s="485"/>
      <c r="I237" s="485"/>
      <c r="J237" s="485"/>
      <c r="K237" s="485"/>
    </row>
    <row r="240" spans="1:11" ht="17.25">
      <c r="A240" s="462" t="s">
        <v>560</v>
      </c>
      <c r="B240" s="462"/>
      <c r="C240" s="462"/>
      <c r="D240" s="462"/>
      <c r="E240" s="462"/>
      <c r="F240" s="462"/>
      <c r="G240" s="462"/>
      <c r="H240" s="462"/>
      <c r="I240" s="462"/>
      <c r="J240" s="462"/>
      <c r="K240" s="462"/>
    </row>
    <row r="241" spans="1:11" ht="17.25">
      <c r="A241" s="22"/>
      <c r="B241" s="22"/>
      <c r="C241" s="22"/>
      <c r="D241" s="22"/>
      <c r="E241" s="22"/>
      <c r="F241" s="22"/>
      <c r="G241" s="22"/>
      <c r="H241" s="22"/>
      <c r="I241" s="22"/>
      <c r="J241" s="22"/>
      <c r="K241" s="22"/>
    </row>
    <row r="242" spans="1:11" ht="13.5" customHeight="1">
      <c r="A242" s="22"/>
      <c r="B242" s="22"/>
      <c r="C242" s="477" t="s">
        <v>46</v>
      </c>
      <c r="D242" s="471"/>
      <c r="E242" s="471"/>
      <c r="F242" s="471"/>
      <c r="G242" s="471"/>
      <c r="H242" s="471"/>
      <c r="I242" s="471"/>
      <c r="J242" s="471"/>
      <c r="K242" s="472"/>
    </row>
    <row r="243" spans="1:11" ht="13.5" customHeight="1">
      <c r="A243" s="22"/>
      <c r="B243" s="22"/>
      <c r="C243" s="478"/>
      <c r="D243" s="451"/>
      <c r="E243" s="451"/>
      <c r="F243" s="451"/>
      <c r="G243" s="451"/>
      <c r="H243" s="451"/>
      <c r="I243" s="451"/>
      <c r="J243" s="451"/>
      <c r="K243" s="479"/>
    </row>
    <row r="244" spans="1:11" ht="13.5" customHeight="1">
      <c r="A244" s="22"/>
      <c r="B244" s="22"/>
      <c r="C244" s="543" t="s">
        <v>436</v>
      </c>
      <c r="D244" s="544"/>
      <c r="E244" s="544"/>
      <c r="F244" s="544"/>
      <c r="G244" s="544"/>
      <c r="H244" s="544"/>
      <c r="I244" s="544"/>
      <c r="J244" s="544"/>
      <c r="K244" s="545"/>
    </row>
    <row r="245" spans="1:11" ht="13.5" customHeight="1">
      <c r="A245" s="22"/>
      <c r="B245" s="22"/>
      <c r="C245" s="22"/>
      <c r="D245" s="22"/>
      <c r="E245" s="22"/>
      <c r="F245" s="22"/>
      <c r="G245" s="22"/>
      <c r="H245" s="22"/>
      <c r="I245" s="22"/>
      <c r="J245" s="22"/>
      <c r="K245" s="22"/>
    </row>
    <row r="246" spans="1:11" ht="30.75" customHeight="1">
      <c r="A246" s="463"/>
      <c r="B246" s="464"/>
      <c r="C246" s="464"/>
      <c r="D246" s="464"/>
      <c r="E246" s="29" t="s">
        <v>550</v>
      </c>
      <c r="F246" s="29" t="s">
        <v>551</v>
      </c>
      <c r="G246" s="29" t="s">
        <v>17</v>
      </c>
      <c r="H246" s="29" t="s">
        <v>552</v>
      </c>
      <c r="I246" s="29" t="s">
        <v>83</v>
      </c>
      <c r="J246" s="29" t="s">
        <v>554</v>
      </c>
      <c r="K246" s="67" t="s">
        <v>246</v>
      </c>
    </row>
    <row r="247" spans="1:11" ht="30.75" customHeight="1">
      <c r="A247" s="465" t="s">
        <v>556</v>
      </c>
      <c r="B247" s="466"/>
      <c r="C247" s="466"/>
      <c r="D247" s="466"/>
      <c r="E247" s="39">
        <v>17.2</v>
      </c>
      <c r="F247" s="39">
        <v>17.3</v>
      </c>
      <c r="G247" s="39">
        <v>16.600000000000001</v>
      </c>
      <c r="H247" s="39">
        <v>15.4</v>
      </c>
      <c r="I247" s="39">
        <v>14.5</v>
      </c>
      <c r="J247" s="39">
        <v>14.1</v>
      </c>
      <c r="K247" s="68">
        <v>14.1</v>
      </c>
    </row>
    <row r="248" spans="1:11" ht="30.75" customHeight="1">
      <c r="A248" s="465" t="s">
        <v>330</v>
      </c>
      <c r="B248" s="466"/>
      <c r="C248" s="466"/>
      <c r="D248" s="466"/>
      <c r="E248" s="39">
        <v>65.2</v>
      </c>
      <c r="F248" s="39">
        <v>61.6</v>
      </c>
      <c r="G248" s="39">
        <v>60.6</v>
      </c>
      <c r="H248" s="39">
        <v>60.9</v>
      </c>
      <c r="I248" s="39">
        <v>60.9</v>
      </c>
      <c r="J248" s="39">
        <v>59.7</v>
      </c>
      <c r="K248" s="68">
        <v>56.8</v>
      </c>
    </row>
    <row r="249" spans="1:11" ht="30.75" customHeight="1">
      <c r="A249" s="465" t="s">
        <v>557</v>
      </c>
      <c r="B249" s="466"/>
      <c r="C249" s="466"/>
      <c r="D249" s="466"/>
      <c r="E249" s="39">
        <v>17.600000000000001</v>
      </c>
      <c r="F249" s="39">
        <v>21.1</v>
      </c>
      <c r="G249" s="39">
        <v>22.9</v>
      </c>
      <c r="H249" s="39">
        <v>23.7</v>
      </c>
      <c r="I249" s="39">
        <v>24.6</v>
      </c>
      <c r="J249" s="39">
        <v>26.2</v>
      </c>
      <c r="K249" s="68">
        <v>29.1</v>
      </c>
    </row>
    <row r="250" spans="1:11" ht="30.75" customHeight="1">
      <c r="A250" s="467" t="s">
        <v>558</v>
      </c>
      <c r="B250" s="468"/>
      <c r="C250" s="468"/>
      <c r="D250" s="468"/>
      <c r="E250" s="40">
        <v>7.9</v>
      </c>
      <c r="F250" s="40">
        <v>9.1999999999999993</v>
      </c>
      <c r="G250" s="40">
        <v>11</v>
      </c>
      <c r="H250" s="40">
        <v>13.7</v>
      </c>
      <c r="I250" s="40">
        <v>14.8</v>
      </c>
      <c r="J250" s="40">
        <v>15</v>
      </c>
      <c r="K250" s="69">
        <v>15.3</v>
      </c>
    </row>
    <row r="251" spans="1:11" ht="19.5" customHeight="1">
      <c r="A251" s="48" t="s">
        <v>147</v>
      </c>
      <c r="B251" s="14"/>
      <c r="C251" s="14"/>
      <c r="D251" s="14"/>
      <c r="E251" s="14"/>
    </row>
    <row r="252" spans="1:11" ht="19.5" customHeight="1"/>
    <row r="253" spans="1:11" ht="19.5" customHeight="1"/>
    <row r="254" spans="1:11" ht="19.5" customHeight="1"/>
    <row r="255" spans="1:11" ht="19.5" customHeight="1"/>
  </sheetData>
  <mergeCells count="41">
    <mergeCell ref="A1:K1"/>
    <mergeCell ref="G5:H5"/>
    <mergeCell ref="G6:H6"/>
    <mergeCell ref="G7:H7"/>
    <mergeCell ref="G8:H8"/>
    <mergeCell ref="G9:H9"/>
    <mergeCell ref="G10:H10"/>
    <mergeCell ref="G11:H11"/>
    <mergeCell ref="G12:H12"/>
    <mergeCell ref="G13:K13"/>
    <mergeCell ref="G14:K14"/>
    <mergeCell ref="A20:E20"/>
    <mergeCell ref="A62:E62"/>
    <mergeCell ref="F64:K64"/>
    <mergeCell ref="A82:K82"/>
    <mergeCell ref="A145:K145"/>
    <mergeCell ref="A160:K160"/>
    <mergeCell ref="A163:E163"/>
    <mergeCell ref="D165:K165"/>
    <mergeCell ref="A85:G85"/>
    <mergeCell ref="A103:K103"/>
    <mergeCell ref="A106:C106"/>
    <mergeCell ref="A125:K125"/>
    <mergeCell ref="A128:E128"/>
    <mergeCell ref="G128:K128"/>
    <mergeCell ref="A249:D249"/>
    <mergeCell ref="A250:D250"/>
    <mergeCell ref="A38:K39"/>
    <mergeCell ref="A58:K59"/>
    <mergeCell ref="C242:K243"/>
    <mergeCell ref="A240:K240"/>
    <mergeCell ref="C244:K244"/>
    <mergeCell ref="A246:D246"/>
    <mergeCell ref="A247:D247"/>
    <mergeCell ref="A248:D248"/>
    <mergeCell ref="A184:K184"/>
    <mergeCell ref="A188:E188"/>
    <mergeCell ref="F190:H190"/>
    <mergeCell ref="F218:K218"/>
    <mergeCell ref="A237:K237"/>
    <mergeCell ref="A143:E143"/>
  </mergeCells>
  <phoneticPr fontId="34"/>
  <pageMargins left="0.7" right="0.7" top="0.75" bottom="0.75" header="0.3" footer="0.3"/>
  <pageSetup paperSize="9" scale="83" orientation="portrait" r:id="rId1"/>
  <rowBreaks count="3" manualBreakCount="3">
    <brk id="60" max="10" man="1"/>
    <brk id="125" max="10" man="1"/>
    <brk id="186" max="1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3"/>
  <sheetViews>
    <sheetView topLeftCell="A152" zoomScaleSheetLayoutView="100" workbookViewId="0">
      <selection activeCell="L163" sqref="L163"/>
    </sheetView>
  </sheetViews>
  <sheetFormatPr defaultRowHeight="13.5"/>
  <cols>
    <col min="1" max="4" width="9.375" customWidth="1"/>
    <col min="5" max="5" width="9.125" customWidth="1"/>
    <col min="8" max="8" width="10.125" customWidth="1"/>
    <col min="11" max="11" width="12" customWidth="1"/>
  </cols>
  <sheetData>
    <row r="1" spans="1:11" ht="21">
      <c r="A1" s="521" t="s">
        <v>4</v>
      </c>
      <c r="B1" s="521"/>
      <c r="C1" s="521"/>
      <c r="D1" s="521"/>
      <c r="E1" s="521"/>
      <c r="F1" s="521"/>
      <c r="G1" s="521"/>
      <c r="H1" s="521"/>
      <c r="I1" s="521"/>
      <c r="J1" s="521"/>
      <c r="K1" s="521"/>
    </row>
    <row r="2" spans="1:11" ht="21">
      <c r="A2" s="14"/>
      <c r="B2" s="14"/>
      <c r="C2" s="14"/>
      <c r="D2" s="14"/>
      <c r="E2" s="14"/>
      <c r="F2" s="14"/>
      <c r="G2" s="14"/>
      <c r="H2" s="14"/>
      <c r="I2" s="14"/>
      <c r="J2" s="14"/>
      <c r="K2" s="14"/>
    </row>
    <row r="3" spans="1:11" ht="21">
      <c r="A3" s="14"/>
      <c r="B3" s="14"/>
      <c r="C3" s="14"/>
      <c r="D3" s="14"/>
      <c r="E3" s="14"/>
      <c r="F3" s="14"/>
      <c r="G3" s="14"/>
      <c r="H3" s="14"/>
      <c r="I3" s="14"/>
      <c r="J3" s="14"/>
      <c r="K3" s="14"/>
    </row>
    <row r="4" spans="1:11" ht="21.75" customHeight="1"/>
    <row r="5" spans="1:11" ht="21" customHeight="1">
      <c r="G5" s="549"/>
      <c r="H5" s="550"/>
      <c r="I5" s="97" t="s">
        <v>502</v>
      </c>
      <c r="J5" s="97" t="s">
        <v>295</v>
      </c>
      <c r="K5" s="109" t="s">
        <v>490</v>
      </c>
    </row>
    <row r="6" spans="1:11" ht="21" customHeight="1">
      <c r="G6" s="533" t="s">
        <v>488</v>
      </c>
      <c r="H6" s="534"/>
      <c r="I6" s="163">
        <v>66749</v>
      </c>
      <c r="J6" s="164"/>
      <c r="K6" s="168"/>
    </row>
    <row r="7" spans="1:11" ht="21" customHeight="1">
      <c r="G7" s="533" t="s">
        <v>503</v>
      </c>
      <c r="H7" s="534"/>
      <c r="I7" s="163">
        <v>12263</v>
      </c>
      <c r="J7" s="102">
        <v>18.371810813645148</v>
      </c>
      <c r="K7" s="110">
        <v>1</v>
      </c>
    </row>
    <row r="8" spans="1:11" ht="21" customHeight="1">
      <c r="G8" s="533" t="s">
        <v>504</v>
      </c>
      <c r="H8" s="534"/>
      <c r="I8" s="163">
        <v>42739</v>
      </c>
      <c r="J8" s="102">
        <v>64.029423661777713</v>
      </c>
      <c r="K8" s="110">
        <v>3</v>
      </c>
    </row>
    <row r="9" spans="1:11" ht="21" customHeight="1">
      <c r="G9" s="533" t="s">
        <v>190</v>
      </c>
      <c r="H9" s="534"/>
      <c r="I9" s="163">
        <v>11747</v>
      </c>
      <c r="J9" s="102">
        <v>17.598765524577146</v>
      </c>
      <c r="K9" s="110">
        <v>19</v>
      </c>
    </row>
    <row r="10" spans="1:11" ht="21" customHeight="1">
      <c r="G10" s="533" t="s">
        <v>506</v>
      </c>
      <c r="H10" s="534"/>
      <c r="I10" s="163">
        <v>4799</v>
      </c>
      <c r="J10" s="102">
        <v>7.1896208182894119</v>
      </c>
      <c r="K10" s="110">
        <v>19</v>
      </c>
    </row>
    <row r="11" spans="1:11" ht="8.25" customHeight="1">
      <c r="G11" s="533"/>
      <c r="H11" s="534"/>
      <c r="I11" s="164"/>
      <c r="J11" s="166"/>
      <c r="K11" s="169"/>
    </row>
    <row r="12" spans="1:11" ht="21" customHeight="1">
      <c r="G12" s="467" t="s">
        <v>286</v>
      </c>
      <c r="H12" s="468"/>
      <c r="I12" s="101">
        <v>2.02</v>
      </c>
      <c r="J12" s="167"/>
      <c r="K12" s="170"/>
    </row>
    <row r="13" spans="1:11">
      <c r="G13" s="469" t="s">
        <v>435</v>
      </c>
      <c r="H13" s="469"/>
      <c r="I13" s="469"/>
      <c r="J13" s="469"/>
      <c r="K13" s="469"/>
    </row>
    <row r="14" spans="1:11">
      <c r="G14" s="515" t="s">
        <v>206</v>
      </c>
      <c r="H14" s="515"/>
      <c r="I14" s="515"/>
      <c r="J14" s="515"/>
      <c r="K14" s="515"/>
    </row>
    <row r="22" spans="1:11" ht="18" customHeight="1">
      <c r="A22" s="531" t="s">
        <v>584</v>
      </c>
      <c r="B22" s="531"/>
      <c r="C22" s="531"/>
      <c r="D22" s="531"/>
      <c r="E22" s="531"/>
    </row>
    <row r="23" spans="1:11" ht="11.25" customHeight="1">
      <c r="A23" s="76"/>
      <c r="B23" s="76"/>
      <c r="C23" s="76"/>
      <c r="D23" s="76"/>
      <c r="E23" s="76"/>
    </row>
    <row r="24" spans="1:11" ht="13.5" customHeight="1">
      <c r="A24" s="76"/>
      <c r="B24" s="76"/>
      <c r="C24" s="76"/>
      <c r="D24" s="76"/>
      <c r="E24" s="161" t="s">
        <v>687</v>
      </c>
      <c r="F24" s="83"/>
      <c r="G24" s="83"/>
      <c r="H24" s="83"/>
      <c r="I24" s="83"/>
      <c r="J24" s="113"/>
      <c r="K24" s="113"/>
    </row>
    <row r="25" spans="1:11" ht="13.5" customHeight="1">
      <c r="A25" s="76"/>
      <c r="B25" s="76"/>
      <c r="C25" s="76"/>
      <c r="D25" s="76"/>
      <c r="E25" s="76"/>
    </row>
    <row r="26" spans="1:11" ht="13.5" customHeight="1"/>
    <row r="27" spans="1:11" ht="13.5" customHeight="1"/>
    <row r="28" spans="1:11" ht="13.5" customHeight="1"/>
    <row r="29" spans="1:11" ht="13.5" customHeight="1"/>
    <row r="30" spans="1:11" ht="13.5" customHeight="1"/>
    <row r="31" spans="1:11" ht="13.5" customHeight="1"/>
    <row r="32" spans="1:11" ht="13.5" customHeight="1"/>
    <row r="33" spans="1:11" ht="13.5" customHeight="1"/>
    <row r="34" spans="1:11" ht="13.5" customHeight="1"/>
    <row r="35" spans="1:11" ht="13.5" customHeight="1"/>
    <row r="36" spans="1:11" ht="13.5" customHeight="1"/>
    <row r="37" spans="1:11" ht="13.5" customHeight="1"/>
    <row r="38" spans="1:11" ht="13.5" customHeight="1"/>
    <row r="39" spans="1:11" ht="13.5" customHeight="1"/>
    <row r="40" spans="1:11" ht="13.5" customHeight="1"/>
    <row r="41" spans="1:11" ht="13.5" customHeight="1">
      <c r="A41" s="476" t="s">
        <v>12</v>
      </c>
      <c r="B41" s="476"/>
      <c r="C41" s="476"/>
      <c r="D41" s="476"/>
      <c r="E41" s="476"/>
      <c r="F41" s="476"/>
      <c r="G41" s="476"/>
      <c r="H41" s="476"/>
      <c r="I41" s="476"/>
      <c r="J41" s="476"/>
      <c r="K41" s="476"/>
    </row>
    <row r="42" spans="1:11" ht="13.5" customHeight="1">
      <c r="A42" s="476"/>
      <c r="B42" s="476"/>
      <c r="C42" s="476"/>
      <c r="D42" s="476"/>
      <c r="E42" s="476"/>
      <c r="F42" s="476"/>
      <c r="G42" s="476"/>
      <c r="H42" s="476"/>
      <c r="I42" s="476"/>
      <c r="J42" s="476"/>
      <c r="K42" s="476"/>
    </row>
    <row r="43" spans="1:11" ht="13.5" customHeight="1"/>
    <row r="44" spans="1:11" ht="13.5" customHeight="1"/>
    <row r="45" spans="1:11" ht="18" customHeight="1">
      <c r="A45" s="532" t="s">
        <v>27</v>
      </c>
      <c r="B45" s="532"/>
      <c r="C45" s="532"/>
      <c r="D45" s="532"/>
      <c r="E45" s="532"/>
      <c r="F45" s="532"/>
      <c r="G45" s="532"/>
      <c r="H45" s="532"/>
      <c r="I45" s="532"/>
      <c r="J45" s="532"/>
      <c r="K45" s="532"/>
    </row>
    <row r="46" spans="1:11" ht="13.5" customHeight="1">
      <c r="A46" s="20"/>
      <c r="B46" s="20"/>
      <c r="C46" s="20"/>
      <c r="D46" s="20"/>
      <c r="E46" s="20"/>
      <c r="F46" s="20"/>
      <c r="G46" s="20"/>
      <c r="H46" s="20"/>
      <c r="I46" s="20"/>
      <c r="J46" s="20"/>
      <c r="K46" s="20"/>
    </row>
    <row r="47" spans="1:11" ht="13.5" customHeight="1">
      <c r="F47" s="45"/>
    </row>
    <row r="48" spans="1:11" ht="13.5" customHeight="1"/>
    <row r="49" spans="1:11" ht="13.5" customHeight="1"/>
    <row r="50" spans="1:11" ht="13.5" customHeight="1"/>
    <row r="51" spans="1:11" ht="13.5" customHeight="1"/>
    <row r="52" spans="1:11" ht="13.5" customHeight="1"/>
    <row r="53" spans="1:11" ht="13.5" customHeight="1"/>
    <row r="54" spans="1:11" ht="13.5" customHeight="1"/>
    <row r="55" spans="1:11" ht="13.5" customHeight="1"/>
    <row r="56" spans="1:11" ht="13.5" customHeight="1"/>
    <row r="57" spans="1:11" ht="13.5" customHeight="1"/>
    <row r="58" spans="1:11" ht="13.5" customHeight="1"/>
    <row r="59" spans="1:11" ht="13.5" customHeight="1"/>
    <row r="60" spans="1:11" ht="13.5" customHeight="1"/>
    <row r="61" spans="1:11" ht="13.5" customHeight="1">
      <c r="A61" s="476" t="s">
        <v>12</v>
      </c>
      <c r="B61" s="476"/>
      <c r="C61" s="476"/>
      <c r="D61" s="476"/>
      <c r="E61" s="476"/>
      <c r="F61" s="476"/>
      <c r="G61" s="476"/>
      <c r="H61" s="476"/>
      <c r="I61" s="476"/>
      <c r="J61" s="476"/>
      <c r="K61" s="476"/>
    </row>
    <row r="62" spans="1:11" ht="13.5" customHeight="1">
      <c r="A62" s="476"/>
      <c r="B62" s="476"/>
      <c r="C62" s="476"/>
      <c r="D62" s="476"/>
      <c r="E62" s="476"/>
      <c r="F62" s="476"/>
      <c r="G62" s="476"/>
      <c r="H62" s="476"/>
      <c r="I62" s="476"/>
      <c r="J62" s="476"/>
      <c r="K62" s="476"/>
    </row>
    <row r="63" spans="1:11" ht="13.5" customHeight="1"/>
    <row r="64" spans="1:11" ht="14.25" customHeight="1"/>
    <row r="65" spans="1:5" ht="18" customHeight="1">
      <c r="A65" s="21" t="s">
        <v>537</v>
      </c>
      <c r="B65" s="21"/>
      <c r="C65" s="21"/>
      <c r="D65" s="21"/>
      <c r="E65" s="21"/>
    </row>
    <row r="66" spans="1:5" ht="13.5" customHeight="1">
      <c r="A66" s="22"/>
      <c r="B66" s="22"/>
      <c r="C66" s="22"/>
      <c r="D66" s="22"/>
      <c r="E66" s="22"/>
    </row>
    <row r="67" spans="1:5" ht="13.5" customHeight="1"/>
    <row r="68" spans="1:5" ht="13.5" customHeight="1"/>
    <row r="69" spans="1:5" ht="13.5" customHeight="1"/>
    <row r="70" spans="1:5" ht="13.5" customHeight="1"/>
    <row r="71" spans="1:5" ht="13.5" customHeight="1"/>
    <row r="72" spans="1:5" ht="13.5" customHeight="1"/>
    <row r="73" spans="1:5" ht="13.5" customHeight="1"/>
    <row r="74" spans="1:5" ht="13.5" customHeight="1"/>
    <row r="75" spans="1:5" ht="13.5" customHeight="1"/>
    <row r="76" spans="1:5" ht="13.5" customHeight="1"/>
    <row r="77" spans="1:5" ht="13.5" customHeight="1"/>
    <row r="78" spans="1:5" ht="13.5" customHeight="1"/>
    <row r="79" spans="1:5" ht="13.5" customHeight="1"/>
    <row r="80" spans="1:5" ht="13.5" customHeight="1"/>
    <row r="81" spans="1:12" ht="13.5" customHeight="1"/>
    <row r="82" spans="1:12" ht="13.5" customHeight="1"/>
    <row r="83" spans="1:12" ht="13.5" customHeight="1">
      <c r="A83" s="507" t="s">
        <v>42</v>
      </c>
      <c r="B83" s="507"/>
      <c r="C83" s="507"/>
      <c r="D83" s="507"/>
      <c r="E83" s="507"/>
      <c r="F83" s="507"/>
      <c r="G83" s="507"/>
      <c r="H83" s="507"/>
      <c r="I83" s="507"/>
      <c r="J83" s="507"/>
      <c r="K83" s="507"/>
    </row>
    <row r="84" spans="1:12" ht="13.5" customHeight="1"/>
    <row r="85" spans="1:12" ht="18" customHeight="1">
      <c r="A85" s="462" t="s">
        <v>6</v>
      </c>
      <c r="B85" s="462"/>
      <c r="C85" s="462"/>
      <c r="D85" s="462"/>
      <c r="E85" s="462"/>
      <c r="F85" s="462"/>
      <c r="G85" s="462"/>
    </row>
    <row r="86" spans="1:12" ht="7.5" customHeight="1">
      <c r="A86" s="22"/>
      <c r="B86" s="22"/>
      <c r="C86" s="22"/>
      <c r="D86" s="22"/>
      <c r="E86" s="22"/>
      <c r="F86" s="22"/>
      <c r="G86" s="22"/>
    </row>
    <row r="87" spans="1:12" ht="13.5" customHeight="1">
      <c r="A87" s="22"/>
      <c r="B87" s="22"/>
      <c r="C87" s="22"/>
      <c r="D87" s="22"/>
      <c r="E87" s="22"/>
      <c r="F87" s="477" t="s">
        <v>686</v>
      </c>
      <c r="G87" s="471"/>
      <c r="H87" s="471"/>
      <c r="I87" s="471"/>
      <c r="J87" s="471"/>
      <c r="K87" s="472"/>
      <c r="L87" s="10"/>
    </row>
    <row r="88" spans="1:12" ht="13.5" customHeight="1">
      <c r="A88" s="22"/>
      <c r="B88" s="22"/>
      <c r="C88" s="22"/>
      <c r="D88" s="22"/>
      <c r="E88" s="22"/>
      <c r="F88" s="473"/>
      <c r="G88" s="474"/>
      <c r="H88" s="474"/>
      <c r="I88" s="474"/>
      <c r="J88" s="474"/>
      <c r="K88" s="475"/>
      <c r="L88" s="10"/>
    </row>
    <row r="89" spans="1:12" ht="13.5" customHeight="1"/>
    <row r="90" spans="1:12" ht="13.5" customHeight="1"/>
    <row r="91" spans="1:12" ht="13.5" customHeight="1"/>
    <row r="92" spans="1:12" ht="13.5" customHeight="1"/>
    <row r="93" spans="1:12" ht="13.5" customHeight="1"/>
    <row r="94" spans="1:12" ht="13.5" customHeight="1"/>
    <row r="95" spans="1:12" ht="13.5" customHeight="1"/>
    <row r="96" spans="1:12" ht="13.5" customHeight="1"/>
    <row r="97" spans="1:11" ht="13.5" customHeight="1"/>
    <row r="98" spans="1:11" ht="13.5" customHeight="1"/>
    <row r="99" spans="1:11" ht="13.5" customHeight="1"/>
    <row r="100" spans="1:11" ht="13.5" customHeight="1"/>
    <row r="101" spans="1:11" ht="13.5" customHeight="1"/>
    <row r="102" spans="1:11" ht="13.5" customHeight="1"/>
    <row r="103" spans="1:11" ht="13.5" customHeight="1"/>
    <row r="104" spans="1:11" ht="13.5" customHeight="1"/>
    <row r="105" spans="1:11" ht="13.5" customHeight="1"/>
    <row r="106" spans="1:11" ht="13.5" customHeight="1">
      <c r="A106" s="507" t="s">
        <v>42</v>
      </c>
      <c r="B106" s="507"/>
      <c r="C106" s="507"/>
      <c r="D106" s="507"/>
      <c r="E106" s="507"/>
      <c r="F106" s="507"/>
      <c r="G106" s="507"/>
      <c r="H106" s="507"/>
      <c r="I106" s="507"/>
      <c r="J106" s="507"/>
      <c r="K106" s="507"/>
    </row>
    <row r="107" spans="1:11" ht="13.5" customHeight="1"/>
    <row r="108" spans="1:11" ht="18" customHeight="1">
      <c r="A108" s="462" t="s">
        <v>22</v>
      </c>
      <c r="B108" s="462"/>
      <c r="C108" s="462"/>
    </row>
    <row r="109" spans="1:11" ht="9.75" customHeight="1">
      <c r="A109" s="22"/>
      <c r="B109" s="22"/>
      <c r="C109" s="22"/>
    </row>
    <row r="110" spans="1:11" ht="13.5" customHeight="1">
      <c r="A110" s="22"/>
      <c r="B110" s="22"/>
      <c r="C110" s="22"/>
      <c r="F110" s="37" t="s">
        <v>633</v>
      </c>
      <c r="G110" s="43"/>
      <c r="H110" s="43"/>
      <c r="I110" s="43"/>
      <c r="J110" s="43"/>
      <c r="K110" s="60"/>
    </row>
    <row r="111" spans="1:11" ht="13.5" customHeight="1">
      <c r="A111" s="22"/>
      <c r="B111" s="22"/>
      <c r="C111" s="22"/>
      <c r="F111" s="38" t="s">
        <v>156</v>
      </c>
      <c r="G111" s="44"/>
      <c r="H111" s="44"/>
      <c r="I111" s="44"/>
      <c r="J111" s="44"/>
      <c r="K111" s="61"/>
    </row>
    <row r="112" spans="1:11"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spans="1:11">
      <c r="A129" s="507" t="s">
        <v>42</v>
      </c>
      <c r="B129" s="507"/>
      <c r="C129" s="507"/>
      <c r="D129" s="507"/>
      <c r="E129" s="507"/>
      <c r="F129" s="507"/>
      <c r="G129" s="507"/>
      <c r="H129" s="507"/>
      <c r="I129" s="507"/>
      <c r="J129" s="507"/>
      <c r="K129" s="507"/>
    </row>
    <row r="130" spans="1:11">
      <c r="H130" s="11"/>
    </row>
    <row r="131" spans="1:11">
      <c r="H131" s="11"/>
    </row>
    <row r="132" spans="1:11" ht="19.5" customHeight="1">
      <c r="A132" s="508" t="s">
        <v>321</v>
      </c>
      <c r="B132" s="508"/>
      <c r="C132" s="508"/>
      <c r="D132" s="508"/>
      <c r="E132" s="508"/>
      <c r="G132" s="508" t="s">
        <v>734</v>
      </c>
      <c r="H132" s="508"/>
      <c r="I132" s="508"/>
      <c r="J132" s="508"/>
      <c r="K132" s="508"/>
    </row>
    <row r="148" spans="1:11">
      <c r="A148" s="547" t="s">
        <v>323</v>
      </c>
      <c r="B148" s="547"/>
      <c r="C148" s="547"/>
      <c r="D148" s="547"/>
      <c r="E148" s="547"/>
      <c r="G148" s="143" t="s">
        <v>507</v>
      </c>
      <c r="H148" s="143"/>
      <c r="I148" s="143"/>
      <c r="J148" s="143"/>
      <c r="K148" s="143"/>
    </row>
    <row r="150" spans="1:11" ht="18" customHeight="1">
      <c r="A150" s="510" t="s">
        <v>733</v>
      </c>
      <c r="B150" s="510"/>
      <c r="C150" s="510"/>
      <c r="D150" s="510"/>
      <c r="E150" s="510"/>
      <c r="F150" s="510"/>
      <c r="G150" s="510"/>
      <c r="H150" s="510"/>
      <c r="I150" s="510"/>
      <c r="J150" s="510"/>
      <c r="K150" s="510"/>
    </row>
    <row r="151" spans="1:11" ht="8.25" customHeight="1">
      <c r="A151" s="22"/>
      <c r="B151" s="22"/>
      <c r="C151" s="22"/>
      <c r="D151" s="22"/>
      <c r="E151" s="22"/>
      <c r="F151" s="22"/>
      <c r="G151" s="22"/>
      <c r="H151" s="22"/>
      <c r="I151" s="22"/>
      <c r="J151" s="22"/>
      <c r="K151" s="22"/>
    </row>
    <row r="152" spans="1:11" ht="13.5" customHeight="1">
      <c r="A152" s="22"/>
      <c r="B152" s="22"/>
      <c r="C152" s="22"/>
      <c r="D152" s="22"/>
      <c r="E152" s="22"/>
      <c r="F152" s="82" t="s">
        <v>86</v>
      </c>
      <c r="G152" s="83"/>
      <c r="H152" s="83"/>
      <c r="I152" s="83"/>
      <c r="J152" s="83"/>
      <c r="K152" s="113"/>
    </row>
    <row r="153" spans="1:11" ht="17.25">
      <c r="D153" s="8"/>
      <c r="E153" s="8"/>
      <c r="F153" s="27"/>
      <c r="G153" s="8"/>
    </row>
    <row r="154" spans="1:11" ht="17.25">
      <c r="D154" s="8"/>
      <c r="E154" s="8"/>
      <c r="F154" s="27"/>
      <c r="G154" s="8"/>
    </row>
    <row r="155" spans="1:11" ht="17.25">
      <c r="D155" s="8"/>
      <c r="E155" s="8"/>
      <c r="F155" s="27"/>
      <c r="G155" s="8"/>
    </row>
    <row r="156" spans="1:11" ht="17.25">
      <c r="D156" s="8"/>
      <c r="E156" s="8"/>
      <c r="F156" s="27"/>
      <c r="G156" s="8"/>
    </row>
    <row r="157" spans="1:11" ht="17.25">
      <c r="D157" s="8"/>
      <c r="E157" s="8"/>
      <c r="F157" s="27"/>
      <c r="G157" s="8"/>
    </row>
    <row r="158" spans="1:11" ht="17.25">
      <c r="D158" s="8"/>
      <c r="E158" s="8"/>
      <c r="F158" s="27"/>
      <c r="G158" s="8"/>
    </row>
    <row r="159" spans="1:11" ht="17.25">
      <c r="D159" s="8"/>
      <c r="E159" s="8"/>
      <c r="F159" s="27"/>
      <c r="G159" s="8"/>
    </row>
    <row r="160" spans="1:11" ht="17.25">
      <c r="D160" s="8"/>
      <c r="E160" s="8"/>
      <c r="F160" s="27"/>
      <c r="G160" s="8"/>
    </row>
    <row r="161" spans="1:18" ht="17.25">
      <c r="D161" s="8"/>
      <c r="E161" s="8"/>
      <c r="F161" s="27"/>
      <c r="G161" s="8"/>
    </row>
    <row r="162" spans="1:18" ht="17.25">
      <c r="D162" s="8"/>
      <c r="E162" s="8"/>
      <c r="F162" s="27"/>
      <c r="G162" s="8"/>
    </row>
    <row r="163" spans="1:18" ht="17.25">
      <c r="D163" s="8"/>
      <c r="E163" s="8"/>
      <c r="F163" s="27"/>
      <c r="G163" s="8"/>
    </row>
    <row r="164" spans="1:18" ht="17.25">
      <c r="D164" s="8"/>
      <c r="E164" s="8"/>
      <c r="F164" s="27"/>
      <c r="G164" s="8"/>
    </row>
    <row r="165" spans="1:18" ht="17.25">
      <c r="D165" s="8"/>
      <c r="E165" s="8"/>
      <c r="F165" s="27"/>
      <c r="G165" s="8"/>
    </row>
    <row r="166" spans="1:18">
      <c r="A166" s="485" t="s">
        <v>282</v>
      </c>
      <c r="B166" s="485"/>
      <c r="C166" s="485"/>
      <c r="D166" s="485"/>
      <c r="E166" s="485"/>
      <c r="F166" s="485"/>
      <c r="G166" s="485"/>
      <c r="H166" s="485"/>
      <c r="I166" s="485"/>
      <c r="J166" s="485"/>
      <c r="K166" s="485"/>
    </row>
    <row r="167" spans="1:18">
      <c r="A167" s="24"/>
      <c r="B167" s="24"/>
      <c r="C167" s="24"/>
      <c r="D167" s="24"/>
      <c r="E167" s="24"/>
      <c r="F167" s="24"/>
      <c r="G167" s="24"/>
      <c r="H167" s="24"/>
      <c r="I167" s="24"/>
      <c r="J167" s="24"/>
      <c r="K167" s="24"/>
    </row>
    <row r="169" spans="1:18" ht="17.25">
      <c r="A169" s="462" t="s">
        <v>546</v>
      </c>
      <c r="B169" s="462"/>
      <c r="C169" s="462"/>
      <c r="D169" s="462"/>
      <c r="E169" s="462"/>
    </row>
    <row r="170" spans="1:18" ht="10.5" customHeight="1">
      <c r="A170" s="22"/>
      <c r="B170" s="22"/>
      <c r="C170" s="22"/>
      <c r="D170" s="22"/>
      <c r="E170" s="22"/>
    </row>
    <row r="171" spans="1:18" ht="13.5" customHeight="1">
      <c r="D171" s="511" t="s">
        <v>473</v>
      </c>
      <c r="E171" s="512"/>
      <c r="F171" s="512"/>
      <c r="G171" s="512"/>
      <c r="H171" s="512"/>
      <c r="I171" s="512"/>
      <c r="J171" s="512"/>
      <c r="K171" s="513"/>
    </row>
    <row r="172" spans="1:18" ht="13.5" customHeight="1">
      <c r="D172" s="8"/>
      <c r="E172" s="8"/>
      <c r="F172" s="27"/>
      <c r="G172" s="8"/>
    </row>
    <row r="173" spans="1:18" ht="17.25">
      <c r="D173" s="8"/>
      <c r="E173" s="8"/>
      <c r="F173" s="27"/>
      <c r="G173" s="8"/>
      <c r="N173" s="148"/>
      <c r="O173" s="125" t="s">
        <v>37</v>
      </c>
      <c r="P173" s="130"/>
      <c r="Q173" s="136" t="s">
        <v>497</v>
      </c>
      <c r="R173" s="138"/>
    </row>
    <row r="174" spans="1:18" ht="21">
      <c r="F174" s="89"/>
      <c r="G174" s="89"/>
      <c r="N174" s="149"/>
      <c r="O174" s="178" t="s">
        <v>423</v>
      </c>
      <c r="P174" s="179" t="s">
        <v>115</v>
      </c>
      <c r="Q174" s="180" t="s">
        <v>423</v>
      </c>
      <c r="R174" s="181" t="s">
        <v>115</v>
      </c>
    </row>
    <row r="175" spans="1:18">
      <c r="F175" s="162"/>
      <c r="G175" s="89"/>
      <c r="N175" s="120" t="s">
        <v>424</v>
      </c>
      <c r="O175" s="127">
        <v>40714320</v>
      </c>
      <c r="P175" s="132">
        <v>16.600000000000001</v>
      </c>
      <c r="Q175" s="127">
        <v>36731860</v>
      </c>
      <c r="R175" s="140">
        <v>12.3</v>
      </c>
    </row>
    <row r="176" spans="1:18">
      <c r="N176" s="120" t="s">
        <v>425</v>
      </c>
      <c r="O176" s="127">
        <v>9635700</v>
      </c>
      <c r="P176" s="132">
        <v>3.9</v>
      </c>
      <c r="Q176" s="127">
        <v>11073220</v>
      </c>
      <c r="R176" s="140">
        <v>3.7</v>
      </c>
    </row>
    <row r="177" spans="1:18">
      <c r="N177" s="121" t="s">
        <v>391</v>
      </c>
      <c r="O177" s="127">
        <v>13185240</v>
      </c>
      <c r="P177" s="132">
        <v>5.4</v>
      </c>
      <c r="Q177" s="127">
        <v>16694430</v>
      </c>
      <c r="R177" s="140">
        <v>5.6</v>
      </c>
    </row>
    <row r="178" spans="1:18">
      <c r="N178" s="121" t="s">
        <v>21</v>
      </c>
      <c r="O178" s="127">
        <v>8224850</v>
      </c>
      <c r="P178" s="132">
        <v>3.4</v>
      </c>
      <c r="Q178" s="127">
        <v>8208440</v>
      </c>
      <c r="R178" s="140">
        <v>2.7</v>
      </c>
    </row>
    <row r="179" spans="1:18">
      <c r="N179" s="120" t="s">
        <v>356</v>
      </c>
      <c r="O179" s="127">
        <v>3809430</v>
      </c>
      <c r="P179" s="132">
        <v>1.6</v>
      </c>
      <c r="Q179" s="127">
        <v>12571660</v>
      </c>
      <c r="R179" s="140">
        <v>4.2</v>
      </c>
    </row>
    <row r="180" spans="1:18">
      <c r="N180" s="120" t="s">
        <v>427</v>
      </c>
      <c r="O180" s="127">
        <v>4345110</v>
      </c>
      <c r="P180" s="132">
        <v>1.8</v>
      </c>
      <c r="Q180" s="127">
        <v>17226020</v>
      </c>
      <c r="R180" s="140">
        <v>5.8</v>
      </c>
    </row>
    <row r="181" spans="1:18">
      <c r="N181" s="122" t="s">
        <v>454</v>
      </c>
      <c r="O181" s="128">
        <f>O182-SUM(O175:O180)</f>
        <v>165270850</v>
      </c>
      <c r="P181" s="133">
        <f>P182-SUM(P175:P180)</f>
        <v>67.300000000000011</v>
      </c>
      <c r="Q181" s="128">
        <f>Q182-SUM(Q175:Q180)</f>
        <v>196640480</v>
      </c>
      <c r="R181" s="141">
        <f>R182-SUM(R175:R180)</f>
        <v>65.7</v>
      </c>
    </row>
    <row r="182" spans="1:18">
      <c r="N182" s="123" t="s">
        <v>428</v>
      </c>
      <c r="O182" s="129">
        <v>245185500</v>
      </c>
      <c r="P182" s="134">
        <v>100</v>
      </c>
      <c r="Q182" s="129">
        <v>299146110</v>
      </c>
      <c r="R182" s="142">
        <v>100</v>
      </c>
    </row>
    <row r="189" spans="1:18">
      <c r="A189" s="485" t="s">
        <v>585</v>
      </c>
      <c r="B189" s="485"/>
      <c r="C189" s="485"/>
      <c r="D189" s="485"/>
      <c r="E189" s="485"/>
      <c r="F189" s="485"/>
      <c r="G189" s="485"/>
      <c r="H189" s="485"/>
      <c r="I189" s="485"/>
      <c r="J189" s="485"/>
      <c r="K189" s="485"/>
    </row>
    <row r="190" spans="1:18">
      <c r="G190" s="11"/>
    </row>
    <row r="191" spans="1:18" ht="17.25">
      <c r="A191" s="462" t="s">
        <v>312</v>
      </c>
      <c r="B191" s="462"/>
      <c r="C191" s="462"/>
      <c r="D191" s="462"/>
      <c r="E191" s="462"/>
    </row>
    <row r="192" spans="1:18" ht="13.5" customHeight="1">
      <c r="A192" s="22"/>
      <c r="B192" s="22"/>
      <c r="C192" s="22"/>
      <c r="D192" s="22"/>
      <c r="E192" s="22"/>
    </row>
    <row r="193" spans="1:8" ht="13.5" customHeight="1">
      <c r="A193" s="22"/>
      <c r="B193" s="22"/>
      <c r="C193" s="22"/>
      <c r="D193" s="22"/>
      <c r="E193" s="22"/>
      <c r="F193" s="525" t="s">
        <v>669</v>
      </c>
      <c r="G193" s="526"/>
      <c r="H193" s="527"/>
    </row>
    <row r="194" spans="1:8" ht="13.5" customHeight="1">
      <c r="A194" s="22"/>
      <c r="B194" s="22"/>
      <c r="C194" s="22"/>
      <c r="D194" s="22"/>
      <c r="E194" s="22"/>
    </row>
    <row r="216" spans="1:11">
      <c r="A216" s="11" t="s">
        <v>98</v>
      </c>
    </row>
    <row r="219" spans="1:11" ht="17.25">
      <c r="A219" s="76" t="s">
        <v>11</v>
      </c>
    </row>
    <row r="220" spans="1:11" ht="13.5" customHeight="1">
      <c r="A220" s="76"/>
      <c r="F220" s="477" t="s">
        <v>314</v>
      </c>
      <c r="G220" s="471"/>
      <c r="H220" s="471"/>
      <c r="I220" s="471"/>
      <c r="J220" s="471"/>
      <c r="K220" s="472"/>
    </row>
    <row r="221" spans="1:11" ht="13.5" customHeight="1">
      <c r="A221" s="76"/>
      <c r="F221" s="473"/>
      <c r="G221" s="474"/>
      <c r="H221" s="474"/>
      <c r="I221" s="474"/>
      <c r="J221" s="474"/>
      <c r="K221" s="475"/>
    </row>
    <row r="222" spans="1:11" ht="13.5" customHeight="1">
      <c r="A222" s="76"/>
    </row>
    <row r="239" spans="1:11">
      <c r="A239" s="485" t="s">
        <v>208</v>
      </c>
      <c r="B239" s="485"/>
      <c r="C239" s="485"/>
      <c r="D239" s="485"/>
      <c r="E239" s="485"/>
      <c r="F239" s="485"/>
      <c r="G239" s="485"/>
      <c r="H239" s="485"/>
      <c r="I239" s="485"/>
      <c r="J239" s="485"/>
      <c r="K239" s="485"/>
    </row>
    <row r="242" spans="1:11" ht="17.25">
      <c r="A242" s="462" t="s">
        <v>560</v>
      </c>
      <c r="B242" s="462"/>
      <c r="C242" s="462"/>
      <c r="D242" s="462"/>
      <c r="E242" s="462"/>
      <c r="F242" s="462"/>
      <c r="G242" s="462"/>
      <c r="H242" s="462"/>
      <c r="I242" s="462"/>
      <c r="J242" s="462"/>
      <c r="K242" s="462"/>
    </row>
    <row r="243" spans="1:11" ht="12" customHeight="1">
      <c r="A243" s="22"/>
      <c r="B243" s="22"/>
      <c r="C243" s="22"/>
      <c r="D243" s="22"/>
      <c r="E243" s="22"/>
      <c r="F243" s="22"/>
      <c r="G243" s="22"/>
      <c r="H243" s="22"/>
      <c r="I243" s="22"/>
      <c r="J243" s="22"/>
      <c r="K243" s="22"/>
    </row>
    <row r="244" spans="1:11" ht="13.5" customHeight="1">
      <c r="A244" s="27"/>
      <c r="B244" s="27"/>
      <c r="C244" s="477" t="s">
        <v>718</v>
      </c>
      <c r="D244" s="471"/>
      <c r="E244" s="471"/>
      <c r="F244" s="471"/>
      <c r="G244" s="471"/>
      <c r="H244" s="471"/>
      <c r="I244" s="471"/>
      <c r="J244" s="471"/>
      <c r="K244" s="472"/>
    </row>
    <row r="245" spans="1:11" ht="13.5" customHeight="1">
      <c r="A245" s="27"/>
      <c r="B245" s="27"/>
      <c r="C245" s="478"/>
      <c r="D245" s="451"/>
      <c r="E245" s="451"/>
      <c r="F245" s="451"/>
      <c r="G245" s="451"/>
      <c r="H245" s="451"/>
      <c r="I245" s="451"/>
      <c r="J245" s="451"/>
      <c r="K245" s="479"/>
    </row>
    <row r="246" spans="1:11" ht="13.5" customHeight="1">
      <c r="A246" s="27"/>
      <c r="B246" s="27"/>
      <c r="C246" s="543" t="s">
        <v>692</v>
      </c>
      <c r="D246" s="544"/>
      <c r="E246" s="544"/>
      <c r="F246" s="544"/>
      <c r="G246" s="544"/>
      <c r="H246" s="544"/>
      <c r="I246" s="544"/>
      <c r="J246" s="544"/>
      <c r="K246" s="545"/>
    </row>
    <row r="247" spans="1:11" ht="13.5" customHeight="1">
      <c r="A247" s="27"/>
      <c r="B247" s="27"/>
      <c r="C247" s="27"/>
      <c r="D247" s="27"/>
      <c r="E247" s="27"/>
      <c r="F247" s="27"/>
      <c r="G247" s="27"/>
      <c r="H247" s="27"/>
      <c r="I247" s="27"/>
      <c r="J247" s="27"/>
      <c r="K247" s="27"/>
    </row>
    <row r="248" spans="1:11" ht="30.75" customHeight="1">
      <c r="A248" s="463"/>
      <c r="B248" s="464"/>
      <c r="C248" s="464"/>
      <c r="D248" s="464"/>
      <c r="E248" s="29" t="s">
        <v>550</v>
      </c>
      <c r="F248" s="29" t="s">
        <v>551</v>
      </c>
      <c r="G248" s="29" t="s">
        <v>17</v>
      </c>
      <c r="H248" s="29" t="s">
        <v>552</v>
      </c>
      <c r="I248" s="29" t="s">
        <v>83</v>
      </c>
      <c r="J248" s="29" t="s">
        <v>554</v>
      </c>
      <c r="K248" s="67" t="s">
        <v>246</v>
      </c>
    </row>
    <row r="249" spans="1:11" ht="30.75" customHeight="1">
      <c r="A249" s="465" t="s">
        <v>556</v>
      </c>
      <c r="B249" s="466"/>
      <c r="C249" s="466"/>
      <c r="D249" s="466"/>
      <c r="E249" s="39">
        <v>19.5</v>
      </c>
      <c r="F249" s="39">
        <v>19.3</v>
      </c>
      <c r="G249" s="39">
        <v>18.2</v>
      </c>
      <c r="H249" s="39">
        <v>17</v>
      </c>
      <c r="I249" s="39">
        <v>15.9</v>
      </c>
      <c r="J249" s="39">
        <v>15.4</v>
      </c>
      <c r="K249" s="68">
        <v>15.5</v>
      </c>
    </row>
    <row r="250" spans="1:11" ht="30.75" customHeight="1">
      <c r="A250" s="465" t="s">
        <v>330</v>
      </c>
      <c r="B250" s="466"/>
      <c r="C250" s="466"/>
      <c r="D250" s="466"/>
      <c r="E250" s="39">
        <v>65.900000000000006</v>
      </c>
      <c r="F250" s="39">
        <v>63</v>
      </c>
      <c r="G250" s="39">
        <v>62.6</v>
      </c>
      <c r="H250" s="39">
        <v>63.4</v>
      </c>
      <c r="I250" s="39">
        <v>63.6</v>
      </c>
      <c r="J250" s="39">
        <v>61.9</v>
      </c>
      <c r="K250" s="68">
        <v>58.4</v>
      </c>
    </row>
    <row r="251" spans="1:11" ht="30.75" customHeight="1">
      <c r="A251" s="465" t="s">
        <v>557</v>
      </c>
      <c r="B251" s="466"/>
      <c r="C251" s="466"/>
      <c r="D251" s="466"/>
      <c r="E251" s="39">
        <v>14.6</v>
      </c>
      <c r="F251" s="39">
        <v>17.7</v>
      </c>
      <c r="G251" s="39">
        <v>19.100000000000001</v>
      </c>
      <c r="H251" s="39">
        <v>19.600000000000001</v>
      </c>
      <c r="I251" s="39">
        <v>20.5</v>
      </c>
      <c r="J251" s="39">
        <v>22.6</v>
      </c>
      <c r="K251" s="68">
        <v>26.2</v>
      </c>
    </row>
    <row r="252" spans="1:11" ht="30.75" customHeight="1">
      <c r="A252" s="467" t="s">
        <v>558</v>
      </c>
      <c r="B252" s="468"/>
      <c r="C252" s="468"/>
      <c r="D252" s="468"/>
      <c r="E252" s="40">
        <v>6</v>
      </c>
      <c r="F252" s="40">
        <v>7.3</v>
      </c>
      <c r="G252" s="40">
        <v>9</v>
      </c>
      <c r="H252" s="40">
        <v>11.3</v>
      </c>
      <c r="I252" s="40">
        <v>12.1</v>
      </c>
      <c r="J252" s="40">
        <v>11.9</v>
      </c>
      <c r="K252" s="69">
        <v>12.4</v>
      </c>
    </row>
    <row r="253" spans="1:11" ht="21">
      <c r="A253" s="48" t="s">
        <v>147</v>
      </c>
      <c r="B253" s="14"/>
      <c r="C253" s="14"/>
      <c r="D253" s="14"/>
      <c r="E253" s="14"/>
    </row>
  </sheetData>
  <mergeCells count="41">
    <mergeCell ref="A1:K1"/>
    <mergeCell ref="G5:H5"/>
    <mergeCell ref="G6:H6"/>
    <mergeCell ref="G7:H7"/>
    <mergeCell ref="G8:H8"/>
    <mergeCell ref="G9:H9"/>
    <mergeCell ref="G10:H10"/>
    <mergeCell ref="G11:H11"/>
    <mergeCell ref="G12:H12"/>
    <mergeCell ref="G13:K13"/>
    <mergeCell ref="G14:K14"/>
    <mergeCell ref="A22:E22"/>
    <mergeCell ref="A45:K45"/>
    <mergeCell ref="A83:K83"/>
    <mergeCell ref="A85:G85"/>
    <mergeCell ref="A106:K106"/>
    <mergeCell ref="A108:C108"/>
    <mergeCell ref="A129:K129"/>
    <mergeCell ref="A132:E132"/>
    <mergeCell ref="G132:K132"/>
    <mergeCell ref="A148:E148"/>
    <mergeCell ref="A150:K150"/>
    <mergeCell ref="A166:K166"/>
    <mergeCell ref="A169:E169"/>
    <mergeCell ref="D171:K171"/>
    <mergeCell ref="A252:D252"/>
    <mergeCell ref="A41:K42"/>
    <mergeCell ref="A61:K62"/>
    <mergeCell ref="F87:K88"/>
    <mergeCell ref="F220:K221"/>
    <mergeCell ref="C244:K245"/>
    <mergeCell ref="C246:K246"/>
    <mergeCell ref="A248:D248"/>
    <mergeCell ref="A249:D249"/>
    <mergeCell ref="A250:D250"/>
    <mergeCell ref="A251:D251"/>
    <mergeCell ref="A189:K189"/>
    <mergeCell ref="A191:E191"/>
    <mergeCell ref="F193:H193"/>
    <mergeCell ref="A239:K239"/>
    <mergeCell ref="A242:K242"/>
  </mergeCells>
  <phoneticPr fontId="34"/>
  <pageMargins left="0.7" right="0.7" top="0.75" bottom="0.75" header="0.3" footer="0.3"/>
  <pageSetup paperSize="9" scale="84" orientation="portrait" r:id="rId1"/>
  <rowBreaks count="3" manualBreakCount="3">
    <brk id="63" max="10" man="1"/>
    <brk id="129" max="10" man="1"/>
    <brk id="190" max="10"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4"/>
  <sheetViews>
    <sheetView topLeftCell="A149" zoomScaleSheetLayoutView="100" workbookViewId="0">
      <selection activeCell="L159" sqref="L159"/>
    </sheetView>
  </sheetViews>
  <sheetFormatPr defaultRowHeight="13.5"/>
  <cols>
    <col min="1" max="4" width="9.375" customWidth="1"/>
    <col min="5" max="5" width="9.125" customWidth="1"/>
    <col min="8" max="8" width="10.125" customWidth="1"/>
    <col min="11" max="11" width="12" customWidth="1"/>
  </cols>
  <sheetData>
    <row r="1" spans="1:11" ht="21">
      <c r="A1" s="521" t="s">
        <v>44</v>
      </c>
      <c r="B1" s="521"/>
      <c r="C1" s="521"/>
      <c r="D1" s="521"/>
      <c r="E1" s="521"/>
      <c r="F1" s="521"/>
      <c r="G1" s="521"/>
      <c r="H1" s="521"/>
      <c r="I1" s="521"/>
      <c r="J1" s="521"/>
      <c r="K1" s="521"/>
    </row>
    <row r="2" spans="1:11" ht="21">
      <c r="A2" s="14"/>
      <c r="B2" s="14"/>
      <c r="C2" s="14"/>
      <c r="D2" s="14"/>
      <c r="E2" s="14"/>
      <c r="F2" s="14"/>
      <c r="G2" s="14"/>
      <c r="H2" s="14"/>
      <c r="I2" s="14"/>
      <c r="J2" s="14"/>
      <c r="K2" s="14"/>
    </row>
    <row r="3" spans="1:11" ht="21">
      <c r="A3" s="14"/>
      <c r="B3" s="14"/>
      <c r="C3" s="14"/>
      <c r="D3" s="14"/>
      <c r="E3" s="14"/>
      <c r="F3" s="14"/>
      <c r="G3" s="14"/>
      <c r="H3" s="14"/>
      <c r="I3" s="14"/>
      <c r="J3" s="14"/>
      <c r="K3" s="14"/>
    </row>
    <row r="4" spans="1:11" ht="21">
      <c r="A4" s="14"/>
      <c r="B4" s="14"/>
      <c r="C4" s="14"/>
      <c r="D4" s="14"/>
      <c r="E4" s="14"/>
      <c r="F4" s="14"/>
      <c r="G4" s="14"/>
      <c r="H4" s="14"/>
      <c r="I4" s="14"/>
      <c r="J4" s="14"/>
      <c r="K4" s="14"/>
    </row>
    <row r="5" spans="1:11" ht="21.75" customHeight="1"/>
    <row r="6" spans="1:11" ht="21" customHeight="1">
      <c r="G6" s="549"/>
      <c r="H6" s="550"/>
      <c r="I6" s="97" t="s">
        <v>502</v>
      </c>
      <c r="J6" s="97" t="s">
        <v>295</v>
      </c>
      <c r="K6" s="109" t="s">
        <v>541</v>
      </c>
    </row>
    <row r="7" spans="1:11" ht="21" customHeight="1">
      <c r="G7" s="533" t="s">
        <v>488</v>
      </c>
      <c r="H7" s="534"/>
      <c r="I7" s="163">
        <v>90901</v>
      </c>
      <c r="J7" s="164"/>
      <c r="K7" s="168"/>
    </row>
    <row r="8" spans="1:11" ht="21" customHeight="1">
      <c r="G8" s="533" t="s">
        <v>503</v>
      </c>
      <c r="H8" s="534"/>
      <c r="I8" s="163">
        <v>12518</v>
      </c>
      <c r="J8" s="102">
        <v>13.771025621280295</v>
      </c>
      <c r="K8" s="110">
        <v>13</v>
      </c>
    </row>
    <row r="9" spans="1:11" ht="21" customHeight="1">
      <c r="G9" s="533" t="s">
        <v>504</v>
      </c>
      <c r="H9" s="534"/>
      <c r="I9" s="163">
        <v>55075</v>
      </c>
      <c r="J9" s="102">
        <v>60.587892322416693</v>
      </c>
      <c r="K9" s="110">
        <v>11</v>
      </c>
    </row>
    <row r="10" spans="1:11" ht="21" customHeight="1">
      <c r="G10" s="533" t="s">
        <v>190</v>
      </c>
      <c r="H10" s="534"/>
      <c r="I10" s="163">
        <v>23308</v>
      </c>
      <c r="J10" s="102">
        <v>25.641082056303009</v>
      </c>
      <c r="K10" s="110">
        <v>9</v>
      </c>
    </row>
    <row r="11" spans="1:11" ht="21" customHeight="1">
      <c r="G11" s="533" t="s">
        <v>506</v>
      </c>
      <c r="H11" s="534"/>
      <c r="I11" s="163">
        <v>11531</v>
      </c>
      <c r="J11" s="102">
        <v>12.685228985379698</v>
      </c>
      <c r="K11" s="110">
        <v>8</v>
      </c>
    </row>
    <row r="12" spans="1:11" ht="8.25" customHeight="1">
      <c r="G12" s="533"/>
      <c r="H12" s="534"/>
      <c r="I12" s="164"/>
      <c r="J12" s="166"/>
      <c r="K12" s="169"/>
    </row>
    <row r="13" spans="1:11" ht="21" customHeight="1">
      <c r="G13" s="467" t="s">
        <v>286</v>
      </c>
      <c r="H13" s="468"/>
      <c r="I13" s="144">
        <v>1.48</v>
      </c>
      <c r="J13" s="167"/>
      <c r="K13" s="170"/>
    </row>
    <row r="14" spans="1:11">
      <c r="G14" s="548" t="s">
        <v>435</v>
      </c>
      <c r="H14" s="548"/>
      <c r="I14" s="548"/>
      <c r="J14" s="548"/>
      <c r="K14" s="548"/>
    </row>
    <row r="15" spans="1:11">
      <c r="G15" s="515" t="s">
        <v>542</v>
      </c>
      <c r="H15" s="515"/>
      <c r="I15" s="515"/>
      <c r="J15" s="515"/>
      <c r="K15" s="515"/>
    </row>
    <row r="20" spans="1:11" ht="18" customHeight="1">
      <c r="A20" s="531" t="s">
        <v>584</v>
      </c>
      <c r="B20" s="531"/>
      <c r="C20" s="531"/>
      <c r="D20" s="531"/>
      <c r="E20" s="531"/>
    </row>
    <row r="21" spans="1:11" ht="10.5" customHeight="1">
      <c r="A21" s="76"/>
      <c r="B21" s="76"/>
      <c r="C21" s="76"/>
      <c r="D21" s="76"/>
      <c r="E21" s="76"/>
    </row>
    <row r="22" spans="1:11" ht="13.5" customHeight="1">
      <c r="A22" s="76"/>
      <c r="B22" s="76"/>
      <c r="C22" s="76"/>
      <c r="D22" s="76"/>
      <c r="E22" s="511" t="s">
        <v>673</v>
      </c>
      <c r="F22" s="512"/>
      <c r="G22" s="512"/>
      <c r="H22" s="512"/>
      <c r="I22" s="512"/>
      <c r="J22" s="512"/>
      <c r="K22" s="513"/>
    </row>
    <row r="23" spans="1:11" ht="13.5" customHeight="1"/>
    <row r="24" spans="1:11" ht="13.5" customHeight="1"/>
    <row r="25" spans="1:11" ht="13.5" customHeight="1"/>
    <row r="26" spans="1:11" ht="13.5" customHeight="1"/>
    <row r="27" spans="1:11" ht="13.5" customHeight="1"/>
    <row r="28" spans="1:11" ht="13.5" customHeight="1"/>
    <row r="29" spans="1:11" ht="13.5" customHeight="1"/>
    <row r="30" spans="1:11" ht="13.5" customHeight="1"/>
    <row r="31" spans="1:11" ht="13.5" customHeight="1"/>
    <row r="32" spans="1:11" ht="13.5" customHeight="1"/>
    <row r="33" spans="1:11" ht="13.5" customHeight="1"/>
    <row r="34" spans="1:11" ht="13.5" customHeight="1"/>
    <row r="35" spans="1:11" ht="13.5" customHeight="1"/>
    <row r="36" spans="1:11" ht="13.5" customHeight="1"/>
    <row r="37" spans="1:11" ht="13.5" customHeight="1"/>
    <row r="38" spans="1:11" ht="13.5" customHeight="1">
      <c r="A38" s="476" t="s">
        <v>12</v>
      </c>
      <c r="B38" s="476"/>
      <c r="C38" s="476"/>
      <c r="D38" s="476"/>
      <c r="E38" s="476"/>
      <c r="F38" s="476"/>
      <c r="G38" s="476"/>
      <c r="H38" s="476"/>
      <c r="I38" s="476"/>
      <c r="J38" s="476"/>
      <c r="K38" s="476"/>
    </row>
    <row r="39" spans="1:11" ht="13.5" customHeight="1">
      <c r="A39" s="476"/>
      <c r="B39" s="476"/>
      <c r="C39" s="476"/>
      <c r="D39" s="476"/>
      <c r="E39" s="476"/>
      <c r="F39" s="476"/>
      <c r="G39" s="476"/>
      <c r="H39" s="476"/>
      <c r="I39" s="476"/>
      <c r="J39" s="476"/>
      <c r="K39" s="476"/>
    </row>
    <row r="40" spans="1:11" ht="13.5" customHeight="1"/>
    <row r="41" spans="1:11" ht="13.5" customHeight="1"/>
    <row r="42" spans="1:11" ht="18" customHeight="1">
      <c r="E42" s="23"/>
      <c r="F42" s="20" t="s">
        <v>27</v>
      </c>
      <c r="G42" s="23"/>
    </row>
    <row r="43" spans="1:11" ht="13.5" customHeight="1">
      <c r="F43" s="45"/>
    </row>
    <row r="44" spans="1:11" ht="13.5" customHeight="1"/>
    <row r="45" spans="1:11" ht="13.5" customHeight="1"/>
    <row r="46" spans="1:11" ht="13.5" customHeight="1"/>
    <row r="47" spans="1:11" ht="13.5" customHeight="1"/>
    <row r="48" spans="1:11" ht="13.5" customHeight="1"/>
    <row r="49" spans="1:11" ht="13.5" customHeight="1"/>
    <row r="50" spans="1:11" ht="13.5" customHeight="1"/>
    <row r="51" spans="1:11" ht="13.5" customHeight="1"/>
    <row r="52" spans="1:11" ht="13.5" customHeight="1"/>
    <row r="53" spans="1:11" ht="13.5" customHeight="1"/>
    <row r="54" spans="1:11" ht="13.5" customHeight="1"/>
    <row r="55" spans="1:11" ht="13.5" customHeight="1"/>
    <row r="56" spans="1:11" ht="13.5" customHeight="1"/>
    <row r="57" spans="1:11" ht="13.5" customHeight="1">
      <c r="A57" s="476" t="s">
        <v>12</v>
      </c>
      <c r="B57" s="476"/>
      <c r="C57" s="476"/>
      <c r="D57" s="476"/>
      <c r="E57" s="476"/>
      <c r="F57" s="476"/>
      <c r="G57" s="476"/>
      <c r="H57" s="476"/>
      <c r="I57" s="476"/>
      <c r="J57" s="476"/>
      <c r="K57" s="476"/>
    </row>
    <row r="58" spans="1:11" ht="13.5" customHeight="1">
      <c r="A58" s="476"/>
      <c r="B58" s="476"/>
      <c r="C58" s="476"/>
      <c r="D58" s="476"/>
      <c r="E58" s="476"/>
      <c r="F58" s="476"/>
      <c r="G58" s="476"/>
      <c r="H58" s="476"/>
      <c r="I58" s="476"/>
      <c r="J58" s="476"/>
      <c r="K58" s="476"/>
    </row>
    <row r="59" spans="1:11" ht="13.5" customHeight="1"/>
    <row r="60" spans="1:11" ht="13.5" customHeight="1"/>
    <row r="61" spans="1:11" ht="18" customHeight="1">
      <c r="A61" s="462" t="s">
        <v>537</v>
      </c>
      <c r="B61" s="462"/>
      <c r="C61" s="462"/>
      <c r="D61" s="462"/>
      <c r="E61" s="462"/>
    </row>
    <row r="62" spans="1:11" ht="13.5" customHeight="1">
      <c r="B62" s="28"/>
      <c r="C62" s="27"/>
      <c r="D62" s="28"/>
    </row>
    <row r="63" spans="1:11" ht="13.5" customHeight="1"/>
    <row r="66" spans="1:11" ht="19.5" customHeight="1"/>
    <row r="79" spans="1:11">
      <c r="A79" s="507" t="s">
        <v>42</v>
      </c>
      <c r="B79" s="507"/>
      <c r="C79" s="507"/>
      <c r="D79" s="507"/>
      <c r="E79" s="507"/>
      <c r="F79" s="507"/>
      <c r="G79" s="507"/>
      <c r="H79" s="507"/>
      <c r="I79" s="507"/>
      <c r="J79" s="507"/>
      <c r="K79" s="507"/>
    </row>
    <row r="80" spans="1:11">
      <c r="A80" s="23"/>
      <c r="B80" s="23"/>
      <c r="C80" s="23"/>
      <c r="D80" s="23"/>
      <c r="E80" s="23"/>
      <c r="F80" s="23"/>
      <c r="G80" s="23"/>
      <c r="H80" s="23"/>
      <c r="I80" s="23"/>
      <c r="J80" s="23"/>
      <c r="K80" s="23"/>
    </row>
    <row r="82" spans="1:11" ht="17.25">
      <c r="A82" s="462" t="s">
        <v>6</v>
      </c>
      <c r="B82" s="462"/>
      <c r="C82" s="462"/>
      <c r="D82" s="462"/>
      <c r="E82" s="462"/>
      <c r="F82" s="462"/>
      <c r="G82" s="462"/>
    </row>
    <row r="83" spans="1:11" ht="9" customHeight="1">
      <c r="A83" s="22"/>
      <c r="B83" s="22"/>
      <c r="C83" s="22"/>
      <c r="D83" s="22"/>
      <c r="E83" s="22"/>
      <c r="F83" s="22"/>
      <c r="G83" s="22"/>
    </row>
    <row r="84" spans="1:11" ht="13.5" customHeight="1">
      <c r="A84" s="22"/>
      <c r="B84" s="22"/>
      <c r="C84" s="22"/>
      <c r="D84" s="22"/>
      <c r="E84" s="82" t="s">
        <v>637</v>
      </c>
      <c r="F84" s="83"/>
      <c r="G84" s="83"/>
      <c r="H84" s="83"/>
      <c r="I84" s="113"/>
      <c r="J84" s="83"/>
      <c r="K84" s="113"/>
    </row>
    <row r="103" spans="1:11">
      <c r="A103" s="507" t="s">
        <v>42</v>
      </c>
      <c r="B103" s="507"/>
      <c r="C103" s="507"/>
      <c r="D103" s="507"/>
      <c r="E103" s="507"/>
      <c r="F103" s="507"/>
      <c r="G103" s="507"/>
      <c r="H103" s="507"/>
      <c r="I103" s="507"/>
      <c r="J103" s="507"/>
      <c r="K103" s="507"/>
    </row>
    <row r="104" spans="1:11">
      <c r="A104" s="23"/>
      <c r="B104" s="23"/>
      <c r="C104" s="23"/>
      <c r="D104" s="23"/>
      <c r="E104" s="23"/>
      <c r="F104" s="23"/>
      <c r="G104" s="23"/>
      <c r="H104" s="23"/>
      <c r="I104" s="23"/>
      <c r="J104" s="23"/>
      <c r="K104" s="23"/>
    </row>
    <row r="105" spans="1:11">
      <c r="A105" s="23"/>
      <c r="B105" s="23"/>
      <c r="C105" s="23"/>
      <c r="D105" s="23"/>
      <c r="E105" s="23"/>
      <c r="F105" s="23"/>
      <c r="G105" s="23"/>
      <c r="H105" s="23"/>
      <c r="I105" s="23"/>
      <c r="J105" s="23"/>
      <c r="K105" s="23"/>
    </row>
    <row r="106" spans="1:11" ht="17.25">
      <c r="A106" s="462" t="s">
        <v>22</v>
      </c>
      <c r="B106" s="462"/>
      <c r="C106" s="462"/>
    </row>
    <row r="107" spans="1:11" ht="13.5" customHeight="1">
      <c r="A107" s="22"/>
      <c r="B107" s="22"/>
      <c r="C107" s="22"/>
    </row>
    <row r="125" spans="1:11">
      <c r="H125" s="8"/>
    </row>
    <row r="126" spans="1:11">
      <c r="A126" s="507" t="s">
        <v>42</v>
      </c>
      <c r="B126" s="507"/>
      <c r="C126" s="507"/>
      <c r="D126" s="507"/>
      <c r="E126" s="507"/>
      <c r="F126" s="507"/>
      <c r="G126" s="507"/>
      <c r="H126" s="507"/>
      <c r="I126" s="507"/>
      <c r="J126" s="507"/>
      <c r="K126" s="507"/>
    </row>
    <row r="129" spans="1:11" ht="17.25">
      <c r="A129" s="508" t="s">
        <v>321</v>
      </c>
      <c r="B129" s="508"/>
      <c r="C129" s="508"/>
      <c r="D129" s="508"/>
      <c r="E129" s="508"/>
      <c r="G129" s="508" t="s">
        <v>734</v>
      </c>
      <c r="H129" s="508"/>
      <c r="I129" s="508"/>
      <c r="J129" s="508"/>
      <c r="K129" s="508"/>
    </row>
    <row r="144" spans="1:11">
      <c r="A144" s="547" t="s">
        <v>323</v>
      </c>
      <c r="B144" s="547"/>
      <c r="C144" s="547"/>
      <c r="D144" s="547"/>
      <c r="E144" s="547"/>
      <c r="G144" s="143" t="s">
        <v>507</v>
      </c>
      <c r="H144" s="143"/>
      <c r="I144" s="143"/>
      <c r="J144" s="143"/>
      <c r="K144" s="143"/>
    </row>
    <row r="147" spans="1:11" ht="17.25">
      <c r="A147" s="510" t="s">
        <v>733</v>
      </c>
      <c r="B147" s="510"/>
      <c r="C147" s="510"/>
      <c r="D147" s="510"/>
      <c r="E147" s="510"/>
      <c r="F147" s="510"/>
      <c r="G147" s="510"/>
      <c r="H147" s="510"/>
      <c r="I147" s="510"/>
      <c r="J147" s="510"/>
      <c r="K147" s="510"/>
    </row>
    <row r="148" spans="1:11" ht="8.25" customHeight="1">
      <c r="A148" s="22"/>
      <c r="B148" s="22"/>
      <c r="C148" s="22"/>
      <c r="D148" s="22"/>
      <c r="E148" s="22"/>
      <c r="F148" s="22"/>
      <c r="G148" s="22"/>
      <c r="H148" s="22"/>
      <c r="I148" s="22"/>
      <c r="J148" s="22"/>
      <c r="K148" s="22"/>
    </row>
    <row r="149" spans="1:11" ht="13.5" customHeight="1">
      <c r="A149" s="22"/>
      <c r="B149" s="22"/>
      <c r="C149" s="22"/>
      <c r="D149" s="22"/>
      <c r="E149" s="22"/>
      <c r="F149" s="82" t="s">
        <v>726</v>
      </c>
      <c r="G149" s="83"/>
      <c r="H149" s="83"/>
      <c r="I149" s="83"/>
      <c r="J149" s="83"/>
      <c r="K149" s="113"/>
    </row>
    <row r="150" spans="1:11" ht="13.5" customHeight="1">
      <c r="A150" s="22"/>
      <c r="B150" s="22"/>
      <c r="C150" s="22"/>
      <c r="D150" s="22"/>
      <c r="E150" s="22"/>
      <c r="F150" s="22"/>
      <c r="G150" s="22"/>
      <c r="H150" s="22"/>
      <c r="I150" s="22"/>
      <c r="J150" s="22"/>
      <c r="K150" s="22"/>
    </row>
    <row r="151" spans="1:11" ht="17.25">
      <c r="D151" s="8"/>
      <c r="E151" s="8"/>
      <c r="F151" s="27"/>
      <c r="G151" s="8"/>
    </row>
    <row r="152" spans="1:11" ht="17.25">
      <c r="D152" s="8"/>
      <c r="E152" s="8"/>
      <c r="F152" s="27"/>
      <c r="G152" s="8"/>
    </row>
    <row r="153" spans="1:11" ht="17.25">
      <c r="D153" s="8"/>
      <c r="E153" s="8"/>
      <c r="F153" s="27"/>
      <c r="G153" s="8"/>
    </row>
    <row r="154" spans="1:11" ht="17.25">
      <c r="D154" s="8"/>
      <c r="E154" s="8"/>
      <c r="F154" s="27"/>
      <c r="G154" s="8"/>
    </row>
    <row r="155" spans="1:11" ht="17.25">
      <c r="D155" s="8"/>
      <c r="E155" s="8"/>
      <c r="F155" s="27"/>
      <c r="G155" s="8"/>
    </row>
    <row r="156" spans="1:11" ht="17.25">
      <c r="D156" s="8"/>
      <c r="E156" s="8"/>
      <c r="F156" s="27"/>
      <c r="G156" s="8"/>
    </row>
    <row r="157" spans="1:11" ht="17.25">
      <c r="D157" s="8"/>
      <c r="E157" s="8"/>
      <c r="F157" s="27"/>
      <c r="G157" s="8"/>
    </row>
    <row r="158" spans="1:11" ht="17.25">
      <c r="D158" s="8"/>
      <c r="E158" s="8"/>
      <c r="F158" s="27"/>
      <c r="G158" s="8"/>
    </row>
    <row r="159" spans="1:11" ht="17.25">
      <c r="D159" s="8"/>
      <c r="E159" s="8"/>
      <c r="F159" s="27"/>
      <c r="G159" s="8"/>
    </row>
    <row r="160" spans="1:11" ht="17.25">
      <c r="D160" s="8"/>
      <c r="E160" s="8"/>
      <c r="F160" s="27"/>
      <c r="G160" s="8"/>
    </row>
    <row r="161" spans="1:18" ht="17.25">
      <c r="D161" s="8"/>
      <c r="E161" s="8"/>
      <c r="F161" s="27"/>
      <c r="G161" s="8"/>
    </row>
    <row r="162" spans="1:18" ht="17.25">
      <c r="D162" s="8"/>
      <c r="E162" s="8"/>
      <c r="F162" s="27"/>
      <c r="G162" s="8"/>
    </row>
    <row r="163" spans="1:18" ht="17.25">
      <c r="D163" s="8"/>
      <c r="E163" s="8"/>
      <c r="F163" s="27"/>
      <c r="G163" s="8"/>
    </row>
    <row r="164" spans="1:18">
      <c r="A164" s="485" t="s">
        <v>282</v>
      </c>
      <c r="B164" s="485"/>
      <c r="C164" s="485"/>
      <c r="D164" s="485"/>
      <c r="E164" s="485"/>
      <c r="F164" s="485"/>
      <c r="G164" s="485"/>
      <c r="H164" s="485"/>
      <c r="I164" s="485"/>
      <c r="J164" s="485"/>
      <c r="K164" s="485"/>
    </row>
    <row r="167" spans="1:18" ht="17.25">
      <c r="A167" s="462" t="s">
        <v>546</v>
      </c>
      <c r="B167" s="462"/>
      <c r="C167" s="462"/>
      <c r="D167" s="462"/>
      <c r="E167" s="462"/>
    </row>
    <row r="168" spans="1:18" ht="10.5" customHeight="1">
      <c r="D168" s="8"/>
      <c r="E168" s="8"/>
      <c r="F168" s="27"/>
      <c r="G168" s="8"/>
    </row>
    <row r="169" spans="1:18" ht="13.5" customHeight="1">
      <c r="D169" s="511" t="s">
        <v>671</v>
      </c>
      <c r="E169" s="512"/>
      <c r="F169" s="512"/>
      <c r="G169" s="512"/>
      <c r="H169" s="512"/>
      <c r="I169" s="512"/>
      <c r="J169" s="512"/>
      <c r="K169" s="513"/>
    </row>
    <row r="170" spans="1:18" ht="13.5" customHeight="1">
      <c r="D170" s="8"/>
      <c r="E170" s="8"/>
      <c r="F170" s="27"/>
      <c r="G170" s="8"/>
    </row>
    <row r="172" spans="1:18">
      <c r="F172" s="89"/>
      <c r="G172" s="89"/>
      <c r="N172" s="148"/>
      <c r="O172" s="125" t="s">
        <v>37</v>
      </c>
      <c r="P172" s="130"/>
      <c r="Q172" s="136" t="s">
        <v>497</v>
      </c>
      <c r="R172" s="138"/>
    </row>
    <row r="173" spans="1:18" ht="21">
      <c r="F173" s="162"/>
      <c r="G173" s="89"/>
      <c r="N173" s="149"/>
      <c r="O173" s="178" t="s">
        <v>423</v>
      </c>
      <c r="P173" s="179" t="s">
        <v>115</v>
      </c>
      <c r="Q173" s="180" t="s">
        <v>423</v>
      </c>
      <c r="R173" s="181" t="s">
        <v>115</v>
      </c>
    </row>
    <row r="174" spans="1:18">
      <c r="N174" s="120" t="s">
        <v>424</v>
      </c>
      <c r="O174" s="127">
        <v>73291100</v>
      </c>
      <c r="P174" s="182">
        <v>17.600000000000001</v>
      </c>
      <c r="Q174" s="127">
        <v>66637330</v>
      </c>
      <c r="R174" s="140">
        <v>9.8000000000000007</v>
      </c>
    </row>
    <row r="175" spans="1:18">
      <c r="N175" s="120" t="s">
        <v>425</v>
      </c>
      <c r="O175" s="127">
        <v>16821660</v>
      </c>
      <c r="P175" s="182">
        <v>4</v>
      </c>
      <c r="Q175" s="127">
        <v>39800530</v>
      </c>
      <c r="R175" s="140">
        <v>5.9</v>
      </c>
    </row>
    <row r="176" spans="1:18">
      <c r="N176" s="121" t="s">
        <v>391</v>
      </c>
      <c r="O176" s="127">
        <v>25737980</v>
      </c>
      <c r="P176" s="182">
        <v>6.2</v>
      </c>
      <c r="Q176" s="127">
        <v>58263310</v>
      </c>
      <c r="R176" s="140">
        <v>8.6</v>
      </c>
    </row>
    <row r="177" spans="1:18">
      <c r="N177" s="121" t="s">
        <v>21</v>
      </c>
      <c r="O177" s="127">
        <v>8333720</v>
      </c>
      <c r="P177" s="182">
        <v>2</v>
      </c>
      <c r="Q177" s="127">
        <v>29569910</v>
      </c>
      <c r="R177" s="140">
        <v>4.4000000000000004</v>
      </c>
    </row>
    <row r="178" spans="1:18">
      <c r="N178" s="120" t="s">
        <v>356</v>
      </c>
      <c r="O178" s="127">
        <v>4261130</v>
      </c>
      <c r="P178" s="182">
        <v>1</v>
      </c>
      <c r="Q178" s="127">
        <v>10359760</v>
      </c>
      <c r="R178" s="140">
        <v>1.5</v>
      </c>
    </row>
    <row r="179" spans="1:18">
      <c r="N179" s="120" t="s">
        <v>427</v>
      </c>
      <c r="O179" s="127">
        <v>6895570</v>
      </c>
      <c r="P179" s="182">
        <v>1.7</v>
      </c>
      <c r="Q179" s="127">
        <v>33413520</v>
      </c>
      <c r="R179" s="140">
        <v>4.9000000000000004</v>
      </c>
    </row>
    <row r="180" spans="1:18">
      <c r="N180" s="122" t="s">
        <v>454</v>
      </c>
      <c r="O180" s="128">
        <f>O181-SUM(O174:O179)</f>
        <v>281503640</v>
      </c>
      <c r="P180" s="183">
        <f>P181-SUM(P174:P179)</f>
        <v>67.5</v>
      </c>
      <c r="Q180" s="128">
        <f>Q181-SUM(Q174:Q179)</f>
        <v>439297770</v>
      </c>
      <c r="R180" s="141">
        <f>R181-SUM(R174:R179)</f>
        <v>64.900000000000006</v>
      </c>
    </row>
    <row r="181" spans="1:18">
      <c r="N181" s="123" t="s">
        <v>428</v>
      </c>
      <c r="O181" s="129">
        <v>416844800</v>
      </c>
      <c r="P181" s="184">
        <v>100</v>
      </c>
      <c r="Q181" s="129">
        <v>677342130</v>
      </c>
      <c r="R181" s="142">
        <v>100</v>
      </c>
    </row>
    <row r="182" spans="1:18">
      <c r="F182" s="11"/>
    </row>
    <row r="183" spans="1:18">
      <c r="F183" s="11"/>
    </row>
    <row r="187" spans="1:18">
      <c r="A187" s="485" t="s">
        <v>585</v>
      </c>
      <c r="B187" s="485"/>
      <c r="C187" s="485"/>
      <c r="D187" s="485"/>
      <c r="E187" s="485"/>
      <c r="F187" s="485"/>
      <c r="G187" s="485"/>
      <c r="H187" s="485"/>
      <c r="I187" s="485"/>
      <c r="J187" s="485"/>
      <c r="K187" s="485"/>
    </row>
    <row r="190" spans="1:18" ht="17.25">
      <c r="A190" s="462" t="s">
        <v>312</v>
      </c>
      <c r="B190" s="462"/>
      <c r="C190" s="462"/>
      <c r="D190" s="462"/>
      <c r="E190" s="462"/>
    </row>
    <row r="191" spans="1:18" ht="13.5" customHeight="1">
      <c r="A191" s="22"/>
      <c r="B191" s="22"/>
      <c r="C191" s="22"/>
      <c r="D191" s="22"/>
      <c r="E191" s="22"/>
    </row>
    <row r="192" spans="1:18">
      <c r="F192" s="525" t="s">
        <v>672</v>
      </c>
      <c r="G192" s="526"/>
      <c r="H192" s="527"/>
    </row>
    <row r="193" spans="6:8">
      <c r="F193" s="23"/>
      <c r="G193" s="23"/>
      <c r="H193" s="23"/>
    </row>
    <row r="194" spans="6:8">
      <c r="F194" s="23"/>
      <c r="G194" s="23"/>
      <c r="H194" s="23"/>
    </row>
    <row r="215" spans="1:11">
      <c r="A215" s="11" t="s">
        <v>98</v>
      </c>
      <c r="F215" s="11"/>
    </row>
    <row r="218" spans="1:11" ht="17.25">
      <c r="A218" s="20" t="s">
        <v>11</v>
      </c>
    </row>
    <row r="219" spans="1:11" ht="10.5" customHeight="1">
      <c r="A219" s="20"/>
    </row>
    <row r="220" spans="1:11" ht="13.5" customHeight="1">
      <c r="A220" s="20"/>
      <c r="F220" s="477" t="s">
        <v>730</v>
      </c>
      <c r="G220" s="471"/>
      <c r="H220" s="471"/>
      <c r="I220" s="471"/>
      <c r="J220" s="471"/>
      <c r="K220" s="472"/>
    </row>
    <row r="221" spans="1:11" ht="13.5" customHeight="1">
      <c r="A221" s="20"/>
      <c r="F221" s="473"/>
      <c r="G221" s="474"/>
      <c r="H221" s="474"/>
      <c r="I221" s="474"/>
      <c r="J221" s="474"/>
      <c r="K221" s="475"/>
    </row>
    <row r="222" spans="1:11" ht="13.5" customHeight="1">
      <c r="A222" s="20"/>
    </row>
    <row r="240" spans="1:11">
      <c r="A240" s="485" t="s">
        <v>208</v>
      </c>
      <c r="B240" s="485"/>
      <c r="C240" s="485"/>
      <c r="D240" s="485"/>
      <c r="E240" s="485"/>
      <c r="F240" s="485"/>
      <c r="G240" s="485"/>
      <c r="H240" s="485"/>
      <c r="I240" s="485"/>
      <c r="J240" s="485"/>
      <c r="K240" s="485"/>
    </row>
    <row r="243" spans="1:11" ht="17.25">
      <c r="A243" s="462" t="s">
        <v>560</v>
      </c>
      <c r="B243" s="462"/>
      <c r="C243" s="462"/>
      <c r="D243" s="462"/>
      <c r="E243" s="462"/>
      <c r="F243" s="462"/>
      <c r="G243" s="462"/>
      <c r="H243" s="462"/>
      <c r="I243" s="462"/>
      <c r="J243" s="462"/>
      <c r="K243" s="462"/>
    </row>
    <row r="244" spans="1:11" ht="11.25" customHeight="1">
      <c r="A244" s="22"/>
      <c r="B244" s="22"/>
      <c r="C244" s="22"/>
      <c r="D244" s="22"/>
      <c r="E244" s="22"/>
      <c r="F244" s="22"/>
      <c r="G244" s="22"/>
      <c r="H244" s="22"/>
      <c r="I244" s="22"/>
      <c r="J244" s="22"/>
      <c r="K244" s="22"/>
    </row>
    <row r="245" spans="1:11" ht="13.5" customHeight="1">
      <c r="A245" s="27"/>
      <c r="B245" s="27"/>
      <c r="C245" s="477" t="s">
        <v>713</v>
      </c>
      <c r="D245" s="471"/>
      <c r="E245" s="471"/>
      <c r="F245" s="471"/>
      <c r="G245" s="471"/>
      <c r="H245" s="471"/>
      <c r="I245" s="471"/>
      <c r="J245" s="471"/>
      <c r="K245" s="472"/>
    </row>
    <row r="246" spans="1:11" ht="13.5" customHeight="1">
      <c r="A246" s="27"/>
      <c r="B246" s="27"/>
      <c r="C246" s="478"/>
      <c r="D246" s="451"/>
      <c r="E246" s="451"/>
      <c r="F246" s="451"/>
      <c r="G246" s="451"/>
      <c r="H246" s="451"/>
      <c r="I246" s="451"/>
      <c r="J246" s="451"/>
      <c r="K246" s="479"/>
    </row>
    <row r="247" spans="1:11" ht="13.5" customHeight="1">
      <c r="A247" s="27"/>
      <c r="B247" s="27"/>
      <c r="C247" s="543" t="s">
        <v>128</v>
      </c>
      <c r="D247" s="544"/>
      <c r="E247" s="544"/>
      <c r="F247" s="544"/>
      <c r="G247" s="544"/>
      <c r="H247" s="544"/>
      <c r="I247" s="544"/>
      <c r="J247" s="544"/>
      <c r="K247" s="545"/>
    </row>
    <row r="248" spans="1:11" ht="13.5" customHeight="1">
      <c r="A248" s="27"/>
      <c r="B248" s="27"/>
      <c r="C248" s="27"/>
      <c r="D248" s="27"/>
      <c r="E248" s="27"/>
      <c r="F248" s="27"/>
      <c r="G248" s="27"/>
      <c r="H248" s="27"/>
      <c r="I248" s="27"/>
      <c r="J248" s="27"/>
      <c r="K248" s="27"/>
    </row>
    <row r="249" spans="1:11" ht="30.75" customHeight="1">
      <c r="A249" s="463"/>
      <c r="B249" s="464"/>
      <c r="C249" s="464"/>
      <c r="D249" s="464"/>
      <c r="E249" s="29" t="s">
        <v>550</v>
      </c>
      <c r="F249" s="29" t="s">
        <v>551</v>
      </c>
      <c r="G249" s="29" t="s">
        <v>17</v>
      </c>
      <c r="H249" s="29" t="s">
        <v>552</v>
      </c>
      <c r="I249" s="29" t="s">
        <v>83</v>
      </c>
      <c r="J249" s="29" t="s">
        <v>554</v>
      </c>
      <c r="K249" s="67" t="s">
        <v>246</v>
      </c>
    </row>
    <row r="250" spans="1:11" ht="30.75" customHeight="1">
      <c r="A250" s="465" t="s">
        <v>556</v>
      </c>
      <c r="B250" s="466"/>
      <c r="C250" s="466"/>
      <c r="D250" s="466"/>
      <c r="E250" s="39">
        <v>14.7</v>
      </c>
      <c r="F250" s="39">
        <v>13.8</v>
      </c>
      <c r="G250" s="39">
        <v>12.8</v>
      </c>
      <c r="H250" s="39">
        <v>12</v>
      </c>
      <c r="I250" s="39">
        <v>11.4</v>
      </c>
      <c r="J250" s="39">
        <v>11.1</v>
      </c>
      <c r="K250" s="68">
        <v>11.1</v>
      </c>
    </row>
    <row r="251" spans="1:11" ht="30.75" customHeight="1">
      <c r="A251" s="465" t="s">
        <v>330</v>
      </c>
      <c r="B251" s="466"/>
      <c r="C251" s="466"/>
      <c r="D251" s="466"/>
      <c r="E251" s="39">
        <v>63.2</v>
      </c>
      <c r="F251" s="39">
        <v>60.7</v>
      </c>
      <c r="G251" s="39">
        <v>59.4</v>
      </c>
      <c r="H251" s="39">
        <v>58.5</v>
      </c>
      <c r="I251" s="39">
        <v>57.7</v>
      </c>
      <c r="J251" s="39">
        <v>57</v>
      </c>
      <c r="K251" s="68">
        <v>54.8</v>
      </c>
    </row>
    <row r="252" spans="1:11" ht="30.75" customHeight="1">
      <c r="A252" s="465" t="s">
        <v>557</v>
      </c>
      <c r="B252" s="466"/>
      <c r="C252" s="466"/>
      <c r="D252" s="466"/>
      <c r="E252" s="39">
        <v>22.1</v>
      </c>
      <c r="F252" s="39">
        <v>25.5</v>
      </c>
      <c r="G252" s="39">
        <v>27.8</v>
      </c>
      <c r="H252" s="39">
        <v>29.5</v>
      </c>
      <c r="I252" s="39">
        <v>30.9</v>
      </c>
      <c r="J252" s="39">
        <v>31.9</v>
      </c>
      <c r="K252" s="68">
        <v>34.1</v>
      </c>
    </row>
    <row r="253" spans="1:11" ht="30.75" customHeight="1">
      <c r="A253" s="467" t="s">
        <v>558</v>
      </c>
      <c r="B253" s="468"/>
      <c r="C253" s="468"/>
      <c r="D253" s="468"/>
      <c r="E253" s="40">
        <v>11.4</v>
      </c>
      <c r="F253" s="40">
        <v>12.6</v>
      </c>
      <c r="G253" s="40">
        <v>14</v>
      </c>
      <c r="H253" s="40">
        <v>16.7</v>
      </c>
      <c r="I253" s="40">
        <v>18.399999999999999</v>
      </c>
      <c r="J253" s="40">
        <v>19.399999999999999</v>
      </c>
      <c r="K253" s="69">
        <v>20.2</v>
      </c>
    </row>
    <row r="254" spans="1:11" ht="21">
      <c r="A254" s="48" t="s">
        <v>147</v>
      </c>
      <c r="B254" s="14"/>
      <c r="C254" s="14"/>
      <c r="D254" s="14"/>
      <c r="E254" s="14"/>
      <c r="H254" s="14"/>
      <c r="I254" s="14"/>
      <c r="J254" s="14"/>
      <c r="K254" s="14"/>
    </row>
  </sheetData>
  <mergeCells count="41">
    <mergeCell ref="A1:K1"/>
    <mergeCell ref="G6:H6"/>
    <mergeCell ref="G7:H7"/>
    <mergeCell ref="G8:H8"/>
    <mergeCell ref="G9:H9"/>
    <mergeCell ref="G10:H10"/>
    <mergeCell ref="G11:H11"/>
    <mergeCell ref="G12:H12"/>
    <mergeCell ref="G13:H13"/>
    <mergeCell ref="G14:K14"/>
    <mergeCell ref="G15:K15"/>
    <mergeCell ref="A20:E20"/>
    <mergeCell ref="E22:K22"/>
    <mergeCell ref="A61:E61"/>
    <mergeCell ref="A79:K79"/>
    <mergeCell ref="A147:K147"/>
    <mergeCell ref="A164:K164"/>
    <mergeCell ref="A167:E167"/>
    <mergeCell ref="D169:K169"/>
    <mergeCell ref="A82:G82"/>
    <mergeCell ref="A103:K103"/>
    <mergeCell ref="A106:C106"/>
    <mergeCell ref="A126:K126"/>
    <mergeCell ref="A129:E129"/>
    <mergeCell ref="G129:K129"/>
    <mergeCell ref="A253:D253"/>
    <mergeCell ref="A38:K39"/>
    <mergeCell ref="A57:K58"/>
    <mergeCell ref="F220:K221"/>
    <mergeCell ref="C245:K246"/>
    <mergeCell ref="C247:K247"/>
    <mergeCell ref="A249:D249"/>
    <mergeCell ref="A250:D250"/>
    <mergeCell ref="A251:D251"/>
    <mergeCell ref="A252:D252"/>
    <mergeCell ref="A187:K187"/>
    <mergeCell ref="A190:E190"/>
    <mergeCell ref="F192:H192"/>
    <mergeCell ref="A240:K240"/>
    <mergeCell ref="A243:K243"/>
    <mergeCell ref="A144:E144"/>
  </mergeCells>
  <phoneticPr fontId="34"/>
  <pageMargins left="0.7" right="0.7" top="0.75" bottom="0.75" header="0.3" footer="0.3"/>
  <pageSetup paperSize="9" scale="83" orientation="portrait" r:id="rId1"/>
  <rowBreaks count="3" manualBreakCount="3">
    <brk id="60" max="10" man="1"/>
    <brk id="126" max="10" man="1"/>
    <brk id="189"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35</vt:i4>
      </vt:variant>
      <vt:variant>
        <vt:lpstr>名前付き一覧</vt:lpstr>
      </vt:variant>
      <vt:variant>
        <vt:i4>26</vt:i4>
      </vt:variant>
    </vt:vector>
  </HeadingPairs>
  <TitlesOfParts>
    <vt:vector size="61" baseType="lpstr">
      <vt:lpstr>用語</vt:lpstr>
      <vt:lpstr>大津市</vt:lpstr>
      <vt:lpstr>彦根市</vt:lpstr>
      <vt:lpstr>長浜市 </vt:lpstr>
      <vt:lpstr>近江八幡市</vt:lpstr>
      <vt:lpstr>草津市</vt:lpstr>
      <vt:lpstr>守山市</vt:lpstr>
      <vt:lpstr>栗東市</vt:lpstr>
      <vt:lpstr>甲賀市</vt:lpstr>
      <vt:lpstr>野洲市</vt:lpstr>
      <vt:lpstr>湖南市</vt:lpstr>
      <vt:lpstr>高島市 </vt:lpstr>
      <vt:lpstr>東近江市</vt:lpstr>
      <vt:lpstr>米原市</vt:lpstr>
      <vt:lpstr>日野町</vt:lpstr>
      <vt:lpstr>竜王町</vt:lpstr>
      <vt:lpstr>愛荘町</vt:lpstr>
      <vt:lpstr>豊郷町</vt:lpstr>
      <vt:lpstr>甲良町</vt:lpstr>
      <vt:lpstr>多賀町</vt:lpstr>
      <vt:lpstr>レーダー4064滋賀県全体</vt:lpstr>
      <vt:lpstr>男</vt:lpstr>
      <vt:lpstr>女</vt:lpstr>
      <vt:lpstr>レーダー</vt:lpstr>
      <vt:lpstr>平均余命と健康寿命</vt:lpstr>
      <vt:lpstr>医療費</vt:lpstr>
      <vt:lpstr>介護率グラフ</vt:lpstr>
      <vt:lpstr>介護率数値</vt:lpstr>
      <vt:lpstr>人口</vt:lpstr>
      <vt:lpstr>出生率(H20-H24）</vt:lpstr>
      <vt:lpstr>特定健診</vt:lpstr>
      <vt:lpstr>後期高齢者医療費</vt:lpstr>
      <vt:lpstr>がん受診率</vt:lpstr>
      <vt:lpstr>レーダー6574滋賀県全体</vt:lpstr>
      <vt:lpstr>レーダー4064滋賀県全体 (2)</vt:lpstr>
      <vt:lpstr>がん受診率!Print_Area</vt:lpstr>
      <vt:lpstr>愛荘町!Print_Area</vt:lpstr>
      <vt:lpstr>介護率数値!Print_Area</vt:lpstr>
      <vt:lpstr>近江八幡市!Print_Area</vt:lpstr>
      <vt:lpstr>栗東市!Print_Area</vt:lpstr>
      <vt:lpstr>湖南市!Print_Area</vt:lpstr>
      <vt:lpstr>甲賀市!Print_Area</vt:lpstr>
      <vt:lpstr>甲良町!Print_Area</vt:lpstr>
      <vt:lpstr>'高島市 '!Print_Area</vt:lpstr>
      <vt:lpstr>守山市!Print_Area</vt:lpstr>
      <vt:lpstr>女!Print_Area</vt:lpstr>
      <vt:lpstr>草津市!Print_Area</vt:lpstr>
      <vt:lpstr>多賀町!Print_Area</vt:lpstr>
      <vt:lpstr>大津市!Print_Area</vt:lpstr>
      <vt:lpstr>男!Print_Area</vt:lpstr>
      <vt:lpstr>'長浜市 '!Print_Area</vt:lpstr>
      <vt:lpstr>東近江市!Print_Area</vt:lpstr>
      <vt:lpstr>日野町!Print_Area</vt:lpstr>
      <vt:lpstr>彦根市!Print_Area</vt:lpstr>
      <vt:lpstr>平均余命と健康寿命!Print_Area</vt:lpstr>
      <vt:lpstr>米原市!Print_Area</vt:lpstr>
      <vt:lpstr>豊郷町!Print_Area</vt:lpstr>
      <vt:lpstr>野洲市!Print_Area</vt:lpstr>
      <vt:lpstr>竜王町!Print_Area</vt:lpstr>
      <vt:lpstr>女!Print_Titles</vt:lpstr>
      <vt:lpstr>男!Print_Titles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2018-03-20T02:26:28Z</cp:lastPrinted>
  <dcterms:created xsi:type="dcterms:W3CDTF">2018-01-17T08:46:45Z</dcterms:created>
  <dcterms:modified xsi:type="dcterms:W3CDTF">2018-03-29T23:52:59Z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2.1.10.0</vt:lpwstr>
      <vt:lpwstr>2.1.9.0</vt:lpwstr>
    </vt:vector>
  </property>
  <property fmtid="{DCFEDD21-7773-49B2-8022-6FC58DB5260B}" pid="3" name="LastSavedVersion">
    <vt:lpwstr>2.1.9.0</vt:lpwstr>
  </property>
  <property fmtid="{DCFEDD21-7773-49B2-8022-6FC58DB5260B}" pid="4" name="LastSavedDate">
    <vt:filetime>2018-03-23T02:47:25Z</vt:filetime>
  </property>
</Properties>
</file>