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引継\06　経営比較分析\R3\20230110　R3経営比較分析表\06　最終提出版\"/>
    </mc:Choice>
  </mc:AlternateContent>
  <workbookProtection workbookAlgorithmName="SHA-512" workbookHashValue="+BlIAB6KYBRCZltiKNiku9c+IQHJ40TDfHY1Pzll2qCZY/LAT+j3+h4XbX5yljY5M7AMv7XWr5cq0LCzTFOo0g==" workbookSaltValue="nn6kvCUAiKN1u+cgpQmHog==" workbookSpinCount="100000" lockStructure="1"/>
  <bookViews>
    <workbookView xWindow="0" yWindow="0" windowWidth="28800" windowHeight="1245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<sst xmlns="http://schemas.openxmlformats.org/spreadsheetml/2006/main" count="228" uniqueCount="115">
  <si>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</si>
  <si>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</si>
  <si>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</si>
  <si>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</si>
  <si>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</si>
  <si>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</si>
  <si>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</si>
  <si>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</si>
  <si>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</si>
  <si>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</si>
  <si>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</si>
  <si>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</si>
  <si>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</si>
  <si>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</si>
  <si>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</si>
  <si>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</si>
  <si>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</si>
  <si>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</si>
  <si>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</si>
  <si>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</si>
  <si>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</si>
  <si>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</si>
  <si>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</si>
  <si>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</si>
  <si>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</si>
  <si>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</si>
  <si>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</si>
  <si>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</si>
  <si>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</si>
  <si>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</si>
  <si>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</si>
  <si>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</si>
  <si>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</si>
  <si>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</si>
  <si>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</si>
  <si>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</si>
  <si>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</si>
  <si>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</si>
  <si>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</si>
  <si>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</si>
  <si>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</si>
  <si>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</si>
  <si>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</si>
  <si>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</si>
  <si>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</si>
  <si>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</si>
  <si>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</si>
  <si>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</si>
  <si>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</si>
  <si>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</si>
  <si>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</si>
  <si>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</si>
  <si>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</si>
  <si>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</si>
  <si>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</si>
  <si>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</si>
  <si>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</si>
  <si>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</si>
  <si>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</si>
  <si>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</si>
  <si>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</si>
  <si>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</si>
  <si>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</si>
  <si>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</si>
  <si>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</si>
  <si>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</si>
  <si>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</si>
  <si>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</si>
  <si>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</si>
  <si>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</si>
  <si>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</si>
  <si>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</si>
  <si>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</si>
  <si>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</si>
  <si>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</si>
  <si>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</si>
  <si>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</si>
  <si>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</si>
  <si>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</si>
  <si>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</si>
  <si>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</si>
  <si>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</si>
  <si>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</si>
  <si>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</si>
  <si>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</si>
  <si>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</si>
  <si>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</si>
  <si>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</si>
  <si>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</si>
  <si>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</si>
  <si>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</si>
  <si>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</si>
  <si>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</si>
  <si>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</si>
  <si>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</si>
  <si>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</si>
  <si>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</si>
  <si>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</si>
  <si>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</si>
  <si>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</si>
  <si>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</si>
  <si>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</si>
  <si>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</si>
  <si>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</si>
  <si>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</si>
  <si>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</si>
  <si>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</si>
  <si>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</si>
  <si>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</si>
  <si>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</si>
  <si>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</si>
  <si>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</si>
  <si>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xml:space="preserve">　本県では、各指標とも、平均と同水準もしくは平均を上回っており、概ね健全で効率的な経営を維持しています。
　①｢経常収支比率｣は、企業の損益状況（黒字・赤字）を示す指標で、100％以上であれば、黒字です。グラフが示すとおり、100％を上回り、類似団体の平均と比べても高く、健全な経営を維持しています。令和３年度は、水１ｍ3あたりの経費（⑥給水原価）は前年度と同水準となっています。
　④｢企業債残高対給水収益比率｣は、水道料金収入に対する企業債残高の割合を示す指標で、“借金の重さ”“負債の規模”を表すものです。令和３年度は浄水場の耐震化や機械設備の更新のために新たな借入を行ったため、増加しました。今後も、浄水場の耐震化や管路更新に多額の費用が見込まれることから、投資と財源のバランスをとっていく必要があります。短期的な支払能力を示す③｢流動比率｣は、類似団体の平均値を大きく上回っていますが、令和３年度は、現金預金が減少したため、前年度より減少しています。
　⑦｢施設利用率｣は、１日あたりの配水能力に対する１日あたりの平均配水量の割合であり、施設の利用状況や適正規模を判断する指標で、一般的には高い数値であることが望まれます。令和３年度は前年度と同水準となっています。また⑧｢有収率｣は、施設の稼動が収益につながっているかを判断する指標で、100％に近いほど施設の稼働が漏れなく収益に反映されていることになります。令和３年度の年間総有収水量は、前年度と同水準となっています。ともに水道施設の効率性を表すものですが、類似団体の平均とほぼ同水準にあり、安定して水道水を供給するうえでも適度に確保されています。
</t>
    <phoneticPr fontId="4"/>
  </si>
  <si>
    <t xml:space="preserve">　①　｢有形固定資産減価償却率｣は、建物、構築物（水道管やろ過池など）および機械装置といった施設全体の減価償却がどの程度進んでいるかを示す指標です。老朽化が進行しているため、アセットマネジメント計画に基づく、管路の更新や施設・設備の更新に取り組んでいます。
　②　｢管路経年化率｣は、水道管（管路）の総延長のうち、法定耐用年数を経過した管路延長の割合を示す指標で、管路の老朽化度合を表しています。本県には、３つの浄水場があり、昭和53年から順次、供給を開始しています。法定耐用年数を超えた管路は61.60％で、類似団体の平均を上回っていますが、老朽度調査に基づき地盤条件別に更新基準年数を設定しており、計画的な管路の更新に取り組んでいます。
　③　｢管路更新率｣は、それぞれの年度において、更新工事を実施した管路延長の割合を表す指標です。本県所管の水道管については、経過年数等による老朽度、送水量やバックアップの有無、耐震性といった複数の視点からの評価によるアセットマネジメント計画に基づく管路更新計画により、平成28年度から更新工事に着手しています。令和３年度の管路更新率は1.31％と全国平均を大幅に上回っています。管路更新には、多額の費用と時間が必要となるので、ダウンサイジングなど費用の削減にも取り組み、更新工事の推進に努めています。
</t>
    <phoneticPr fontId="4"/>
  </si>
  <si>
    <t xml:space="preserve">　本県の水道用水供給事業は、各指標が示すとおり、概ね健全で効率的な経営が保たれています。しかしながら、近年の水道事業を取り巻く環境は大きく変化しつつあり、人口減少や節水技術の普及による水需要の減少、水源水質の変化、自然災害の激甚化、昨今のエネルギー価格をはじめとする物価の高騰、さらには老朽化の進む管路や施設の更新工事の増加など、様々な課題に対応していく必要があります。
　このため、40年間にわたる施設整備計画を定めた「滋賀県企業庁アセットマネジメント計画(平成28年度～令和37年度)」と「滋賀県企業庁経営戦略」（令和３年度～令和12年度）に基づき、３つの基本目標「安全」「強靭」「持続」の達成に向け、安全な水の安定供給と健全経営の維持に向け取り組んでまいります。
　経営戦略では、健全な経営を維持するため、保つべき経営水準として、主な経営指標の目標値を次のとおり設定していますが、いずれの指標とも水準を満たしています。
○経常収支比率　100％以上（目標）　114.9％（R３決算）
　現時点では、健全な経営状況にありますが、さらなるコスト削減を検討して経営の効率化を進めます。
○給水収益に対する内部留保資金の残高　100％以上（目標）210.1％（R３決算）
　更新投資に必要な自己資金を確保するため、１年間の料金収入と同程度の資金を保持します。
</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</si>
</sst>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color theme="1"/>
      <name val="ＭＳ ゴシック"/>
      <family val="3"/>
      <charset val="128"/>
    </font>
    <font>
      <sz val="7"/>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0.41</c:v>
                </c:pt>
                <c:pt idx="1">
                  <c:v>0.74</c:v>
                </c:pt>
                <c:pt idx="2">
                  <c:v>1.59</c:v>
                </c:pt>
                <c:pt idx="3">
                  <c:v>1.27</c:v>
                </c:pt>
                <c:pt idx="4">
                  <c:v>1.31</c:v>
                </c:pt>
              </c:numCache>
            </c:numRef>
          </c:val>
          <c:extLst xmlns:c16r2="http://schemas.microsoft.com/office/drawing/2015/06/chart">
            <c:ext xmlns:c16="http://schemas.microsoft.com/office/drawing/2014/chart" uri="{C3380CC4-5D6E-409C-BE32-E72D297353CC}">
              <c16:uniqueId val="{00000000-EDC5-41B6-8166-266CD384797A}"/>
            </c:ext>
          </c:extLst>
        </c:ser>
        <c:dLbls>
          <c:showLegendKey val="0"/>
          <c:showVal val="0"/>
          <c:showCatName val="0"/>
          <c:showSerName val="0"/>
          <c:showPercent val="0"/>
          <c:showBubbleSize val="0"/>
        </c:dLbls>
        <c:gapWidth val="150"/>
        <c:axId val="-2079574752"/>
        <c:axId val="-20795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0.27</c:v>
                </c:pt>
                <c:pt idx="1">
                  <c:v>0.24</c:v>
                </c:pt>
                <c:pt idx="2">
                  <c:v>0.2</c:v>
                </c:pt>
                <c:pt idx="3">
                  <c:v>0.32</c:v>
                </c:pt>
                <c:pt idx="4">
                  <c:v>0.28000000000000003</c:v>
                </c:pt>
              </c:numCache>
            </c:numRef>
          </c:val>
          <c:smooth val="0"/>
          <c:extLst xmlns:c16r2="http://schemas.microsoft.com/office/drawing/2015/06/chart">
            <c:ext xmlns:c16="http://schemas.microsoft.com/office/drawing/2014/chart" uri="{C3380CC4-5D6E-409C-BE32-E72D297353CC}">
              <c16:uniqueId val="{00000001-EDC5-41B6-8166-266CD384797A}"/>
            </c:ext>
          </c:extLst>
        </c:ser>
        <c:dLbls>
          <c:showLegendKey val="0"/>
          <c:showVal val="0"/>
          <c:showCatName val="0"/>
          <c:showSerName val="0"/>
          <c:showPercent val="0"/>
          <c:showBubbleSize val="0"/>
        </c:dLbls>
        <c:marker val="1"/>
        <c:smooth val="0"/>
        <c:axId val="-2079574752"/>
        <c:axId val="-2079572032"/>
      </c:lineChart>
      <c:dateAx>
        <c:axId val="-2079574752"/>
        <c:scaling>
          <c:orientation val="minMax"/>
        </c:scaling>
        <c:delete val="1"/>
        <c:axPos val="b"/>
        <c:numFmt formatCode="&quot;H&quot;yy" sourceLinked="1"/>
        <c:majorTickMark val="none"/>
        <c:minorTickMark val="none"/>
        <c:tickLblPos val="none"/>
        <c:crossAx val="-2079572032"/>
        <c:crosses val="autoZero"/>
        <c:auto val="1"/>
        <c:lblOffset val="100"/>
        <c:baseTimeUnit val="years"/>
      </c:dateAx>
      <c:valAx>
        <c:axId val="-20795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9574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69.819999999999993</c:v>
                </c:pt>
                <c:pt idx="1">
                  <c:v>70.239999999999995</c:v>
                </c:pt>
                <c:pt idx="2">
                  <c:v>68.53</c:v>
                </c:pt>
                <c:pt idx="3">
                  <c:v>67.14</c:v>
                </c:pt>
                <c:pt idx="4">
                  <c:v>67.06</c:v>
                </c:pt>
              </c:numCache>
            </c:numRef>
          </c:val>
          <c:extLst xmlns:c16r2="http://schemas.microsoft.com/office/drawing/2015/06/chart">
            <c:ext xmlns:c16="http://schemas.microsoft.com/office/drawing/2014/chart" uri="{C3380CC4-5D6E-409C-BE32-E72D297353CC}">
              <c16:uniqueId val="{00000000-D580-4A5F-B996-3064BE1809D7}"/>
            </c:ext>
          </c:extLst>
        </c:ser>
        <c:dLbls>
          <c:showLegendKey val="0"/>
          <c:showVal val="0"/>
          <c:showCatName val="0"/>
          <c:showSerName val="0"/>
          <c:showPercent val="0"/>
          <c:showBubbleSize val="0"/>
        </c:dLbls>
        <c:gapWidth val="150"/>
        <c:axId val="-1984742928"/>
        <c:axId val="-1984748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62.19</c:v>
                </c:pt>
                <c:pt idx="1">
                  <c:v>61.77</c:v>
                </c:pt>
                <c:pt idx="2">
                  <c:v>61.69</c:v>
                </c:pt>
                <c:pt idx="3">
                  <c:v>62.26</c:v>
                </c:pt>
                <c:pt idx="4">
                  <c:v>62.22</c:v>
                </c:pt>
              </c:numCache>
            </c:numRef>
          </c:val>
          <c:smooth val="0"/>
          <c:extLst xmlns:c16r2="http://schemas.microsoft.com/office/drawing/2015/06/chart">
            <c:ext xmlns:c16="http://schemas.microsoft.com/office/drawing/2014/chart" uri="{C3380CC4-5D6E-409C-BE32-E72D297353CC}">
              <c16:uniqueId val="{00000001-D580-4A5F-B996-3064BE1809D7}"/>
            </c:ext>
          </c:extLst>
        </c:ser>
        <c:dLbls>
          <c:showLegendKey val="0"/>
          <c:showVal val="0"/>
          <c:showCatName val="0"/>
          <c:showSerName val="0"/>
          <c:showPercent val="0"/>
          <c:showBubbleSize val="0"/>
        </c:dLbls>
        <c:marker val="1"/>
        <c:smooth val="0"/>
        <c:axId val="-1984742928"/>
        <c:axId val="-1984748368"/>
      </c:lineChart>
      <c:dateAx>
        <c:axId val="-1984742928"/>
        <c:scaling>
          <c:orientation val="minMax"/>
        </c:scaling>
        <c:delete val="1"/>
        <c:axPos val="b"/>
        <c:numFmt formatCode="&quot;H&quot;yy" sourceLinked="1"/>
        <c:majorTickMark val="none"/>
        <c:minorTickMark val="none"/>
        <c:tickLblPos val="none"/>
        <c:crossAx val="-1984748368"/>
        <c:crosses val="autoZero"/>
        <c:auto val="1"/>
        <c:lblOffset val="100"/>
        <c:baseTimeUnit val="years"/>
      </c:dateAx>
      <c:valAx>
        <c:axId val="-1984748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474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98.29</c:v>
                </c:pt>
                <c:pt idx="1">
                  <c:v>98.35</c:v>
                </c:pt>
                <c:pt idx="2">
                  <c:v>99.41</c:v>
                </c:pt>
                <c:pt idx="3">
                  <c:v>99.57</c:v>
                </c:pt>
                <c:pt idx="4">
                  <c:v>99.42</c:v>
                </c:pt>
              </c:numCache>
            </c:numRef>
          </c:val>
          <c:extLst xmlns:c16r2="http://schemas.microsoft.com/office/drawing/2015/06/chart">
            <c:ext xmlns:c16="http://schemas.microsoft.com/office/drawing/2014/chart" uri="{C3380CC4-5D6E-409C-BE32-E72D297353CC}">
              <c16:uniqueId val="{00000000-1152-4B67-A2C2-25A45E62ECA2}"/>
            </c:ext>
          </c:extLst>
        </c:ser>
        <c:dLbls>
          <c:showLegendKey val="0"/>
          <c:showVal val="0"/>
          <c:showCatName val="0"/>
          <c:showSerName val="0"/>
          <c:showPercent val="0"/>
          <c:showBubbleSize val="0"/>
        </c:dLbls>
        <c:gapWidth val="150"/>
        <c:axId val="-1984747280"/>
        <c:axId val="-1984746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100.05</c:v>
                </c:pt>
                <c:pt idx="1">
                  <c:v>100.08</c:v>
                </c:pt>
                <c:pt idx="2">
                  <c:v>100</c:v>
                </c:pt>
                <c:pt idx="3">
                  <c:v>100.16</c:v>
                </c:pt>
                <c:pt idx="4">
                  <c:v>100.28</c:v>
                </c:pt>
              </c:numCache>
            </c:numRef>
          </c:val>
          <c:smooth val="0"/>
          <c:extLst xmlns:c16r2="http://schemas.microsoft.com/office/drawing/2015/06/chart">
            <c:ext xmlns:c16="http://schemas.microsoft.com/office/drawing/2014/chart" uri="{C3380CC4-5D6E-409C-BE32-E72D297353CC}">
              <c16:uniqueId val="{00000001-1152-4B67-A2C2-25A45E62ECA2}"/>
            </c:ext>
          </c:extLst>
        </c:ser>
        <c:dLbls>
          <c:showLegendKey val="0"/>
          <c:showVal val="0"/>
          <c:showCatName val="0"/>
          <c:showSerName val="0"/>
          <c:showPercent val="0"/>
          <c:showBubbleSize val="0"/>
        </c:dLbls>
        <c:marker val="1"/>
        <c:smooth val="0"/>
        <c:axId val="-1984747280"/>
        <c:axId val="-1984746736"/>
      </c:lineChart>
      <c:dateAx>
        <c:axId val="-1984747280"/>
        <c:scaling>
          <c:orientation val="minMax"/>
        </c:scaling>
        <c:delete val="1"/>
        <c:axPos val="b"/>
        <c:numFmt formatCode="&quot;H&quot;yy" sourceLinked="1"/>
        <c:majorTickMark val="none"/>
        <c:minorTickMark val="none"/>
        <c:tickLblPos val="none"/>
        <c:crossAx val="-1984746736"/>
        <c:crosses val="autoZero"/>
        <c:auto val="1"/>
        <c:lblOffset val="100"/>
        <c:baseTimeUnit val="years"/>
      </c:dateAx>
      <c:valAx>
        <c:axId val="-1984746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4747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126.09</c:v>
                </c:pt>
                <c:pt idx="1">
                  <c:v>122.44</c:v>
                </c:pt>
                <c:pt idx="2">
                  <c:v>120.62</c:v>
                </c:pt>
                <c:pt idx="3">
                  <c:v>120.22</c:v>
                </c:pt>
                <c:pt idx="4">
                  <c:v>114.87</c:v>
                </c:pt>
              </c:numCache>
            </c:numRef>
          </c:val>
          <c:extLst xmlns:c16r2="http://schemas.microsoft.com/office/drawing/2015/06/chart">
            <c:ext xmlns:c16="http://schemas.microsoft.com/office/drawing/2014/chart" uri="{C3380CC4-5D6E-409C-BE32-E72D297353CC}">
              <c16:uniqueId val="{00000000-5FEE-48C8-ABD5-E82C5495E9FE}"/>
            </c:ext>
          </c:extLst>
        </c:ser>
        <c:dLbls>
          <c:showLegendKey val="0"/>
          <c:showVal val="0"/>
          <c:showCatName val="0"/>
          <c:showSerName val="0"/>
          <c:showPercent val="0"/>
          <c:showBubbleSize val="0"/>
        </c:dLbls>
        <c:gapWidth val="150"/>
        <c:axId val="-2079572576"/>
        <c:axId val="-2079573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114.26</c:v>
                </c:pt>
                <c:pt idx="1">
                  <c:v>112.98</c:v>
                </c:pt>
                <c:pt idx="2">
                  <c:v>112.91</c:v>
                </c:pt>
                <c:pt idx="3">
                  <c:v>111.13</c:v>
                </c:pt>
                <c:pt idx="4">
                  <c:v>112.49</c:v>
                </c:pt>
              </c:numCache>
            </c:numRef>
          </c:val>
          <c:smooth val="0"/>
          <c:extLst xmlns:c16r2="http://schemas.microsoft.com/office/drawing/2015/06/chart">
            <c:ext xmlns:c16="http://schemas.microsoft.com/office/drawing/2014/chart" uri="{C3380CC4-5D6E-409C-BE32-E72D297353CC}">
              <c16:uniqueId val="{00000001-5FEE-48C8-ABD5-E82C5495E9FE}"/>
            </c:ext>
          </c:extLst>
        </c:ser>
        <c:dLbls>
          <c:showLegendKey val="0"/>
          <c:showVal val="0"/>
          <c:showCatName val="0"/>
          <c:showSerName val="0"/>
          <c:showPercent val="0"/>
          <c:showBubbleSize val="0"/>
        </c:dLbls>
        <c:marker val="1"/>
        <c:smooth val="0"/>
        <c:axId val="-2079572576"/>
        <c:axId val="-2079573120"/>
      </c:lineChart>
      <c:dateAx>
        <c:axId val="-2079572576"/>
        <c:scaling>
          <c:orientation val="minMax"/>
        </c:scaling>
        <c:delete val="1"/>
        <c:axPos val="b"/>
        <c:numFmt formatCode="&quot;H&quot;yy" sourceLinked="1"/>
        <c:majorTickMark val="none"/>
        <c:minorTickMark val="none"/>
        <c:tickLblPos val="none"/>
        <c:crossAx val="-2079573120"/>
        <c:crosses val="autoZero"/>
        <c:auto val="1"/>
        <c:lblOffset val="100"/>
        <c:baseTimeUnit val="years"/>
      </c:dateAx>
      <c:valAx>
        <c:axId val="-20795731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7957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53.66</c:v>
                </c:pt>
                <c:pt idx="1">
                  <c:v>55.01</c:v>
                </c:pt>
                <c:pt idx="2">
                  <c:v>57.24</c:v>
                </c:pt>
                <c:pt idx="3">
                  <c:v>58.64</c:v>
                </c:pt>
                <c:pt idx="4">
                  <c:v>59.42</c:v>
                </c:pt>
              </c:numCache>
            </c:numRef>
          </c:val>
          <c:extLst xmlns:c16r2="http://schemas.microsoft.com/office/drawing/2015/06/chart">
            <c:ext xmlns:c16="http://schemas.microsoft.com/office/drawing/2014/chart" uri="{C3380CC4-5D6E-409C-BE32-E72D297353CC}">
              <c16:uniqueId val="{00000000-C14F-475C-9DFE-1DF7A4B6DE54}"/>
            </c:ext>
          </c:extLst>
        </c:ser>
        <c:dLbls>
          <c:showLegendKey val="0"/>
          <c:showVal val="0"/>
          <c:showCatName val="0"/>
          <c:showSerName val="0"/>
          <c:showPercent val="0"/>
          <c:showBubbleSize val="0"/>
        </c:dLbls>
        <c:gapWidth val="150"/>
        <c:axId val="-62539200"/>
        <c:axId val="-62546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54.73</c:v>
                </c:pt>
                <c:pt idx="1">
                  <c:v>55.77</c:v>
                </c:pt>
                <c:pt idx="2">
                  <c:v>56.48</c:v>
                </c:pt>
                <c:pt idx="3">
                  <c:v>57.5</c:v>
                </c:pt>
                <c:pt idx="4">
                  <c:v>58.52</c:v>
                </c:pt>
              </c:numCache>
            </c:numRef>
          </c:val>
          <c:smooth val="0"/>
          <c:extLst xmlns:c16r2="http://schemas.microsoft.com/office/drawing/2015/06/chart">
            <c:ext xmlns:c16="http://schemas.microsoft.com/office/drawing/2014/chart" uri="{C3380CC4-5D6E-409C-BE32-E72D297353CC}">
              <c16:uniqueId val="{00000001-C14F-475C-9DFE-1DF7A4B6DE54}"/>
            </c:ext>
          </c:extLst>
        </c:ser>
        <c:dLbls>
          <c:showLegendKey val="0"/>
          <c:showVal val="0"/>
          <c:showCatName val="0"/>
          <c:showSerName val="0"/>
          <c:showPercent val="0"/>
          <c:showBubbleSize val="0"/>
        </c:dLbls>
        <c:marker val="1"/>
        <c:smooth val="0"/>
        <c:axId val="-62539200"/>
        <c:axId val="-62546272"/>
      </c:lineChart>
      <c:dateAx>
        <c:axId val="-62539200"/>
        <c:scaling>
          <c:orientation val="minMax"/>
        </c:scaling>
        <c:delete val="1"/>
        <c:axPos val="b"/>
        <c:numFmt formatCode="&quot;H&quot;yy" sourceLinked="1"/>
        <c:majorTickMark val="none"/>
        <c:minorTickMark val="none"/>
        <c:tickLblPos val="none"/>
        <c:crossAx val="-62546272"/>
        <c:crosses val="autoZero"/>
        <c:auto val="1"/>
        <c:lblOffset val="100"/>
        <c:baseTimeUnit val="years"/>
      </c:dateAx>
      <c:valAx>
        <c:axId val="-62546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539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34.65</c:v>
                </c:pt>
                <c:pt idx="1">
                  <c:v>45.46</c:v>
                </c:pt>
                <c:pt idx="2">
                  <c:v>54.65</c:v>
                </c:pt>
                <c:pt idx="3">
                  <c:v>58.19</c:v>
                </c:pt>
                <c:pt idx="4">
                  <c:v>61.6</c:v>
                </c:pt>
              </c:numCache>
            </c:numRef>
          </c:val>
          <c:extLst xmlns:c16r2="http://schemas.microsoft.com/office/drawing/2015/06/chart">
            <c:ext xmlns:c16="http://schemas.microsoft.com/office/drawing/2014/chart" uri="{C3380CC4-5D6E-409C-BE32-E72D297353CC}">
              <c16:uniqueId val="{00000000-EC51-472D-9D6A-3020E722F84F}"/>
            </c:ext>
          </c:extLst>
        </c:ser>
        <c:dLbls>
          <c:showLegendKey val="0"/>
          <c:showVal val="0"/>
          <c:showCatName val="0"/>
          <c:showSerName val="0"/>
          <c:showPercent val="0"/>
          <c:showBubbleSize val="0"/>
        </c:dLbls>
        <c:gapWidth val="150"/>
        <c:axId val="-62540288"/>
        <c:axId val="-62545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22.46</c:v>
                </c:pt>
                <c:pt idx="1">
                  <c:v>25.84</c:v>
                </c:pt>
                <c:pt idx="2">
                  <c:v>27.61</c:v>
                </c:pt>
                <c:pt idx="3">
                  <c:v>30.3</c:v>
                </c:pt>
                <c:pt idx="4">
                  <c:v>31.74</c:v>
                </c:pt>
              </c:numCache>
            </c:numRef>
          </c:val>
          <c:smooth val="0"/>
          <c:extLst xmlns:c16r2="http://schemas.microsoft.com/office/drawing/2015/06/chart">
            <c:ext xmlns:c16="http://schemas.microsoft.com/office/drawing/2014/chart" uri="{C3380CC4-5D6E-409C-BE32-E72D297353CC}">
              <c16:uniqueId val="{00000001-EC51-472D-9D6A-3020E722F84F}"/>
            </c:ext>
          </c:extLst>
        </c:ser>
        <c:dLbls>
          <c:showLegendKey val="0"/>
          <c:showVal val="0"/>
          <c:showCatName val="0"/>
          <c:showSerName val="0"/>
          <c:showPercent val="0"/>
          <c:showBubbleSize val="0"/>
        </c:dLbls>
        <c:marker val="1"/>
        <c:smooth val="0"/>
        <c:axId val="-62540288"/>
        <c:axId val="-62545728"/>
      </c:lineChart>
      <c:dateAx>
        <c:axId val="-62540288"/>
        <c:scaling>
          <c:orientation val="minMax"/>
        </c:scaling>
        <c:delete val="1"/>
        <c:axPos val="b"/>
        <c:numFmt formatCode="&quot;H&quot;yy" sourceLinked="1"/>
        <c:majorTickMark val="none"/>
        <c:minorTickMark val="none"/>
        <c:tickLblPos val="none"/>
        <c:crossAx val="-62545728"/>
        <c:crosses val="autoZero"/>
        <c:auto val="1"/>
        <c:lblOffset val="100"/>
        <c:baseTimeUnit val="years"/>
      </c:dateAx>
      <c:valAx>
        <c:axId val="-6254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54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7F6-4FA9-8905-5865547FE415}"/>
            </c:ext>
          </c:extLst>
        </c:ser>
        <c:dLbls>
          <c:showLegendKey val="0"/>
          <c:showVal val="0"/>
          <c:showCatName val="0"/>
          <c:showSerName val="0"/>
          <c:showPercent val="0"/>
          <c:showBubbleSize val="0"/>
        </c:dLbls>
        <c:gapWidth val="150"/>
        <c:axId val="-62543008"/>
        <c:axId val="-62539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10.58</c:v>
                </c:pt>
                <c:pt idx="1">
                  <c:v>10.49</c:v>
                </c:pt>
                <c:pt idx="2">
                  <c:v>9.92</c:v>
                </c:pt>
                <c:pt idx="3">
                  <c:v>12.29</c:v>
                </c:pt>
                <c:pt idx="4">
                  <c:v>8.77</c:v>
                </c:pt>
              </c:numCache>
            </c:numRef>
          </c:val>
          <c:smooth val="0"/>
          <c:extLst xmlns:c16r2="http://schemas.microsoft.com/office/drawing/2015/06/chart">
            <c:ext xmlns:c16="http://schemas.microsoft.com/office/drawing/2014/chart" uri="{C3380CC4-5D6E-409C-BE32-E72D297353CC}">
              <c16:uniqueId val="{00000001-67F6-4FA9-8905-5865547FE415}"/>
            </c:ext>
          </c:extLst>
        </c:ser>
        <c:dLbls>
          <c:showLegendKey val="0"/>
          <c:showVal val="0"/>
          <c:showCatName val="0"/>
          <c:showSerName val="0"/>
          <c:showPercent val="0"/>
          <c:showBubbleSize val="0"/>
        </c:dLbls>
        <c:marker val="1"/>
        <c:smooth val="0"/>
        <c:axId val="-62543008"/>
        <c:axId val="-62539744"/>
      </c:lineChart>
      <c:dateAx>
        <c:axId val="-62543008"/>
        <c:scaling>
          <c:orientation val="minMax"/>
        </c:scaling>
        <c:delete val="1"/>
        <c:axPos val="b"/>
        <c:numFmt formatCode="&quot;H&quot;yy" sourceLinked="1"/>
        <c:majorTickMark val="none"/>
        <c:minorTickMark val="none"/>
        <c:tickLblPos val="none"/>
        <c:crossAx val="-62539744"/>
        <c:crosses val="autoZero"/>
        <c:auto val="1"/>
        <c:lblOffset val="100"/>
        <c:baseTimeUnit val="years"/>
      </c:dateAx>
      <c:valAx>
        <c:axId val="-625397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2543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691.02</c:v>
                </c:pt>
                <c:pt idx="1">
                  <c:v>624.49</c:v>
                </c:pt>
                <c:pt idx="2">
                  <c:v>815.64</c:v>
                </c:pt>
                <c:pt idx="3">
                  <c:v>671.12</c:v>
                </c:pt>
                <c:pt idx="4">
                  <c:v>577.11</c:v>
                </c:pt>
              </c:numCache>
            </c:numRef>
          </c:val>
          <c:extLst xmlns:c16r2="http://schemas.microsoft.com/office/drawing/2015/06/chart">
            <c:ext xmlns:c16="http://schemas.microsoft.com/office/drawing/2014/chart" uri="{C3380CC4-5D6E-409C-BE32-E72D297353CC}">
              <c16:uniqueId val="{00000000-8809-4DD7-8581-AA3D9E35595D}"/>
            </c:ext>
          </c:extLst>
        </c:ser>
        <c:dLbls>
          <c:showLegendKey val="0"/>
          <c:showVal val="0"/>
          <c:showCatName val="0"/>
          <c:showSerName val="0"/>
          <c:showPercent val="0"/>
          <c:showBubbleSize val="0"/>
        </c:dLbls>
        <c:gapWidth val="150"/>
        <c:axId val="-62541376"/>
        <c:axId val="-62542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243.44</c:v>
                </c:pt>
                <c:pt idx="1">
                  <c:v>258.49</c:v>
                </c:pt>
                <c:pt idx="2">
                  <c:v>271.10000000000002</c:v>
                </c:pt>
                <c:pt idx="3">
                  <c:v>284.45</c:v>
                </c:pt>
                <c:pt idx="4">
                  <c:v>309.23</c:v>
                </c:pt>
              </c:numCache>
            </c:numRef>
          </c:val>
          <c:smooth val="0"/>
          <c:extLst xmlns:c16r2="http://schemas.microsoft.com/office/drawing/2015/06/chart">
            <c:ext xmlns:c16="http://schemas.microsoft.com/office/drawing/2014/chart" uri="{C3380CC4-5D6E-409C-BE32-E72D297353CC}">
              <c16:uniqueId val="{00000001-8809-4DD7-8581-AA3D9E35595D}"/>
            </c:ext>
          </c:extLst>
        </c:ser>
        <c:dLbls>
          <c:showLegendKey val="0"/>
          <c:showVal val="0"/>
          <c:showCatName val="0"/>
          <c:showSerName val="0"/>
          <c:showPercent val="0"/>
          <c:showBubbleSize val="0"/>
        </c:dLbls>
        <c:marker val="1"/>
        <c:smooth val="0"/>
        <c:axId val="-62541376"/>
        <c:axId val="-62542464"/>
      </c:lineChart>
      <c:dateAx>
        <c:axId val="-62541376"/>
        <c:scaling>
          <c:orientation val="minMax"/>
        </c:scaling>
        <c:delete val="1"/>
        <c:axPos val="b"/>
        <c:numFmt formatCode="&quot;H&quot;yy" sourceLinked="1"/>
        <c:majorTickMark val="none"/>
        <c:minorTickMark val="none"/>
        <c:tickLblPos val="none"/>
        <c:crossAx val="-62542464"/>
        <c:crosses val="autoZero"/>
        <c:auto val="1"/>
        <c:lblOffset val="100"/>
        <c:baseTimeUnit val="years"/>
      </c:dateAx>
      <c:valAx>
        <c:axId val="-625424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2541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215.52</c:v>
                </c:pt>
                <c:pt idx="1">
                  <c:v>199.21</c:v>
                </c:pt>
                <c:pt idx="2">
                  <c:v>183.1</c:v>
                </c:pt>
                <c:pt idx="3">
                  <c:v>170.32</c:v>
                </c:pt>
                <c:pt idx="4">
                  <c:v>205.11</c:v>
                </c:pt>
              </c:numCache>
            </c:numRef>
          </c:val>
          <c:extLst xmlns:c16r2="http://schemas.microsoft.com/office/drawing/2015/06/chart">
            <c:ext xmlns:c16="http://schemas.microsoft.com/office/drawing/2014/chart" uri="{C3380CC4-5D6E-409C-BE32-E72D297353CC}">
              <c16:uniqueId val="{00000000-1D3E-435D-ACDA-FD25C532B8BD}"/>
            </c:ext>
          </c:extLst>
        </c:ser>
        <c:dLbls>
          <c:showLegendKey val="0"/>
          <c:showVal val="0"/>
          <c:showCatName val="0"/>
          <c:showSerName val="0"/>
          <c:showPercent val="0"/>
          <c:showBubbleSize val="0"/>
        </c:dLbls>
        <c:gapWidth val="150"/>
        <c:axId val="-62540832"/>
        <c:axId val="-1984745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303.26</c:v>
                </c:pt>
                <c:pt idx="1">
                  <c:v>290.31</c:v>
                </c:pt>
                <c:pt idx="2">
                  <c:v>272.95999999999998</c:v>
                </c:pt>
                <c:pt idx="3">
                  <c:v>260.95999999999998</c:v>
                </c:pt>
                <c:pt idx="4">
                  <c:v>240.07</c:v>
                </c:pt>
              </c:numCache>
            </c:numRef>
          </c:val>
          <c:smooth val="0"/>
          <c:extLst xmlns:c16r2="http://schemas.microsoft.com/office/drawing/2015/06/chart">
            <c:ext xmlns:c16="http://schemas.microsoft.com/office/drawing/2014/chart" uri="{C3380CC4-5D6E-409C-BE32-E72D297353CC}">
              <c16:uniqueId val="{00000001-1D3E-435D-ACDA-FD25C532B8BD}"/>
            </c:ext>
          </c:extLst>
        </c:ser>
        <c:dLbls>
          <c:showLegendKey val="0"/>
          <c:showVal val="0"/>
          <c:showCatName val="0"/>
          <c:showSerName val="0"/>
          <c:showPercent val="0"/>
          <c:showBubbleSize val="0"/>
        </c:dLbls>
        <c:marker val="1"/>
        <c:smooth val="0"/>
        <c:axId val="-62540832"/>
        <c:axId val="-1984745104"/>
      </c:lineChart>
      <c:dateAx>
        <c:axId val="-62540832"/>
        <c:scaling>
          <c:orientation val="minMax"/>
        </c:scaling>
        <c:delete val="1"/>
        <c:axPos val="b"/>
        <c:numFmt formatCode="&quot;H&quot;yy" sourceLinked="1"/>
        <c:majorTickMark val="none"/>
        <c:minorTickMark val="none"/>
        <c:tickLblPos val="none"/>
        <c:crossAx val="-1984745104"/>
        <c:crosses val="autoZero"/>
        <c:auto val="1"/>
        <c:lblOffset val="100"/>
        <c:baseTimeUnit val="years"/>
      </c:dateAx>
      <c:valAx>
        <c:axId val="-19847451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254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126.29</c:v>
                </c:pt>
                <c:pt idx="1">
                  <c:v>122.96</c:v>
                </c:pt>
                <c:pt idx="2">
                  <c:v>121.43</c:v>
                </c:pt>
                <c:pt idx="3">
                  <c:v>121</c:v>
                </c:pt>
                <c:pt idx="4">
                  <c:v>114.94</c:v>
                </c:pt>
              </c:numCache>
            </c:numRef>
          </c:val>
          <c:extLst xmlns:c16r2="http://schemas.microsoft.com/office/drawing/2015/06/chart">
            <c:ext xmlns:c16="http://schemas.microsoft.com/office/drawing/2014/chart" uri="{C3380CC4-5D6E-409C-BE32-E72D297353CC}">
              <c16:uniqueId val="{00000000-F54F-4A91-80DC-E96EECCA21E6}"/>
            </c:ext>
          </c:extLst>
        </c:ser>
        <c:dLbls>
          <c:showLegendKey val="0"/>
          <c:showVal val="0"/>
          <c:showCatName val="0"/>
          <c:showSerName val="0"/>
          <c:showPercent val="0"/>
          <c:showBubbleSize val="0"/>
        </c:dLbls>
        <c:gapWidth val="150"/>
        <c:axId val="-1984748912"/>
        <c:axId val="-1984749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114.14</c:v>
                </c:pt>
                <c:pt idx="1">
                  <c:v>112.83</c:v>
                </c:pt>
                <c:pt idx="2">
                  <c:v>112.84</c:v>
                </c:pt>
                <c:pt idx="3">
                  <c:v>110.77</c:v>
                </c:pt>
                <c:pt idx="4">
                  <c:v>112.35</c:v>
                </c:pt>
              </c:numCache>
            </c:numRef>
          </c:val>
          <c:smooth val="0"/>
          <c:extLst xmlns:c16r2="http://schemas.microsoft.com/office/drawing/2015/06/chart">
            <c:ext xmlns:c16="http://schemas.microsoft.com/office/drawing/2014/chart" uri="{C3380CC4-5D6E-409C-BE32-E72D297353CC}">
              <c16:uniqueId val="{00000001-F54F-4A91-80DC-E96EECCA21E6}"/>
            </c:ext>
          </c:extLst>
        </c:ser>
        <c:dLbls>
          <c:showLegendKey val="0"/>
          <c:showVal val="0"/>
          <c:showCatName val="0"/>
          <c:showSerName val="0"/>
          <c:showPercent val="0"/>
          <c:showBubbleSize val="0"/>
        </c:dLbls>
        <c:marker val="1"/>
        <c:smooth val="0"/>
        <c:axId val="-1984748912"/>
        <c:axId val="-1984749456"/>
      </c:lineChart>
      <c:dateAx>
        <c:axId val="-1984748912"/>
        <c:scaling>
          <c:orientation val="minMax"/>
        </c:scaling>
        <c:delete val="1"/>
        <c:axPos val="b"/>
        <c:numFmt formatCode="&quot;H&quot;yy" sourceLinked="1"/>
        <c:majorTickMark val="none"/>
        <c:minorTickMark val="none"/>
        <c:tickLblPos val="none"/>
        <c:crossAx val="-1984749456"/>
        <c:crosses val="autoZero"/>
        <c:auto val="1"/>
        <c:lblOffset val="100"/>
        <c:baseTimeUnit val="years"/>
      </c:dateAx>
      <c:valAx>
        <c:axId val="-198474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4748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71.930000000000007</c:v>
                </c:pt>
                <c:pt idx="1">
                  <c:v>72.2</c:v>
                </c:pt>
                <c:pt idx="2">
                  <c:v>73.67</c:v>
                </c:pt>
                <c:pt idx="3">
                  <c:v>74.22</c:v>
                </c:pt>
                <c:pt idx="4">
                  <c:v>74.540000000000006</c:v>
                </c:pt>
              </c:numCache>
            </c:numRef>
          </c:val>
          <c:extLst xmlns:c16r2="http://schemas.microsoft.com/office/drawing/2015/06/chart">
            <c:ext xmlns:c16="http://schemas.microsoft.com/office/drawing/2014/chart" uri="{C3380CC4-5D6E-409C-BE32-E72D297353CC}">
              <c16:uniqueId val="{00000000-07C3-4A03-8638-63F1231413AC}"/>
            </c:ext>
          </c:extLst>
        </c:ser>
        <c:dLbls>
          <c:showLegendKey val="0"/>
          <c:showVal val="0"/>
          <c:showCatName val="0"/>
          <c:showSerName val="0"/>
          <c:showPercent val="0"/>
          <c:showBubbleSize val="0"/>
        </c:dLbls>
        <c:gapWidth val="150"/>
        <c:axId val="-1984745648"/>
        <c:axId val="-1984743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73.03</c:v>
                </c:pt>
                <c:pt idx="1">
                  <c:v>73.86</c:v>
                </c:pt>
                <c:pt idx="2">
                  <c:v>73.849999999999994</c:v>
                </c:pt>
                <c:pt idx="3">
                  <c:v>73.180000000000007</c:v>
                </c:pt>
                <c:pt idx="4">
                  <c:v>73.05</c:v>
                </c:pt>
              </c:numCache>
            </c:numRef>
          </c:val>
          <c:smooth val="0"/>
          <c:extLst xmlns:c16r2="http://schemas.microsoft.com/office/drawing/2015/06/chart">
            <c:ext xmlns:c16="http://schemas.microsoft.com/office/drawing/2014/chart" uri="{C3380CC4-5D6E-409C-BE32-E72D297353CC}">
              <c16:uniqueId val="{00000001-07C3-4A03-8638-63F1231413AC}"/>
            </c:ext>
          </c:extLst>
        </c:ser>
        <c:dLbls>
          <c:showLegendKey val="0"/>
          <c:showVal val="0"/>
          <c:showCatName val="0"/>
          <c:showSerName val="0"/>
          <c:showPercent val="0"/>
          <c:showBubbleSize val="0"/>
        </c:dLbls>
        <c:marker val="1"/>
        <c:smooth val="0"/>
        <c:axId val="-1984745648"/>
        <c:axId val="-1984743472"/>
      </c:lineChart>
      <c:dateAx>
        <c:axId val="-1984745648"/>
        <c:scaling>
          <c:orientation val="minMax"/>
        </c:scaling>
        <c:delete val="1"/>
        <c:axPos val="b"/>
        <c:numFmt formatCode="&quot;H&quot;yy" sourceLinked="1"/>
        <c:majorTickMark val="none"/>
        <c:minorTickMark val="none"/>
        <c:tickLblPos val="none"/>
        <c:crossAx val="-1984743472"/>
        <c:crosses val="autoZero"/>
        <c:auto val="1"/>
        <c:lblOffset val="100"/>
        <c:baseTimeUnit val="years"/>
      </c:dateAx>
      <c:valAx>
        <c:axId val="-1984743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4745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【240.07】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【73.05】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【31.74】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H1" zoomScale="90" zoomScaleNormal="90" workbookViewId="0">
      <selection activeCell="BM90" sqref="BM90"/>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用水供給事業</v>
      </c>
      <c r="Q8" s="44"/>
      <c r="R8" s="44"/>
      <c r="S8" s="44"/>
      <c r="T8" s="44"/>
      <c r="U8" s="44"/>
      <c r="V8" s="44"/>
      <c r="W8" s="44" t="str">
        <f>データ!$L$6</f>
        <v>B</v>
      </c>
      <c r="X8" s="44"/>
      <c r="Y8" s="44"/>
      <c r="Z8" s="44"/>
      <c r="AA8" s="44"/>
      <c r="AB8" s="44"/>
      <c r="AC8" s="44"/>
      <c r="AD8" s="44" t="str">
        <f>データ!$M$6</f>
        <v>自治体職員</v>
      </c>
      <c r="AE8" s="44"/>
      <c r="AF8" s="44"/>
      <c r="AG8" s="44"/>
      <c r="AH8" s="44"/>
      <c r="AI8" s="44"/>
      <c r="AJ8" s="44"/>
      <c r="AK8" s="2"/>
      <c r="AL8" s="45">
        <f>データ!$R$6</f>
        <v>1415222</v>
      </c>
      <c r="AM8" s="45"/>
      <c r="AN8" s="45"/>
      <c r="AO8" s="45"/>
      <c r="AP8" s="45"/>
      <c r="AQ8" s="45"/>
      <c r="AR8" s="45"/>
      <c r="AS8" s="45"/>
      <c r="AT8" s="46">
        <f>データ!$S$6</f>
        <v>4017.38</v>
      </c>
      <c r="AU8" s="47"/>
      <c r="AV8" s="47"/>
      <c r="AW8" s="47"/>
      <c r="AX8" s="47"/>
      <c r="AY8" s="47"/>
      <c r="AZ8" s="47"/>
      <c r="BA8" s="47"/>
      <c r="BB8" s="48">
        <f>データ!$T$6</f>
        <v>352.27</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80.319999999999993</v>
      </c>
      <c r="J10" s="47"/>
      <c r="K10" s="47"/>
      <c r="L10" s="47"/>
      <c r="M10" s="47"/>
      <c r="N10" s="47"/>
      <c r="O10" s="81"/>
      <c r="P10" s="48">
        <f>データ!$P$6</f>
        <v>97.81</v>
      </c>
      <c r="Q10" s="48"/>
      <c r="R10" s="48"/>
      <c r="S10" s="48"/>
      <c r="T10" s="48"/>
      <c r="U10" s="48"/>
      <c r="V10" s="48"/>
      <c r="W10" s="45">
        <f>データ!$Q$6</f>
        <v>0</v>
      </c>
      <c r="X10" s="45"/>
      <c r="Y10" s="45"/>
      <c r="Z10" s="45"/>
      <c r="AA10" s="45"/>
      <c r="AB10" s="45"/>
      <c r="AC10" s="45"/>
      <c r="AD10" s="2"/>
      <c r="AE10" s="2"/>
      <c r="AF10" s="2"/>
      <c r="AG10" s="2"/>
      <c r="AH10" s="2"/>
      <c r="AI10" s="2"/>
      <c r="AJ10" s="2"/>
      <c r="AK10" s="2"/>
      <c r="AL10" s="45">
        <f>データ!$U$6</f>
        <v>698354</v>
      </c>
      <c r="AM10" s="45"/>
      <c r="AN10" s="45"/>
      <c r="AO10" s="45"/>
      <c r="AP10" s="45"/>
      <c r="AQ10" s="45"/>
      <c r="AR10" s="45"/>
      <c r="AS10" s="45"/>
      <c r="AT10" s="46">
        <f>データ!$V$6</f>
        <v>1536.38</v>
      </c>
      <c r="AU10" s="47"/>
      <c r="AV10" s="47"/>
      <c r="AW10" s="47"/>
      <c r="AX10" s="47"/>
      <c r="AY10" s="47"/>
      <c r="AZ10" s="47"/>
      <c r="BA10" s="47"/>
      <c r="BB10" s="48">
        <f>データ!$W$6</f>
        <v>454.55</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2" t="s">
        <v>112</v>
      </c>
      <c r="BM16" s="83"/>
      <c r="BN16" s="83"/>
      <c r="BO16" s="83"/>
      <c r="BP16" s="83"/>
      <c r="BQ16" s="83"/>
      <c r="BR16" s="83"/>
      <c r="BS16" s="83"/>
      <c r="BT16" s="83"/>
      <c r="BU16" s="83"/>
      <c r="BV16" s="83"/>
      <c r="BW16" s="83"/>
      <c r="BX16" s="83"/>
      <c r="BY16" s="83"/>
      <c r="BZ16" s="84"/>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2"/>
      <c r="BM17" s="83"/>
      <c r="BN17" s="83"/>
      <c r="BO17" s="83"/>
      <c r="BP17" s="83"/>
      <c r="BQ17" s="83"/>
      <c r="BR17" s="83"/>
      <c r="BS17" s="83"/>
      <c r="BT17" s="83"/>
      <c r="BU17" s="83"/>
      <c r="BV17" s="83"/>
      <c r="BW17" s="83"/>
      <c r="BX17" s="83"/>
      <c r="BY17" s="83"/>
      <c r="BZ17" s="84"/>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2"/>
      <c r="BM18" s="83"/>
      <c r="BN18" s="83"/>
      <c r="BO18" s="83"/>
      <c r="BP18" s="83"/>
      <c r="BQ18" s="83"/>
      <c r="BR18" s="83"/>
      <c r="BS18" s="83"/>
      <c r="BT18" s="83"/>
      <c r="BU18" s="83"/>
      <c r="BV18" s="83"/>
      <c r="BW18" s="83"/>
      <c r="BX18" s="83"/>
      <c r="BY18" s="83"/>
      <c r="BZ18" s="84"/>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2"/>
      <c r="BM19" s="83"/>
      <c r="BN19" s="83"/>
      <c r="BO19" s="83"/>
      <c r="BP19" s="83"/>
      <c r="BQ19" s="83"/>
      <c r="BR19" s="83"/>
      <c r="BS19" s="83"/>
      <c r="BT19" s="83"/>
      <c r="BU19" s="83"/>
      <c r="BV19" s="83"/>
      <c r="BW19" s="83"/>
      <c r="BX19" s="83"/>
      <c r="BY19" s="83"/>
      <c r="BZ19" s="84"/>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2"/>
      <c r="BM20" s="83"/>
      <c r="BN20" s="83"/>
      <c r="BO20" s="83"/>
      <c r="BP20" s="83"/>
      <c r="BQ20" s="83"/>
      <c r="BR20" s="83"/>
      <c r="BS20" s="83"/>
      <c r="BT20" s="83"/>
      <c r="BU20" s="83"/>
      <c r="BV20" s="83"/>
      <c r="BW20" s="83"/>
      <c r="BX20" s="83"/>
      <c r="BY20" s="83"/>
      <c r="BZ20" s="84"/>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2"/>
      <c r="BM21" s="83"/>
      <c r="BN21" s="83"/>
      <c r="BO21" s="83"/>
      <c r="BP21" s="83"/>
      <c r="BQ21" s="83"/>
      <c r="BR21" s="83"/>
      <c r="BS21" s="83"/>
      <c r="BT21" s="83"/>
      <c r="BU21" s="83"/>
      <c r="BV21" s="83"/>
      <c r="BW21" s="83"/>
      <c r="BX21" s="83"/>
      <c r="BY21" s="83"/>
      <c r="BZ21" s="84"/>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2"/>
      <c r="BM22" s="83"/>
      <c r="BN22" s="83"/>
      <c r="BO22" s="83"/>
      <c r="BP22" s="83"/>
      <c r="BQ22" s="83"/>
      <c r="BR22" s="83"/>
      <c r="BS22" s="83"/>
      <c r="BT22" s="83"/>
      <c r="BU22" s="83"/>
      <c r="BV22" s="83"/>
      <c r="BW22" s="83"/>
      <c r="BX22" s="83"/>
      <c r="BY22" s="83"/>
      <c r="BZ22" s="84"/>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2"/>
      <c r="BM23" s="83"/>
      <c r="BN23" s="83"/>
      <c r="BO23" s="83"/>
      <c r="BP23" s="83"/>
      <c r="BQ23" s="83"/>
      <c r="BR23" s="83"/>
      <c r="BS23" s="83"/>
      <c r="BT23" s="83"/>
      <c r="BU23" s="83"/>
      <c r="BV23" s="83"/>
      <c r="BW23" s="83"/>
      <c r="BX23" s="83"/>
      <c r="BY23" s="83"/>
      <c r="BZ23" s="84"/>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2"/>
      <c r="BM24" s="83"/>
      <c r="BN24" s="83"/>
      <c r="BO24" s="83"/>
      <c r="BP24" s="83"/>
      <c r="BQ24" s="83"/>
      <c r="BR24" s="83"/>
      <c r="BS24" s="83"/>
      <c r="BT24" s="83"/>
      <c r="BU24" s="83"/>
      <c r="BV24" s="83"/>
      <c r="BW24" s="83"/>
      <c r="BX24" s="83"/>
      <c r="BY24" s="83"/>
      <c r="BZ24" s="84"/>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2"/>
      <c r="BM25" s="83"/>
      <c r="BN25" s="83"/>
      <c r="BO25" s="83"/>
      <c r="BP25" s="83"/>
      <c r="BQ25" s="83"/>
      <c r="BR25" s="83"/>
      <c r="BS25" s="83"/>
      <c r="BT25" s="83"/>
      <c r="BU25" s="83"/>
      <c r="BV25" s="83"/>
      <c r="BW25" s="83"/>
      <c r="BX25" s="83"/>
      <c r="BY25" s="83"/>
      <c r="BZ25" s="84"/>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2"/>
      <c r="BM26" s="83"/>
      <c r="BN26" s="83"/>
      <c r="BO26" s="83"/>
      <c r="BP26" s="83"/>
      <c r="BQ26" s="83"/>
      <c r="BR26" s="83"/>
      <c r="BS26" s="83"/>
      <c r="BT26" s="83"/>
      <c r="BU26" s="83"/>
      <c r="BV26" s="83"/>
      <c r="BW26" s="83"/>
      <c r="BX26" s="83"/>
      <c r="BY26" s="83"/>
      <c r="BZ26" s="84"/>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2"/>
      <c r="BM27" s="83"/>
      <c r="BN27" s="83"/>
      <c r="BO27" s="83"/>
      <c r="BP27" s="83"/>
      <c r="BQ27" s="83"/>
      <c r="BR27" s="83"/>
      <c r="BS27" s="83"/>
      <c r="BT27" s="83"/>
      <c r="BU27" s="83"/>
      <c r="BV27" s="83"/>
      <c r="BW27" s="83"/>
      <c r="BX27" s="83"/>
      <c r="BY27" s="83"/>
      <c r="BZ27" s="84"/>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2"/>
      <c r="BM28" s="83"/>
      <c r="BN28" s="83"/>
      <c r="BO28" s="83"/>
      <c r="BP28" s="83"/>
      <c r="BQ28" s="83"/>
      <c r="BR28" s="83"/>
      <c r="BS28" s="83"/>
      <c r="BT28" s="83"/>
      <c r="BU28" s="83"/>
      <c r="BV28" s="83"/>
      <c r="BW28" s="83"/>
      <c r="BX28" s="83"/>
      <c r="BY28" s="83"/>
      <c r="BZ28" s="84"/>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2"/>
      <c r="BM29" s="83"/>
      <c r="BN29" s="83"/>
      <c r="BO29" s="83"/>
      <c r="BP29" s="83"/>
      <c r="BQ29" s="83"/>
      <c r="BR29" s="83"/>
      <c r="BS29" s="83"/>
      <c r="BT29" s="83"/>
      <c r="BU29" s="83"/>
      <c r="BV29" s="83"/>
      <c r="BW29" s="83"/>
      <c r="BX29" s="83"/>
      <c r="BY29" s="83"/>
      <c r="BZ29" s="84"/>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2"/>
      <c r="BM30" s="83"/>
      <c r="BN30" s="83"/>
      <c r="BO30" s="83"/>
      <c r="BP30" s="83"/>
      <c r="BQ30" s="83"/>
      <c r="BR30" s="83"/>
      <c r="BS30" s="83"/>
      <c r="BT30" s="83"/>
      <c r="BU30" s="83"/>
      <c r="BV30" s="83"/>
      <c r="BW30" s="83"/>
      <c r="BX30" s="83"/>
      <c r="BY30" s="83"/>
      <c r="BZ30" s="84"/>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2"/>
      <c r="BM31" s="83"/>
      <c r="BN31" s="83"/>
      <c r="BO31" s="83"/>
      <c r="BP31" s="83"/>
      <c r="BQ31" s="83"/>
      <c r="BR31" s="83"/>
      <c r="BS31" s="83"/>
      <c r="BT31" s="83"/>
      <c r="BU31" s="83"/>
      <c r="BV31" s="83"/>
      <c r="BW31" s="83"/>
      <c r="BX31" s="83"/>
      <c r="BY31" s="83"/>
      <c r="BZ31" s="84"/>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2"/>
      <c r="BM32" s="83"/>
      <c r="BN32" s="83"/>
      <c r="BO32" s="83"/>
      <c r="BP32" s="83"/>
      <c r="BQ32" s="83"/>
      <c r="BR32" s="83"/>
      <c r="BS32" s="83"/>
      <c r="BT32" s="83"/>
      <c r="BU32" s="83"/>
      <c r="BV32" s="83"/>
      <c r="BW32" s="83"/>
      <c r="BX32" s="83"/>
      <c r="BY32" s="83"/>
      <c r="BZ32" s="84"/>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2"/>
      <c r="BM33" s="83"/>
      <c r="BN33" s="83"/>
      <c r="BO33" s="83"/>
      <c r="BP33" s="83"/>
      <c r="BQ33" s="83"/>
      <c r="BR33" s="83"/>
      <c r="BS33" s="83"/>
      <c r="BT33" s="83"/>
      <c r="BU33" s="83"/>
      <c r="BV33" s="83"/>
      <c r="BW33" s="83"/>
      <c r="BX33" s="83"/>
      <c r="BY33" s="83"/>
      <c r="BZ33" s="84"/>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2"/>
      <c r="BM34" s="83"/>
      <c r="BN34" s="83"/>
      <c r="BO34" s="83"/>
      <c r="BP34" s="83"/>
      <c r="BQ34" s="83"/>
      <c r="BR34" s="83"/>
      <c r="BS34" s="83"/>
      <c r="BT34" s="83"/>
      <c r="BU34" s="83"/>
      <c r="BV34" s="83"/>
      <c r="BW34" s="83"/>
      <c r="BX34" s="83"/>
      <c r="BY34" s="83"/>
      <c r="BZ34" s="84"/>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2"/>
      <c r="BM35" s="83"/>
      <c r="BN35" s="83"/>
      <c r="BO35" s="83"/>
      <c r="BP35" s="83"/>
      <c r="BQ35" s="83"/>
      <c r="BR35" s="83"/>
      <c r="BS35" s="83"/>
      <c r="BT35" s="83"/>
      <c r="BU35" s="83"/>
      <c r="BV35" s="83"/>
      <c r="BW35" s="83"/>
      <c r="BX35" s="83"/>
      <c r="BY35" s="83"/>
      <c r="BZ35" s="84"/>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2"/>
      <c r="BM36" s="83"/>
      <c r="BN36" s="83"/>
      <c r="BO36" s="83"/>
      <c r="BP36" s="83"/>
      <c r="BQ36" s="83"/>
      <c r="BR36" s="83"/>
      <c r="BS36" s="83"/>
      <c r="BT36" s="83"/>
      <c r="BU36" s="83"/>
      <c r="BV36" s="83"/>
      <c r="BW36" s="83"/>
      <c r="BX36" s="83"/>
      <c r="BY36" s="83"/>
      <c r="BZ36" s="84"/>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2"/>
      <c r="BM37" s="83"/>
      <c r="BN37" s="83"/>
      <c r="BO37" s="83"/>
      <c r="BP37" s="83"/>
      <c r="BQ37" s="83"/>
      <c r="BR37" s="83"/>
      <c r="BS37" s="83"/>
      <c r="BT37" s="83"/>
      <c r="BU37" s="83"/>
      <c r="BV37" s="83"/>
      <c r="BW37" s="83"/>
      <c r="BX37" s="83"/>
      <c r="BY37" s="83"/>
      <c r="BZ37" s="84"/>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2"/>
      <c r="BM38" s="83"/>
      <c r="BN38" s="83"/>
      <c r="BO38" s="83"/>
      <c r="BP38" s="83"/>
      <c r="BQ38" s="83"/>
      <c r="BR38" s="83"/>
      <c r="BS38" s="83"/>
      <c r="BT38" s="83"/>
      <c r="BU38" s="83"/>
      <c r="BV38" s="83"/>
      <c r="BW38" s="83"/>
      <c r="BX38" s="83"/>
      <c r="BY38" s="83"/>
      <c r="BZ38" s="84"/>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2"/>
      <c r="BM39" s="83"/>
      <c r="BN39" s="83"/>
      <c r="BO39" s="83"/>
      <c r="BP39" s="83"/>
      <c r="BQ39" s="83"/>
      <c r="BR39" s="83"/>
      <c r="BS39" s="83"/>
      <c r="BT39" s="83"/>
      <c r="BU39" s="83"/>
      <c r="BV39" s="83"/>
      <c r="BW39" s="83"/>
      <c r="BX39" s="83"/>
      <c r="BY39" s="83"/>
      <c r="BZ39" s="84"/>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2"/>
      <c r="BM40" s="83"/>
      <c r="BN40" s="83"/>
      <c r="BO40" s="83"/>
      <c r="BP40" s="83"/>
      <c r="BQ40" s="83"/>
      <c r="BR40" s="83"/>
      <c r="BS40" s="83"/>
      <c r="BT40" s="83"/>
      <c r="BU40" s="83"/>
      <c r="BV40" s="83"/>
      <c r="BW40" s="83"/>
      <c r="BX40" s="83"/>
      <c r="BY40" s="83"/>
      <c r="BZ40" s="84"/>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2"/>
      <c r="BM41" s="83"/>
      <c r="BN41" s="83"/>
      <c r="BO41" s="83"/>
      <c r="BP41" s="83"/>
      <c r="BQ41" s="83"/>
      <c r="BR41" s="83"/>
      <c r="BS41" s="83"/>
      <c r="BT41" s="83"/>
      <c r="BU41" s="83"/>
      <c r="BV41" s="83"/>
      <c r="BW41" s="83"/>
      <c r="BX41" s="83"/>
      <c r="BY41" s="83"/>
      <c r="BZ41" s="84"/>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2"/>
      <c r="BM42" s="83"/>
      <c r="BN42" s="83"/>
      <c r="BO42" s="83"/>
      <c r="BP42" s="83"/>
      <c r="BQ42" s="83"/>
      <c r="BR42" s="83"/>
      <c r="BS42" s="83"/>
      <c r="BT42" s="83"/>
      <c r="BU42" s="83"/>
      <c r="BV42" s="83"/>
      <c r="BW42" s="83"/>
      <c r="BX42" s="83"/>
      <c r="BY42" s="83"/>
      <c r="BZ42" s="84"/>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2"/>
      <c r="BM43" s="83"/>
      <c r="BN43" s="83"/>
      <c r="BO43" s="83"/>
      <c r="BP43" s="83"/>
      <c r="BQ43" s="83"/>
      <c r="BR43" s="83"/>
      <c r="BS43" s="83"/>
      <c r="BT43" s="83"/>
      <c r="BU43" s="83"/>
      <c r="BV43" s="83"/>
      <c r="BW43" s="83"/>
      <c r="BX43" s="83"/>
      <c r="BY43" s="83"/>
      <c r="BZ43" s="84"/>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113</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114</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【112.49】</v>
      </c>
      <c r="F85" s="13" t="str">
        <f>データ!AS6</f>
        <v>【8.77】</v>
      </c>
      <c r="G85" s="13" t="str">
        <f>データ!BD6</f>
        <v>【309.23】</v>
      </c>
      <c r="H85" s="13" t="str">
        <f>データ!BO6</f>
        <v>【240.07】</v>
      </c>
      <c r="I85" s="13" t="str">
        <f>データ!BZ6</f>
        <v>【112.35】</v>
      </c>
      <c r="J85" s="13" t="str">
        <f>データ!CK6</f>
        <v>【73.05】</v>
      </c>
      <c r="K85" s="13" t="str">
        <f>データ!CV6</f>
        <v>【62.22】</v>
      </c>
      <c r="L85" s="13" t="str">
        <f>データ!DG6</f>
        <v>【100.28】</v>
      </c>
      <c r="M85" s="13" t="str">
        <f>データ!DR6</f>
        <v>【58.52】</v>
      </c>
      <c r="N85" s="13" t="str">
        <f>データ!EC6</f>
        <v>【31.74】</v>
      </c>
      <c r="O85" s="13" t="str">
        <f>データ!EN6</f>
        <v>【0.28】</v>
      </c>
    </row>
  </sheetData>
  <sheetProtection algorithmName="SHA-512" hashValue="QWETXeLNUETG9V2M2G4bbcx7yHWGXYGph2GaudAuJNatwWgfAVzD9FVF6UYe+iz4ThNwqe8dCmqZCrpjIPZXqg==" saltValue="CXdFSmt+JzAb8GTdyq+m6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6" t="s">
        <v>50</v>
      </c>
      <c r="I3" s="87"/>
      <c r="J3" s="87"/>
      <c r="K3" s="87"/>
      <c r="L3" s="87"/>
      <c r="M3" s="87"/>
      <c r="N3" s="87"/>
      <c r="O3" s="87"/>
      <c r="P3" s="87"/>
      <c r="Q3" s="87"/>
      <c r="R3" s="87"/>
      <c r="S3" s="87"/>
      <c r="T3" s="87"/>
      <c r="U3" s="87"/>
      <c r="V3" s="87"/>
      <c r="W3" s="88"/>
      <c r="X3" s="92" t="s">
        <v>51</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52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15">
      <c r="A4" s="15" t="s">
        <v>53</v>
      </c>
      <c r="B4" s="17"/>
      <c r="C4" s="17"/>
      <c r="D4" s="17"/>
      <c r="E4" s="17"/>
      <c r="F4" s="17"/>
      <c r="G4" s="17"/>
      <c r="H4" s="89"/>
      <c r="I4" s="90"/>
      <c r="J4" s="90"/>
      <c r="K4" s="90"/>
      <c r="L4" s="90"/>
      <c r="M4" s="90"/>
      <c r="N4" s="90"/>
      <c r="O4" s="90"/>
      <c r="P4" s="90"/>
      <c r="Q4" s="90"/>
      <c r="R4" s="90"/>
      <c r="S4" s="90"/>
      <c r="T4" s="90"/>
      <c r="U4" s="90"/>
      <c r="V4" s="90"/>
      <c r="W4" s="91"/>
      <c r="X4" s="85" t="s">
        <v>54</v>
      </c>
      <c r="Y4" s="85"/>
      <c r="Z4" s="85"/>
      <c r="AA4" s="85"/>
      <c r="AB4" s="85"/>
      <c r="AC4" s="85"/>
      <c r="AD4" s="85"/>
      <c r="AE4" s="85"/>
      <c r="AF4" s="85"/>
      <c r="AG4" s="85"/>
      <c r="AH4" s="85"/>
      <c r="AI4" s="85" t="s">
        <v>55</v>
      </c>
      <c r="AJ4" s="85"/>
      <c r="AK4" s="85"/>
      <c r="AL4" s="85"/>
      <c r="AM4" s="85"/>
      <c r="AN4" s="85"/>
      <c r="AO4" s="85"/>
      <c r="AP4" s="85"/>
      <c r="AQ4" s="85"/>
      <c r="AR4" s="85"/>
      <c r="AS4" s="85"/>
      <c r="AT4" s="85" t="s">
        <v>56</v>
      </c>
      <c r="AU4" s="85"/>
      <c r="AV4" s="85"/>
      <c r="AW4" s="85"/>
      <c r="AX4" s="85"/>
      <c r="AY4" s="85"/>
      <c r="AZ4" s="85"/>
      <c r="BA4" s="85"/>
      <c r="BB4" s="85"/>
      <c r="BC4" s="85"/>
      <c r="BD4" s="85"/>
      <c r="BE4" s="85" t="s">
        <v>57</v>
      </c>
      <c r="BF4" s="85"/>
      <c r="BG4" s="85"/>
      <c r="BH4" s="85"/>
      <c r="BI4" s="85"/>
      <c r="BJ4" s="85"/>
      <c r="BK4" s="85"/>
      <c r="BL4" s="85"/>
      <c r="BM4" s="85"/>
      <c r="BN4" s="85"/>
      <c r="BO4" s="85"/>
      <c r="BP4" s="85" t="s">
        <v>58</v>
      </c>
      <c r="BQ4" s="85"/>
      <c r="BR4" s="85"/>
      <c r="BS4" s="85"/>
      <c r="BT4" s="85"/>
      <c r="BU4" s="85"/>
      <c r="BV4" s="85"/>
      <c r="BW4" s="85"/>
      <c r="BX4" s="85"/>
      <c r="BY4" s="85"/>
      <c r="BZ4" s="85"/>
      <c r="CA4" s="85" t="s">
        <v>59</v>
      </c>
      <c r="CB4" s="85"/>
      <c r="CC4" s="85"/>
      <c r="CD4" s="85"/>
      <c r="CE4" s="85"/>
      <c r="CF4" s="85"/>
      <c r="CG4" s="85"/>
      <c r="CH4" s="85"/>
      <c r="CI4" s="85"/>
      <c r="CJ4" s="85"/>
      <c r="CK4" s="85"/>
      <c r="CL4" s="85" t="s">
        <v>60</v>
      </c>
      <c r="CM4" s="85"/>
      <c r="CN4" s="85"/>
      <c r="CO4" s="85"/>
      <c r="CP4" s="85"/>
      <c r="CQ4" s="85"/>
      <c r="CR4" s="85"/>
      <c r="CS4" s="85"/>
      <c r="CT4" s="85"/>
      <c r="CU4" s="85"/>
      <c r="CV4" s="85"/>
      <c r="CW4" s="85" t="s">
        <v>61</v>
      </c>
      <c r="CX4" s="85"/>
      <c r="CY4" s="85"/>
      <c r="CZ4" s="85"/>
      <c r="DA4" s="85"/>
      <c r="DB4" s="85"/>
      <c r="DC4" s="85"/>
      <c r="DD4" s="85"/>
      <c r="DE4" s="85"/>
      <c r="DF4" s="85"/>
      <c r="DG4" s="85"/>
      <c r="DH4" s="85" t="s">
        <v>62</v>
      </c>
      <c r="DI4" s="85"/>
      <c r="DJ4" s="85"/>
      <c r="DK4" s="85"/>
      <c r="DL4" s="85"/>
      <c r="DM4" s="85"/>
      <c r="DN4" s="85"/>
      <c r="DO4" s="85"/>
      <c r="DP4" s="85"/>
      <c r="DQ4" s="85"/>
      <c r="DR4" s="85"/>
      <c r="DS4" s="85" t="s">
        <v>63</v>
      </c>
      <c r="DT4" s="85"/>
      <c r="DU4" s="85"/>
      <c r="DV4" s="85"/>
      <c r="DW4" s="85"/>
      <c r="DX4" s="85"/>
      <c r="DY4" s="85"/>
      <c r="DZ4" s="85"/>
      <c r="EA4" s="85"/>
      <c r="EB4" s="85"/>
      <c r="EC4" s="85"/>
      <c r="ED4" s="85" t="s">
        <v>64</v>
      </c>
      <c r="EE4" s="85"/>
      <c r="EF4" s="85"/>
      <c r="EG4" s="85"/>
      <c r="EH4" s="85"/>
      <c r="EI4" s="85"/>
      <c r="EJ4" s="85"/>
      <c r="EK4" s="85"/>
      <c r="EL4" s="85"/>
      <c r="EM4" s="85"/>
      <c r="EN4" s="8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250007</v>
      </c>
      <c r="D6" s="20">
        <f t="shared" si="3"/>
        <v>46</v>
      </c>
      <c r="E6" s="20">
        <f t="shared" si="3"/>
        <v>1</v>
      </c>
      <c r="F6" s="20">
        <f t="shared" si="3"/>
        <v>0</v>
      </c>
      <c r="G6" s="20">
        <f t="shared" si="3"/>
        <v>2</v>
      </c>
      <c r="H6" s="20" t="str">
        <f t="shared" si="3"/>
        <v>滋賀県</v>
      </c>
      <c r="I6" s="20" t="str">
        <f t="shared" si="3"/>
        <v>法適用</v>
      </c>
      <c r="J6" s="20" t="str">
        <f t="shared" si="3"/>
        <v>水道事業</v>
      </c>
      <c r="K6" s="20" t="str">
        <f t="shared" si="3"/>
        <v>用水供給事業</v>
      </c>
      <c r="L6" s="20" t="str">
        <f t="shared" si="3"/>
        <v>B</v>
      </c>
      <c r="M6" s="20" t="str">
        <f t="shared" si="3"/>
        <v>自治体職員</v>
      </c>
      <c r="N6" s="21" t="str">
        <f t="shared" si="3"/>
        <v>-</v>
      </c>
      <c r="O6" s="21">
        <f t="shared" si="3"/>
        <v>80.319999999999993</v>
      </c>
      <c r="P6" s="21">
        <f t="shared" si="3"/>
        <v>97.81</v>
      </c>
      <c r="Q6" s="21">
        <f t="shared" si="3"/>
        <v>0</v>
      </c>
      <c r="R6" s="21">
        <f t="shared" si="3"/>
        <v>1415222</v>
      </c>
      <c r="S6" s="21">
        <f t="shared" si="3"/>
        <v>4017.38</v>
      </c>
      <c r="T6" s="21">
        <f t="shared" si="3"/>
        <v>352.27</v>
      </c>
      <c r="U6" s="21">
        <f t="shared" si="3"/>
        <v>698354</v>
      </c>
      <c r="V6" s="21">
        <f t="shared" si="3"/>
        <v>1536.38</v>
      </c>
      <c r="W6" s="21">
        <f t="shared" si="3"/>
        <v>454.55</v>
      </c>
      <c r="X6" s="22">
        <f>IF(X7="",NA(),X7)</f>
        <v>126.09</v>
      </c>
      <c r="Y6" s="22">
        <f t="shared" ref="Y6:AG6" si="4">IF(Y7="",NA(),Y7)</f>
        <v>122.44</v>
      </c>
      <c r="Z6" s="22">
        <f t="shared" si="4"/>
        <v>120.62</v>
      </c>
      <c r="AA6" s="22">
        <f t="shared" si="4"/>
        <v>120.22</v>
      </c>
      <c r="AB6" s="22">
        <f t="shared" si="4"/>
        <v>114.87</v>
      </c>
      <c r="AC6" s="22">
        <f t="shared" si="4"/>
        <v>114.26</v>
      </c>
      <c r="AD6" s="22">
        <f t="shared" si="4"/>
        <v>112.98</v>
      </c>
      <c r="AE6" s="22">
        <f t="shared" si="4"/>
        <v>112.91</v>
      </c>
      <c r="AF6" s="22">
        <f t="shared" si="4"/>
        <v>111.13</v>
      </c>
      <c r="AG6" s="22">
        <f t="shared" si="4"/>
        <v>112.49</v>
      </c>
      <c r="AH6" s="21" t="str">
        <f>IF(AH7="","",IF(AH7="-","【-】","【"&amp;SUBSTITUTE(TEXT(AH7,"#,##0.00"),"-","△")&amp;"】"))</f>
        <v>【112.49】</v>
      </c>
      <c r="AI6" s="21">
        <f>IF(AI7="",NA(),AI7)</f>
        <v>0</v>
      </c>
      <c r="AJ6" s="21">
        <f t="shared" ref="AJ6:AR6" si="5">IF(AJ7="",NA(),AJ7)</f>
        <v>0</v>
      </c>
      <c r="AK6" s="21">
        <f t="shared" si="5"/>
        <v>0</v>
      </c>
      <c r="AL6" s="21">
        <f t="shared" si="5"/>
        <v>0</v>
      </c>
      <c r="AM6" s="21">
        <f t="shared" si="5"/>
        <v>0</v>
      </c>
      <c r="AN6" s="22">
        <f t="shared" si="5"/>
        <v>10.58</v>
      </c>
      <c r="AO6" s="22">
        <f t="shared" si="5"/>
        <v>10.49</v>
      </c>
      <c r="AP6" s="22">
        <f t="shared" si="5"/>
        <v>9.92</v>
      </c>
      <c r="AQ6" s="22">
        <f t="shared" si="5"/>
        <v>12.29</v>
      </c>
      <c r="AR6" s="22">
        <f t="shared" si="5"/>
        <v>8.77</v>
      </c>
      <c r="AS6" s="21" t="str">
        <f>IF(AS7="","",IF(AS7="-","【-】","【"&amp;SUBSTITUTE(TEXT(AS7,"#,##0.00"),"-","△")&amp;"】"))</f>
        <v>【8.77】</v>
      </c>
      <c r="AT6" s="22">
        <f>IF(AT7="",NA(),AT7)</f>
        <v>691.02</v>
      </c>
      <c r="AU6" s="22">
        <f t="shared" ref="AU6:BC6" si="6">IF(AU7="",NA(),AU7)</f>
        <v>624.49</v>
      </c>
      <c r="AV6" s="22">
        <f t="shared" si="6"/>
        <v>815.64</v>
      </c>
      <c r="AW6" s="22">
        <f t="shared" si="6"/>
        <v>671.12</v>
      </c>
      <c r="AX6" s="22">
        <f t="shared" si="6"/>
        <v>577.11</v>
      </c>
      <c r="AY6" s="22">
        <f t="shared" si="6"/>
        <v>243.44</v>
      </c>
      <c r="AZ6" s="22">
        <f t="shared" si="6"/>
        <v>258.49</v>
      </c>
      <c r="BA6" s="22">
        <f t="shared" si="6"/>
        <v>271.10000000000002</v>
      </c>
      <c r="BB6" s="22">
        <f t="shared" si="6"/>
        <v>284.45</v>
      </c>
      <c r="BC6" s="22">
        <f t="shared" si="6"/>
        <v>309.23</v>
      </c>
      <c r="BD6" s="21" t="str">
        <f>IF(BD7="","",IF(BD7="-","【-】","【"&amp;SUBSTITUTE(TEXT(BD7,"#,##0.00"),"-","△")&amp;"】"))</f>
        <v>【309.23】</v>
      </c>
      <c r="BE6" s="22">
        <f>IF(BE7="",NA(),BE7)</f>
        <v>215.52</v>
      </c>
      <c r="BF6" s="22">
        <f t="shared" ref="BF6:BN6" si="7">IF(BF7="",NA(),BF7)</f>
        <v>199.21</v>
      </c>
      <c r="BG6" s="22">
        <f t="shared" si="7"/>
        <v>183.1</v>
      </c>
      <c r="BH6" s="22">
        <f t="shared" si="7"/>
        <v>170.32</v>
      </c>
      <c r="BI6" s="22">
        <f t="shared" si="7"/>
        <v>205.11</v>
      </c>
      <c r="BJ6" s="22">
        <f t="shared" si="7"/>
        <v>303.26</v>
      </c>
      <c r="BK6" s="22">
        <f t="shared" si="7"/>
        <v>290.31</v>
      </c>
      <c r="BL6" s="22">
        <f t="shared" si="7"/>
        <v>272.95999999999998</v>
      </c>
      <c r="BM6" s="22">
        <f t="shared" si="7"/>
        <v>260.95999999999998</v>
      </c>
      <c r="BN6" s="22">
        <f t="shared" si="7"/>
        <v>240.07</v>
      </c>
      <c r="BO6" s="21" t="str">
        <f>IF(BO7="","",IF(BO7="-","【-】","【"&amp;SUBSTITUTE(TEXT(BO7,"#,##0.00"),"-","△")&amp;"】"))</f>
        <v>【240.07】</v>
      </c>
      <c r="BP6" s="22">
        <f>IF(BP7="",NA(),BP7)</f>
        <v>126.29</v>
      </c>
      <c r="BQ6" s="22">
        <f t="shared" ref="BQ6:BY6" si="8">IF(BQ7="",NA(),BQ7)</f>
        <v>122.96</v>
      </c>
      <c r="BR6" s="22">
        <f t="shared" si="8"/>
        <v>121.43</v>
      </c>
      <c r="BS6" s="22">
        <f t="shared" si="8"/>
        <v>121</v>
      </c>
      <c r="BT6" s="22">
        <f t="shared" si="8"/>
        <v>114.94</v>
      </c>
      <c r="BU6" s="22">
        <f t="shared" si="8"/>
        <v>114.14</v>
      </c>
      <c r="BV6" s="22">
        <f t="shared" si="8"/>
        <v>112.83</v>
      </c>
      <c r="BW6" s="22">
        <f t="shared" si="8"/>
        <v>112.84</v>
      </c>
      <c r="BX6" s="22">
        <f t="shared" si="8"/>
        <v>110.77</v>
      </c>
      <c r="BY6" s="22">
        <f t="shared" si="8"/>
        <v>112.35</v>
      </c>
      <c r="BZ6" s="21" t="str">
        <f>IF(BZ7="","",IF(BZ7="-","【-】","【"&amp;SUBSTITUTE(TEXT(BZ7,"#,##0.00"),"-","△")&amp;"】"))</f>
        <v>【112.35】</v>
      </c>
      <c r="CA6" s="22">
        <f>IF(CA7="",NA(),CA7)</f>
        <v>71.930000000000007</v>
      </c>
      <c r="CB6" s="22">
        <f t="shared" ref="CB6:CJ6" si="9">IF(CB7="",NA(),CB7)</f>
        <v>72.2</v>
      </c>
      <c r="CC6" s="22">
        <f t="shared" si="9"/>
        <v>73.67</v>
      </c>
      <c r="CD6" s="22">
        <f t="shared" si="9"/>
        <v>74.22</v>
      </c>
      <c r="CE6" s="22">
        <f t="shared" si="9"/>
        <v>74.540000000000006</v>
      </c>
      <c r="CF6" s="22">
        <f t="shared" si="9"/>
        <v>73.03</v>
      </c>
      <c r="CG6" s="22">
        <f t="shared" si="9"/>
        <v>73.86</v>
      </c>
      <c r="CH6" s="22">
        <f t="shared" si="9"/>
        <v>73.849999999999994</v>
      </c>
      <c r="CI6" s="22">
        <f t="shared" si="9"/>
        <v>73.180000000000007</v>
      </c>
      <c r="CJ6" s="22">
        <f t="shared" si="9"/>
        <v>73.05</v>
      </c>
      <c r="CK6" s="21" t="str">
        <f>IF(CK7="","",IF(CK7="-","【-】","【"&amp;SUBSTITUTE(TEXT(CK7,"#,##0.00"),"-","△")&amp;"】"))</f>
        <v>【73.05】</v>
      </c>
      <c r="CL6" s="22">
        <f>IF(CL7="",NA(),CL7)</f>
        <v>69.819999999999993</v>
      </c>
      <c r="CM6" s="22">
        <f t="shared" ref="CM6:CU6" si="10">IF(CM7="",NA(),CM7)</f>
        <v>70.239999999999995</v>
      </c>
      <c r="CN6" s="22">
        <f t="shared" si="10"/>
        <v>68.53</v>
      </c>
      <c r="CO6" s="22">
        <f t="shared" si="10"/>
        <v>67.14</v>
      </c>
      <c r="CP6" s="22">
        <f t="shared" si="10"/>
        <v>67.06</v>
      </c>
      <c r="CQ6" s="22">
        <f t="shared" si="10"/>
        <v>62.19</v>
      </c>
      <c r="CR6" s="22">
        <f t="shared" si="10"/>
        <v>61.77</v>
      </c>
      <c r="CS6" s="22">
        <f t="shared" si="10"/>
        <v>61.69</v>
      </c>
      <c r="CT6" s="22">
        <f t="shared" si="10"/>
        <v>62.26</v>
      </c>
      <c r="CU6" s="22">
        <f t="shared" si="10"/>
        <v>62.22</v>
      </c>
      <c r="CV6" s="21" t="str">
        <f>IF(CV7="","",IF(CV7="-","【-】","【"&amp;SUBSTITUTE(TEXT(CV7,"#,##0.00"),"-","△")&amp;"】"))</f>
        <v>【62.22】</v>
      </c>
      <c r="CW6" s="22">
        <f>IF(CW7="",NA(),CW7)</f>
        <v>98.29</v>
      </c>
      <c r="CX6" s="22">
        <f t="shared" ref="CX6:DF6" si="11">IF(CX7="",NA(),CX7)</f>
        <v>98.35</v>
      </c>
      <c r="CY6" s="22">
        <f t="shared" si="11"/>
        <v>99.41</v>
      </c>
      <c r="CZ6" s="22">
        <f t="shared" si="11"/>
        <v>99.57</v>
      </c>
      <c r="DA6" s="22">
        <f t="shared" si="11"/>
        <v>99.42</v>
      </c>
      <c r="DB6" s="22">
        <f t="shared" si="11"/>
        <v>100.05</v>
      </c>
      <c r="DC6" s="22">
        <f t="shared" si="11"/>
        <v>100.08</v>
      </c>
      <c r="DD6" s="22">
        <f t="shared" si="11"/>
        <v>100</v>
      </c>
      <c r="DE6" s="22">
        <f t="shared" si="11"/>
        <v>100.16</v>
      </c>
      <c r="DF6" s="22">
        <f t="shared" si="11"/>
        <v>100.28</v>
      </c>
      <c r="DG6" s="21" t="str">
        <f>IF(DG7="","",IF(DG7="-","【-】","【"&amp;SUBSTITUTE(TEXT(DG7,"#,##0.00"),"-","△")&amp;"】"))</f>
        <v>【100.28】</v>
      </c>
      <c r="DH6" s="22">
        <f>IF(DH7="",NA(),DH7)</f>
        <v>53.66</v>
      </c>
      <c r="DI6" s="22">
        <f t="shared" ref="DI6:DQ6" si="12">IF(DI7="",NA(),DI7)</f>
        <v>55.01</v>
      </c>
      <c r="DJ6" s="22">
        <f t="shared" si="12"/>
        <v>57.24</v>
      </c>
      <c r="DK6" s="22">
        <f t="shared" si="12"/>
        <v>58.64</v>
      </c>
      <c r="DL6" s="22">
        <f t="shared" si="12"/>
        <v>59.42</v>
      </c>
      <c r="DM6" s="22">
        <f t="shared" si="12"/>
        <v>54.73</v>
      </c>
      <c r="DN6" s="22">
        <f t="shared" si="12"/>
        <v>55.77</v>
      </c>
      <c r="DO6" s="22">
        <f t="shared" si="12"/>
        <v>56.48</v>
      </c>
      <c r="DP6" s="22">
        <f t="shared" si="12"/>
        <v>57.5</v>
      </c>
      <c r="DQ6" s="22">
        <f t="shared" si="12"/>
        <v>58.52</v>
      </c>
      <c r="DR6" s="21" t="str">
        <f>IF(DR7="","",IF(DR7="-","【-】","【"&amp;SUBSTITUTE(TEXT(DR7,"#,##0.00"),"-","△")&amp;"】"))</f>
        <v>【58.52】</v>
      </c>
      <c r="DS6" s="22">
        <f>IF(DS7="",NA(),DS7)</f>
        <v>34.65</v>
      </c>
      <c r="DT6" s="22">
        <f t="shared" ref="DT6:EB6" si="13">IF(DT7="",NA(),DT7)</f>
        <v>45.46</v>
      </c>
      <c r="DU6" s="22">
        <f t="shared" si="13"/>
        <v>54.65</v>
      </c>
      <c r="DV6" s="22">
        <f t="shared" si="13"/>
        <v>58.19</v>
      </c>
      <c r="DW6" s="22">
        <f t="shared" si="13"/>
        <v>61.6</v>
      </c>
      <c r="DX6" s="22">
        <f t="shared" si="13"/>
        <v>22.46</v>
      </c>
      <c r="DY6" s="22">
        <f t="shared" si="13"/>
        <v>25.84</v>
      </c>
      <c r="DZ6" s="22">
        <f t="shared" si="13"/>
        <v>27.61</v>
      </c>
      <c r="EA6" s="22">
        <f t="shared" si="13"/>
        <v>30.3</v>
      </c>
      <c r="EB6" s="22">
        <f t="shared" si="13"/>
        <v>31.74</v>
      </c>
      <c r="EC6" s="21" t="str">
        <f>IF(EC7="","",IF(EC7="-","【-】","【"&amp;SUBSTITUTE(TEXT(EC7,"#,##0.00"),"-","△")&amp;"】"))</f>
        <v>【31.74】</v>
      </c>
      <c r="ED6" s="22">
        <f>IF(ED7="",NA(),ED7)</f>
        <v>0.41</v>
      </c>
      <c r="EE6" s="22">
        <f t="shared" ref="EE6:EM6" si="14">IF(EE7="",NA(),EE7)</f>
        <v>0.74</v>
      </c>
      <c r="EF6" s="22">
        <f t="shared" si="14"/>
        <v>1.59</v>
      </c>
      <c r="EG6" s="22">
        <f t="shared" si="14"/>
        <v>1.27</v>
      </c>
      <c r="EH6" s="22">
        <f t="shared" si="14"/>
        <v>1.31</v>
      </c>
      <c r="EI6" s="22">
        <f t="shared" si="14"/>
        <v>0.27</v>
      </c>
      <c r="EJ6" s="22">
        <f t="shared" si="14"/>
        <v>0.24</v>
      </c>
      <c r="EK6" s="22">
        <f t="shared" si="14"/>
        <v>0.2</v>
      </c>
      <c r="EL6" s="22">
        <f t="shared" si="14"/>
        <v>0.32</v>
      </c>
      <c r="EM6" s="22">
        <f t="shared" si="14"/>
        <v>0.28000000000000003</v>
      </c>
      <c r="EN6" s="21" t="str">
        <f>IF(EN7="","",IF(EN7="-","【-】","【"&amp;SUBSTITUTE(TEXT(EN7,"#,##0.00"),"-","△")&amp;"】"))</f>
        <v>【0.28】</v>
      </c>
    </row>
    <row r="7" spans="1:144" s="23" customFormat="1" x14ac:dyDescent="0.15">
      <c r="A7" s="15"/>
      <c r="B7" s="24">
        <v>2021</v>
      </c>
      <c r="C7" s="24">
        <v>250007</v>
      </c>
      <c r="D7" s="24">
        <v>46</v>
      </c>
      <c r="E7" s="24">
        <v>1</v>
      </c>
      <c r="F7" s="24">
        <v>0</v>
      </c>
      <c r="G7" s="24">
        <v>2</v>
      </c>
      <c r="H7" s="24" t="s">
        <v>93</v>
      </c>
      <c r="I7" s="24" t="s">
        <v>94</v>
      </c>
      <c r="J7" s="24" t="s">
        <v>95</v>
      </c>
      <c r="K7" s="24" t="s">
        <v>96</v>
      </c>
      <c r="L7" s="24" t="s">
        <v>97</v>
      </c>
      <c r="M7" s="24" t="s">
        <v>98</v>
      </c>
      <c r="N7" s="25" t="s">
        <v>99</v>
      </c>
      <c r="O7" s="25">
        <v>80.319999999999993</v>
      </c>
      <c r="P7" s="25">
        <v>97.81</v>
      </c>
      <c r="Q7" s="25">
        <v>0</v>
      </c>
      <c r="R7" s="25">
        <v>1415222</v>
      </c>
      <c r="S7" s="25">
        <v>4017.38</v>
      </c>
      <c r="T7" s="25">
        <v>352.27</v>
      </c>
      <c r="U7" s="25">
        <v>698354</v>
      </c>
      <c r="V7" s="25">
        <v>1536.38</v>
      </c>
      <c r="W7" s="25">
        <v>454.55</v>
      </c>
      <c r="X7" s="25">
        <v>126.09</v>
      </c>
      <c r="Y7" s="25">
        <v>122.44</v>
      </c>
      <c r="Z7" s="25">
        <v>120.62</v>
      </c>
      <c r="AA7" s="25">
        <v>120.22</v>
      </c>
      <c r="AB7" s="25">
        <v>114.87</v>
      </c>
      <c r="AC7" s="25">
        <v>114.26</v>
      </c>
      <c r="AD7" s="25">
        <v>112.98</v>
      </c>
      <c r="AE7" s="25">
        <v>112.91</v>
      </c>
      <c r="AF7" s="25">
        <v>111.13</v>
      </c>
      <c r="AG7" s="25">
        <v>112.49</v>
      </c>
      <c r="AH7" s="25">
        <v>112.49</v>
      </c>
      <c r="AI7" s="25">
        <v>0</v>
      </c>
      <c r="AJ7" s="25">
        <v>0</v>
      </c>
      <c r="AK7" s="25">
        <v>0</v>
      </c>
      <c r="AL7" s="25">
        <v>0</v>
      </c>
      <c r="AM7" s="25">
        <v>0</v>
      </c>
      <c r="AN7" s="25">
        <v>10.58</v>
      </c>
      <c r="AO7" s="25">
        <v>10.49</v>
      </c>
      <c r="AP7" s="25">
        <v>9.92</v>
      </c>
      <c r="AQ7" s="25">
        <v>12.29</v>
      </c>
      <c r="AR7" s="25">
        <v>8.77</v>
      </c>
      <c r="AS7" s="25">
        <v>8.77</v>
      </c>
      <c r="AT7" s="25">
        <v>691.02</v>
      </c>
      <c r="AU7" s="25">
        <v>624.49</v>
      </c>
      <c r="AV7" s="25">
        <v>815.64</v>
      </c>
      <c r="AW7" s="25">
        <v>671.12</v>
      </c>
      <c r="AX7" s="25">
        <v>577.11</v>
      </c>
      <c r="AY7" s="25">
        <v>243.44</v>
      </c>
      <c r="AZ7" s="25">
        <v>258.49</v>
      </c>
      <c r="BA7" s="25">
        <v>271.10000000000002</v>
      </c>
      <c r="BB7" s="25">
        <v>284.45</v>
      </c>
      <c r="BC7" s="25">
        <v>309.23</v>
      </c>
      <c r="BD7" s="25">
        <v>309.23</v>
      </c>
      <c r="BE7" s="25">
        <v>215.52</v>
      </c>
      <c r="BF7" s="25">
        <v>199.21</v>
      </c>
      <c r="BG7" s="25">
        <v>183.1</v>
      </c>
      <c r="BH7" s="25">
        <v>170.32</v>
      </c>
      <c r="BI7" s="25">
        <v>205.11</v>
      </c>
      <c r="BJ7" s="25">
        <v>303.26</v>
      </c>
      <c r="BK7" s="25">
        <v>290.31</v>
      </c>
      <c r="BL7" s="25">
        <v>272.95999999999998</v>
      </c>
      <c r="BM7" s="25">
        <v>260.95999999999998</v>
      </c>
      <c r="BN7" s="25">
        <v>240.07</v>
      </c>
      <c r="BO7" s="25">
        <v>240.07</v>
      </c>
      <c r="BP7" s="25">
        <v>126.29</v>
      </c>
      <c r="BQ7" s="25">
        <v>122.96</v>
      </c>
      <c r="BR7" s="25">
        <v>121.43</v>
      </c>
      <c r="BS7" s="25">
        <v>121</v>
      </c>
      <c r="BT7" s="25">
        <v>114.94</v>
      </c>
      <c r="BU7" s="25">
        <v>114.14</v>
      </c>
      <c r="BV7" s="25">
        <v>112.83</v>
      </c>
      <c r="BW7" s="25">
        <v>112.84</v>
      </c>
      <c r="BX7" s="25">
        <v>110.77</v>
      </c>
      <c r="BY7" s="25">
        <v>112.35</v>
      </c>
      <c r="BZ7" s="25">
        <v>112.35</v>
      </c>
      <c r="CA7" s="25">
        <v>71.930000000000007</v>
      </c>
      <c r="CB7" s="25">
        <v>72.2</v>
      </c>
      <c r="CC7" s="25">
        <v>73.67</v>
      </c>
      <c r="CD7" s="25">
        <v>74.22</v>
      </c>
      <c r="CE7" s="25">
        <v>74.540000000000006</v>
      </c>
      <c r="CF7" s="25">
        <v>73.03</v>
      </c>
      <c r="CG7" s="25">
        <v>73.86</v>
      </c>
      <c r="CH7" s="25">
        <v>73.849999999999994</v>
      </c>
      <c r="CI7" s="25">
        <v>73.180000000000007</v>
      </c>
      <c r="CJ7" s="25">
        <v>73.05</v>
      </c>
      <c r="CK7" s="25">
        <v>73.05</v>
      </c>
      <c r="CL7" s="25">
        <v>69.819999999999993</v>
      </c>
      <c r="CM7" s="25">
        <v>70.239999999999995</v>
      </c>
      <c r="CN7" s="25">
        <v>68.53</v>
      </c>
      <c r="CO7" s="25">
        <v>67.14</v>
      </c>
      <c r="CP7" s="25">
        <v>67.06</v>
      </c>
      <c r="CQ7" s="25">
        <v>62.19</v>
      </c>
      <c r="CR7" s="25">
        <v>61.77</v>
      </c>
      <c r="CS7" s="25">
        <v>61.69</v>
      </c>
      <c r="CT7" s="25">
        <v>62.26</v>
      </c>
      <c r="CU7" s="25">
        <v>62.22</v>
      </c>
      <c r="CV7" s="25">
        <v>62.22</v>
      </c>
      <c r="CW7" s="25">
        <v>98.29</v>
      </c>
      <c r="CX7" s="25">
        <v>98.35</v>
      </c>
      <c r="CY7" s="25">
        <v>99.41</v>
      </c>
      <c r="CZ7" s="25">
        <v>99.57</v>
      </c>
      <c r="DA7" s="25">
        <v>99.42</v>
      </c>
      <c r="DB7" s="25">
        <v>100.05</v>
      </c>
      <c r="DC7" s="25">
        <v>100.08</v>
      </c>
      <c r="DD7" s="25">
        <v>100</v>
      </c>
      <c r="DE7" s="25">
        <v>100.16</v>
      </c>
      <c r="DF7" s="25">
        <v>100.28</v>
      </c>
      <c r="DG7" s="25">
        <v>100.28</v>
      </c>
      <c r="DH7" s="25">
        <v>53.66</v>
      </c>
      <c r="DI7" s="25">
        <v>55.01</v>
      </c>
      <c r="DJ7" s="25">
        <v>57.24</v>
      </c>
      <c r="DK7" s="25">
        <v>58.64</v>
      </c>
      <c r="DL7" s="25">
        <v>59.42</v>
      </c>
      <c r="DM7" s="25">
        <v>54.73</v>
      </c>
      <c r="DN7" s="25">
        <v>55.77</v>
      </c>
      <c r="DO7" s="25">
        <v>56.48</v>
      </c>
      <c r="DP7" s="25">
        <v>57.5</v>
      </c>
      <c r="DQ7" s="25">
        <v>58.52</v>
      </c>
      <c r="DR7" s="25">
        <v>58.52</v>
      </c>
      <c r="DS7" s="25">
        <v>34.65</v>
      </c>
      <c r="DT7" s="25">
        <v>45.46</v>
      </c>
      <c r="DU7" s="25">
        <v>54.65</v>
      </c>
      <c r="DV7" s="25">
        <v>58.19</v>
      </c>
      <c r="DW7" s="25">
        <v>61.6</v>
      </c>
      <c r="DX7" s="25">
        <v>22.46</v>
      </c>
      <c r="DY7" s="25">
        <v>25.84</v>
      </c>
      <c r="DZ7" s="25">
        <v>27.61</v>
      </c>
      <c r="EA7" s="25">
        <v>30.3</v>
      </c>
      <c r="EB7" s="25">
        <v>31.74</v>
      </c>
      <c r="EC7" s="25">
        <v>31.74</v>
      </c>
      <c r="ED7" s="25">
        <v>0.41</v>
      </c>
      <c r="EE7" s="25">
        <v>0.74</v>
      </c>
      <c r="EF7" s="25">
        <v>1.59</v>
      </c>
      <c r="EG7" s="25">
        <v>1.27</v>
      </c>
      <c r="EH7" s="25">
        <v>1.31</v>
      </c>
      <c r="EI7" s="25">
        <v>0.27</v>
      </c>
      <c r="EJ7" s="25">
        <v>0.24</v>
      </c>
      <c r="EK7" s="25">
        <v>0.2</v>
      </c>
      <c r="EL7" s="25">
        <v>0.32</v>
      </c>
      <c r="EM7" s="25">
        <v>0.28000000000000003</v>
      </c>
      <c r="EN7" s="25">
        <v>0.28000000000000003</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108</v>
      </c>
      <c r="D13" t="s">
        <v>109</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2023-01-13T02:37:57Z</cp:lastPrinted>
  <dcterms:created xsi:type="dcterms:W3CDTF">2022-12-01T01:00:51Z</dcterms:created>
  <dcterms:modified xsi:type="dcterms:W3CDTF">2023-01-17T10:17:44Z</dcterms:modified>
  <cp:category/>
</cp:coreProperties>
</file>